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CB66D7DB-E3C0-4EB9-A5BE-F33F17DAEC5C}" xr6:coauthVersionLast="47" xr6:coauthVersionMax="47" xr10:uidLastSave="{00000000-0000-0000-0000-000000000000}"/>
  <bookViews>
    <workbookView xWindow="-120" yWindow="-120" windowWidth="29040" windowHeight="15720" xr2:uid="{F3500F54-771B-466A-AD40-60391A1670AF}"/>
  </bookViews>
  <sheets>
    <sheet name="Univariate" sheetId="22"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OFFSET(Univariate!$BY$33,0,0,MAX(IFERROR(Univariate!$BZ$4,1),1)^2,1)</definedName>
    <definedName name="UV_BETA_S1_Beta" localSheetId="0">OFFSET(Univariate!$BZ$33,0,0,MAX(IFERROR(Univariate!$BZ$4,1),1)^2,1)</definedName>
    <definedName name="UV_BETA_S1_NLL" localSheetId="0">OFFSET(Univariate!$CA$33,0,0,MAX(IFERROR(Univariate!$BZ$4,1),1)^2,1)</definedName>
    <definedName name="UV_BETA_S2_Alpha" localSheetId="0">OFFSET(Univariate!$CB$33,0,0,MAX(IFERROR(Univariate!$CB$4,1),1)^2,1)</definedName>
    <definedName name="UV_BETA_S2_Beta" localSheetId="0">OFFSET(Univariate!$CC$33,0,0,MAX(IFERROR(Univariate!$CB$4,1),1)^2,1)</definedName>
    <definedName name="UV_BETA_S2_NLL" localSheetId="0">OFFSET(Univariate!$CD$33,0,0,MAX(IFERROR(Univariate!$CB$4,1),1)^2,1)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Univariate!$BV$33:$BV$52</definedName>
    <definedName name="UV_GAMMA_S1_Axis" localSheetId="0">Univariate!$BU$33:$BU$52</definedName>
    <definedName name="UV_GAMMA_S2" localSheetId="0">Univariate!$BX$33:$BX$52</definedName>
    <definedName name="UV_GAMMA_S2_Axis" localSheetId="0">Univariate!$BW$33:$BW$52</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OFFSET(Univariate!$BU$32,1,0,MAX(IFERROR(Univariate!$BV$4,1),1),1)</definedName>
    <definedName name="UV_Profile_GAMMA_S1_NLL" localSheetId="0">OFFSET(Univariate!$BV$32,1,0,MAX(IFERROR(Univariate!$BV$4,1),1),1)</definedName>
    <definedName name="UV_Profile_GAMMA_S2_Axis" localSheetId="0">OFFSET(Univariate!$BW$32,1,0,MAX(IFERROR(Univariate!$BW$4,1),1),1)</definedName>
    <definedName name="UV_Profile_GAMMA_S2_NLL" localSheetId="0">OFFSET(Univariate!$BX$32,1,0,MAX(IFERROR(Univariate!$BW$4,1),1),1)</definedName>
    <definedName name="UV_Profile_WB_S1_Axis" localSheetId="0">OFFSET(Univariate!$BP$32,1,0,MAX(IFERROR(Univariate!$BQ$4,1),1),1)</definedName>
    <definedName name="UV_Profile_WB_S1_NLL" localSheetId="0">OFFSET(Univariate!$BQ$32,1,0,MAX(IFERROR(Univariate!$BQ$4,1),1),1)</definedName>
    <definedName name="UV_Profile_WB_S2_Axis" localSheetId="0">OFFSET(Univariate!$BR$32,1,0,MAX(IFERROR(Univariate!$BR$4,1),1),1)</definedName>
    <definedName name="UV_Profile_WB_S2_NLL" localSheetId="0">OFFSET(Univariate!$BS$32,1,0,MAX(IFERROR(Univariate!$BR$4,1),1),1)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Univariate!$BQ$33:$BQ$52</definedName>
    <definedName name="UV_WB_S1_Axis" localSheetId="0">Univariate!$BP$33:$BP$52</definedName>
    <definedName name="UV_WB_S2" localSheetId="0">Univariate!$BS$33:$BS$52</definedName>
    <definedName name="UV_WB_S2_Axis" localSheetId="0">Univariate!$BR$33:$BR$52</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2"/>
  <c r="G34" i="22"/>
  <c r="G14" i="22"/>
  <c r="CA10" i="22"/>
  <c r="BZ7" i="22"/>
  <c r="CB4" i="22"/>
  <c r="BW4" i="22"/>
  <c r="BR4" i="22"/>
  <c r="B4" i="22" a="1"/>
  <c r="A4" i="22" a="1"/>
  <c r="AU3" i="22" l="1" a="1"/>
  <c r="W3" i="22" a="1"/>
  <c r="AI3" i="22" a="1"/>
  <c r="BY33" i="22" a="1"/>
  <c r="E15" i="22" a="1"/>
  <c r="E14" i="22"/>
  <c r="E13" i="22" a="1"/>
  <c r="M12" i="22"/>
  <c r="N12" i="22" s="1" a="1"/>
  <c r="K12" i="22"/>
  <c r="I12" i="22"/>
  <c r="E12" i="22" a="1"/>
  <c r="E11" i="22"/>
  <c r="M10" i="22"/>
  <c r="N10" i="22" s="1" a="1"/>
  <c r="K10" i="22"/>
  <c r="I10" i="22"/>
  <c r="E10" i="22"/>
  <c r="E9" i="22"/>
  <c r="E8" i="22"/>
  <c r="BV7" i="22" a="1"/>
  <c r="BQ7" i="22" a="1"/>
  <c r="I7" i="22"/>
  <c r="E7" i="22"/>
  <c r="S6" i="22" a="1"/>
  <c r="R6" i="22" a="1"/>
  <c r="N6" i="22" a="1"/>
  <c r="K6" i="22" a="1"/>
  <c r="I6" i="22" a="1"/>
  <c r="E6" i="22"/>
  <c r="BF5" i="22" a="1"/>
  <c r="BE5" i="22" a="1"/>
  <c r="AU5" i="22" a="1"/>
  <c r="AT5" i="22" a="1"/>
  <c r="AS5" i="22" a="1"/>
  <c r="AI5" i="22" a="1"/>
  <c r="AH5" i="22" a="1"/>
  <c r="AG5" i="22" a="1"/>
  <c r="W5" i="22" a="1"/>
  <c r="V5" i="22" a="1"/>
  <c r="U5" i="22" a="1"/>
  <c r="K5" i="22"/>
  <c r="I5" i="22"/>
  <c r="E5" i="22"/>
  <c r="E4" i="22"/>
  <c r="CA11" i="22" l="1" a="1"/>
  <c r="BZ12" i="22" a="1"/>
  <c r="CA12" i="22" a="1"/>
  <c r="BV5" i="22"/>
  <c r="BU33" i="22" s="1" a="1"/>
  <c r="BV6" i="22"/>
  <c r="BQ5" i="22"/>
  <c r="BQ6" i="22"/>
  <c r="BQ9" i="22" s="1"/>
  <c r="BG5" i="22" a="1"/>
  <c r="BH5" i="22" a="1"/>
  <c r="BI5" i="22" a="1"/>
  <c r="BL5" i="22" a="1"/>
  <c r="BN5" i="22" a="1"/>
  <c r="AV5" i="22" a="1"/>
  <c r="AW5" i="22" a="1"/>
  <c r="AX5" i="22" a="1"/>
  <c r="BA5" i="22" a="1"/>
  <c r="BC5" i="22" a="1"/>
  <c r="AJ5" i="22" a="1"/>
  <c r="AK5" i="22" a="1"/>
  <c r="AL5" i="22" a="1"/>
  <c r="AO5" i="22" a="1"/>
  <c r="AQ5" i="22" a="1"/>
  <c r="X5" i="22" a="1"/>
  <c r="Y5" i="22" a="1"/>
  <c r="Z5" i="22" a="1"/>
  <c r="AC5" i="22" a="1"/>
  <c r="AE5" i="22" a="1"/>
  <c r="Q12" i="22" a="1"/>
  <c r="P12" i="22" a="1"/>
  <c r="S12" i="22" a="1"/>
  <c r="R12" i="22" a="1"/>
  <c r="Q10" i="22" a="1"/>
  <c r="P10" i="22" a="1"/>
  <c r="S10" i="22" a="1"/>
  <c r="R10" i="22" a="1"/>
  <c r="S7" i="22" a="1"/>
  <c r="R7" i="22" a="1"/>
  <c r="N7" i="22" a="1"/>
  <c r="P6" i="22" a="1"/>
  <c r="Q6" i="22" a="1"/>
  <c r="S5" i="22" a="1"/>
  <c r="R5" i="22" a="1"/>
  <c r="N5" i="22" a="1"/>
  <c r="CB5" i="22" l="1"/>
  <c r="CB6" i="22"/>
  <c r="CB7" i="22" s="1"/>
  <c r="CC8" i="22"/>
  <c r="CC9" i="22"/>
  <c r="CC10" i="22" s="1"/>
  <c r="BV52" i="22" a="1"/>
  <c r="BV33" i="22" a="1"/>
  <c r="BV34" i="22" a="1"/>
  <c r="BV35" i="22" a="1"/>
  <c r="BV36" i="22" a="1"/>
  <c r="BV37" i="22" a="1"/>
  <c r="BV38" i="22" a="1"/>
  <c r="BV39" i="22" a="1"/>
  <c r="BV40" i="22" a="1"/>
  <c r="BV41" i="22" a="1"/>
  <c r="BV42" i="22" a="1"/>
  <c r="BV43" i="22" a="1"/>
  <c r="BV44" i="22" a="1"/>
  <c r="BV45" i="22" a="1"/>
  <c r="BV46" i="22" a="1"/>
  <c r="BV47" i="22" a="1"/>
  <c r="BV48" i="22" a="1"/>
  <c r="BV49" i="22" a="1"/>
  <c r="BV50" i="22" a="1"/>
  <c r="BV51" i="22" a="1"/>
  <c r="Q7" i="22" a="1"/>
  <c r="P7" i="22" a="1"/>
  <c r="Q5" i="22" a="1"/>
  <c r="P5" i="22" a="1"/>
  <c r="BV9" i="22"/>
  <c r="BP33" i="22" a="1"/>
  <c r="BV10" i="22" l="1" a="1"/>
  <c r="BV8" i="22" a="1"/>
  <c r="BQ52" i="22" a="1"/>
  <c r="BQ51" i="22" a="1"/>
  <c r="BQ50" i="22" a="1"/>
  <c r="BQ49" i="22" a="1"/>
  <c r="BQ48" i="22" a="1"/>
  <c r="BQ47" i="22" a="1"/>
  <c r="BQ46" i="22" a="1"/>
  <c r="BQ45" i="22" a="1"/>
  <c r="BQ44" i="22" a="1"/>
  <c r="BQ43" i="22" a="1"/>
  <c r="BQ42" i="22" a="1"/>
  <c r="BQ41" i="22" a="1"/>
  <c r="BQ40" i="22" a="1"/>
  <c r="BQ39" i="22" a="1"/>
  <c r="BQ38" i="22" a="1"/>
  <c r="BQ37" i="22" a="1"/>
  <c r="BQ36" i="22" a="1"/>
  <c r="BQ35" i="22" a="1"/>
  <c r="BQ34" i="22" a="1"/>
  <c r="BQ33" i="22" a="1"/>
  <c r="CB33" i="22" a="1"/>
  <c r="BV11" i="22" l="1"/>
  <c r="BW5" i="22"/>
  <c r="BW33" i="22" s="1" a="1"/>
  <c r="BW6" i="22"/>
  <c r="BW7" i="22"/>
  <c r="BQ10" i="22" a="1"/>
  <c r="BQ8" i="22" a="1"/>
  <c r="CC12" i="22" a="1"/>
  <c r="K11" i="22" s="1"/>
  <c r="CD11" i="22" a="1"/>
  <c r="CB12" i="22" a="1"/>
  <c r="I11" i="22" s="1"/>
  <c r="BX50" i="22" l="1" a="1"/>
  <c r="BX51" i="22" a="1"/>
  <c r="BX52" i="22" a="1"/>
  <c r="BX34" i="22" a="1"/>
  <c r="BX35" i="22" a="1"/>
  <c r="BX36" i="22" a="1"/>
  <c r="BX33" i="22" a="1"/>
  <c r="BX37" i="22" a="1"/>
  <c r="BX38" i="22" a="1"/>
  <c r="BX39" i="22" a="1"/>
  <c r="BX40" i="22" a="1"/>
  <c r="BX41" i="22" a="1"/>
  <c r="BX42" i="22" a="1"/>
  <c r="BX43" i="22" a="1"/>
  <c r="BX44" i="22" a="1"/>
  <c r="BX45" i="22" a="1"/>
  <c r="BX46" i="22" a="1"/>
  <c r="BX47" i="22" a="1"/>
  <c r="BX48" i="22" a="1"/>
  <c r="BX49" i="22" a="1"/>
  <c r="BQ11" i="22" a="1"/>
  <c r="BR5" i="22"/>
  <c r="BR33" i="22" s="1" a="1"/>
  <c r="BR6" i="22"/>
  <c r="BR7" i="22"/>
  <c r="BM5" i="22" a="1"/>
  <c r="N11" i="22" a="1"/>
  <c r="BB5" i="22" a="1"/>
  <c r="AP5" i="22" a="1"/>
  <c r="S11" i="22" a="1"/>
  <c r="AD5" i="22" a="1"/>
  <c r="R11" i="22" a="1"/>
  <c r="BW9" i="22"/>
  <c r="BW10" i="22" l="1" a="1"/>
  <c r="BW8" i="22" a="1"/>
  <c r="BS51" i="22" a="1"/>
  <c r="BS52" i="22" a="1"/>
  <c r="BS33" i="22" a="1"/>
  <c r="BS34" i="22" a="1"/>
  <c r="BS35" i="22" a="1"/>
  <c r="BS36" i="22" a="1"/>
  <c r="BS37" i="22" a="1"/>
  <c r="BS38" i="22" a="1"/>
  <c r="BS39" i="22" a="1"/>
  <c r="BS40" i="22" a="1"/>
  <c r="BS41" i="22" a="1"/>
  <c r="BS42" i="22" a="1"/>
  <c r="BS43" i="22" a="1"/>
  <c r="BS44" i="22" a="1"/>
  <c r="BS45" i="22" a="1"/>
  <c r="BS46" i="22" a="1"/>
  <c r="BS47" i="22" a="1"/>
  <c r="BS48" i="22" a="1"/>
  <c r="BS49" i="22" a="1"/>
  <c r="BS50" i="22" a="1"/>
  <c r="P11" i="22" a="1"/>
  <c r="Q11" i="22" a="1"/>
  <c r="BR9" i="22"/>
  <c r="BW11" i="22" l="1"/>
  <c r="K9" i="22" s="1"/>
  <c r="N9" i="22" s="1" a="1"/>
  <c r="I9" i="22"/>
  <c r="BR10" i="22" a="1"/>
  <c r="BR8" i="22" a="1"/>
  <c r="Q9" i="22" l="1" a="1"/>
  <c r="P9" i="22" a="1"/>
  <c r="AB5" i="22" a="1"/>
  <c r="AN5" i="22" a="1"/>
  <c r="AZ5" i="22" a="1"/>
  <c r="BK5" i="22" a="1"/>
  <c r="R9" i="22" a="1"/>
  <c r="S9" i="22" a="1"/>
  <c r="BR11" i="22" a="1"/>
  <c r="K8" i="22" s="1"/>
  <c r="BJ5" i="22" s="1" a="1"/>
  <c r="I8" i="22"/>
  <c r="AA5" i="22" l="1" a="1"/>
  <c r="AM5" i="22" a="1"/>
  <c r="AY5" i="22" a="1"/>
  <c r="N8" i="22" a="1"/>
  <c r="R8" i="22" a="1"/>
  <c r="S8" i="22" a="1"/>
  <c r="Q8" i="22" l="1" a="1"/>
  <c r="P8" i="22"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18DE58B2-4D5D-4007-BFDB-3B9B026B3D92}">
      <text>
        <r>
          <rPr>
            <b/>
            <sz val="9"/>
            <color indexed="81"/>
            <rFont val="Tahoma"/>
            <family val="2"/>
          </rPr>
          <t>The plotting positions, sorted sample, and per-distribution theoretical quantiles used by the Q-Q charts below. The plotting positions are Hazen, (i - 0.5) / n.</t>
        </r>
      </text>
    </comment>
    <comment ref="U2" authorId="0" shapeId="0" xr:uid="{31261D41-E1ED-473E-B22A-8A1BCCD8FD6D}">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283853C8-E5BD-42AB-A743-2AD04EDC37F1}">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0270D1C4-314A-4B9F-B87E-7656BFF73977}">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2C39ACB1-BFD2-40A8-A68A-B19939A8654F}">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AEE4A340-3549-481B-8A9B-DB426CED84CF}">
      <text>
        <r>
          <rPr>
            <b/>
            <sz val="9"/>
            <color indexed="81"/>
            <rFont val="Tahoma"/>
            <family val="2"/>
          </rPr>
          <t>Number of free parameters estimated for this distribution (location, scale, shape as applicable). Used as the AIC/BIC penalty term.</t>
        </r>
      </text>
    </comment>
    <comment ref="P4" authorId="0" shapeId="0" xr:uid="{8BA83414-031A-4F54-A17C-307272704AA1}">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4044B7F4-E135-488B-8A5A-FEA200B986A8}">
      <text>
        <r>
          <rPr>
            <b/>
            <sz val="9"/>
            <color indexed="81"/>
            <rFont val="Tahoma"/>
            <family val="2"/>
          </rPr>
          <t>Bayesian Information Criterion. NLL + (k/2) × ln(n). Like AIC, smaller is better, but penalizes extra parameters more strongly as the sample grows.</t>
        </r>
      </text>
    </comment>
    <comment ref="R4" authorId="0" shapeId="0" xr:uid="{A87967FE-8ABA-4724-BD49-4AD91EC8CC1E}">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29189D50-CB8D-4CBA-9F75-81B6A4BF212F}">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E185D60C-6707-49BA-9174-0B4D214C53BF}">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244097E9-C702-480A-A091-0895D91155BD}">
      <text>
        <r>
          <rPr>
            <b/>
            <sz val="9"/>
            <color indexed="81"/>
            <rFont val="Tahoma"/>
            <family val="2"/>
          </rPr>
          <t>The included sample, sorted smallest to largest. Built as SORT(FILTER(UV_Data, UV_Include)) — only rows passing the filter, in rank order.</t>
        </r>
      </text>
    </comment>
    <comment ref="BP7" authorId="0" shapeId="0" xr:uid="{E2D88317-700D-49A3-BE71-DC4745F4C55B}">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311EA6B6-9A58-4329-AAE9-5D29D467F962}">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2" authorId="0" shapeId="0" xr:uid="{ECD29043-4CAB-479A-A707-3CC3391E72CE}">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2" authorId="0" shapeId="0" xr:uid="{C6345689-43B9-4A50-8896-C380F21942E9}">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<sst xmlns="http://schemas.openxmlformats.org/spreadsheetml/2006/main" count="7043" uniqueCount="1088">
  <si>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</si>
  <si>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</si>
  <si>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</si>
  <si>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</si>
  <si>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</si>
  <si>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</si>
  <si>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</si>
  <si>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</si>
  <si>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</si>
  <si>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</si>
  <si>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</si>
  <si>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</si>
  <si>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</si>
  <si>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</si>
  <si>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</si>
  <si>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</si>
  <si>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</si>
  <si>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</si>
  <si>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</si>
  <si>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</si>
  <si>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</si>
  <si>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</si>
  <si>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</si>
  <si>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</si>
  <si>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</si>
  <si>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</si>
  <si>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</si>
  <si>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</si>
  <si>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</si>
  <si>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</si>
  <si>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</si>
  <si>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</si>
  <si>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</si>
  <si>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</si>
  <si>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</si>
  <si>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</si>
  <si>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</si>
  <si>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</si>
  <si>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</si>
  <si>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</si>
  <si>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</si>
  <si>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</si>
  <si>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</si>
  <si>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</si>
  <si>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</si>
  <si>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</si>
  <si>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</si>
  <si>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</si>
  <si>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</si>
  <si>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</si>
  <si>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</si>
  <si>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</si>
  <si>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</si>
  <si>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</si>
  <si>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</si>
  <si>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</si>
  <si>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</si>
  <si>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</si>
  <si>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</si>
  <si>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</si>
  <si>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</si>
  <si>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</si>
  <si>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</si>
  <si>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</si>
  <si>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</si>
  <si>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</si>
  <si>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</si>
  <si>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</si>
  <si>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</si>
  <si>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</si>
  <si>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</si>
  <si>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</si>
  <si>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</si>
  <si>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</si>
  <si>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</si>
  <si>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</si>
  <si>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</si>
  <si>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</si>
  <si>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</si>
  <si>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</si>
  <si>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</si>
  <si>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</si>
  <si>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</si>
  <si>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</si>
  <si>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</si>
  <si>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</si>
  <si>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</si>
  <si>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</si>
  <si>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</si>
  <si>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</si>
  <si>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</si>
  <si>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</si>
  <si>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</si>
  <si>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</si>
  <si>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</si>
  <si>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</si>
  <si>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</si>
  <si>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</si>
  <si>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</si>
  <si>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</si>
  <si>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</si>
  <si>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</si>
  <si>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</si>
  <si>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</si>
  <si>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</si>
  <si>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</si>
  <si>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</si>
  <si>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</si>
  <si>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</si>
  <si>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</si>
  <si>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</si>
  <si>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</si>
  <si>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</si>
  <si>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</si>
  <si>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</si>
  <si>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</si>
  <si>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</si>
  <si>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</si>
  <si>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</si>
  <si>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</si>
  <si>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</si>
  <si>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</si>
  <si>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</si>
  <si>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</si>
  <si>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</si>
  <si>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</si>
  <si>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</si>
  <si>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</si>
  <si>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</si>
  <si>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</si>
  <si>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</si>
  <si>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</si>
  <si>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</si>
  <si>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</si>
  <si>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</si>
  <si>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</si>
  <si>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</si>
  <si>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</si>
  <si>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</si>
  <si>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</si>
  <si>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</si>
  <si>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</si>
  <si>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</si>
  <si>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</si>
  <si>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</si>
  <si>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</si>
  <si>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</si>
  <si>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</si>
  <si>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</si>
  <si>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</si>
  <si>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</si>
  <si>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</si>
  <si>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</si>
  <si>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</si>
  <si>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</si>
  <si>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</si>
  <si>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</si>
  <si>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</si>
  <si>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</si>
  <si>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</si>
  <si>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</si>
  <si>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</si>
  <si>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</si>
  <si>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</si>
  <si>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</si>
  <si>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</si>
  <si>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</si>
  <si>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</si>
  <si>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</si>
  <si>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</si>
  <si>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</si>
  <si>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</si>
  <si>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</si>
  <si>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</si>
  <si>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</si>
  <si>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</si>
  <si>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</si>
  <si>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</si>
  <si>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</si>
  <si>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</si>
  <si>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</si>
  <si>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</si>
  <si>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</si>
  <si>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</si>
  <si>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</si>
  <si>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</si>
  <si>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</si>
  <si>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</si>
  <si>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</si>
  <si>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</si>
  <si>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</si>
  <si>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</si>
  <si>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</si>
  <si>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</si>
  <si>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</si>
  <si>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</si>
  <si>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</si>
  <si>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</si>
  <si>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</si>
  <si>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</si>
  <si>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</si>
  <si>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</si>
  <si>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</si>
  <si>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</si>
  <si>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</si>
  <si>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</si>
  <si>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</si>
  <si>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</si>
  <si>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</si>
  <si>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</si>
  <si>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</si>
  <si>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</si>
  <si>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</si>
  <si>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</si>
  <si>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</si>
  <si>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</si>
  <si>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</si>
  <si>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</si>
  <si>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</si>
  <si>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</si>
  <si>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</si>
  <si>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</si>
  <si>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</si>
  <si>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</si>
  <si>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</si>
  <si>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</si>
  <si>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</si>
  <si>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</si>
  <si>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</si>
  <si>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</si>
  <si>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</si>
  <si>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</si>
  <si>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</si>
  <si>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</si>
  <si>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</si>
  <si>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</si>
  <si>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</si>
  <si>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</si>
  <si>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</si>
  <si>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</si>
  <si>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</si>
  <si>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</si>
  <si>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</si>
  <si>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</si>
  <si>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</si>
  <si>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</si>
  <si>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</si>
  <si>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</si>
  <si>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</si>
  <si>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</si>
  <si>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</si>
  <si>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</si>
  <si>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</si>
  <si>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</si>
  <si>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</si>
  <si>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</si>
  <si>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</si>
  <si>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</si>
  <si>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</si>
  <si>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</si>
  <si>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</si>
  <si>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</si>
  <si>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</si>
  <si>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</si>
  <si>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</si>
  <si>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</si>
  <si>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</si>
  <si>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</si>
  <si>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</si>
  <si>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</si>
  <si>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</si>
  <si>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</si>
  <si>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</si>
  <si>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</si>
  <si>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</si>
  <si>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</si>
  <si>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</si>
  <si>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</si>
  <si>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</si>
  <si>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</si>
  <si>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</si>
  <si>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</si>
  <si>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</si>
  <si>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</si>
  <si>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</si>
  <si>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</si>
  <si>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</si>
  <si>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</si>
  <si>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</si>
  <si>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</si>
  <si>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</si>
  <si>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</si>
  <si>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</si>
  <si>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</si>
  <si>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</si>
  <si>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</si>
  <si>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</si>
  <si>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</si>
  <si>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</si>
  <si>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</si>
  <si>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</si>
  <si>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</si>
  <si>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</si>
  <si>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</si>
  <si>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</si>
  <si>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</si>
  <si>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</si>
  <si>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</si>
  <si>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</si>
  <si>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</si>
  <si>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</si>
  <si>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</si>
  <si>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</si>
  <si>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</si>
  <si>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</si>
  <si>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</si>
  <si>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</si>
  <si>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</si>
  <si>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</si>
  <si>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</si>
  <si>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</si>
  <si>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</si>
  <si>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</si>
  <si>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</si>
  <si>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</si>
  <si>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</si>
  <si>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</si>
  <si>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</si>
  <si>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</si>
  <si>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</si>
  <si>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</si>
  <si>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</si>
  <si>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</si>
  <si>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</si>
  <si>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</si>
  <si>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</si>
  <si>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</si>
  <si>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</si>
  <si>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</si>
  <si>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</si>
  <si>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</si>
  <si>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</si>
  <si>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</si>
  <si>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</si>
  <si>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</si>
  <si>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</si>
  <si>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</si>
  <si>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</si>
  <si>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</si>
  <si>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</si>
  <si>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</si>
  <si>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</si>
  <si>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</si>
  <si>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</si>
  <si>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</si>
  <si>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</si>
  <si>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</si>
  <si>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</si>
  <si>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</si>
  <si>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</si>
  <si>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</si>
  <si>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</si>
  <si>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</si>
  <si>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</si>
  <si>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</si>
  <si>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</si>
  <si>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</si>
  <si>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</si>
  <si>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</si>
  <si>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</si>
  <si>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</si>
  <si>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</si>
  <si>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</si>
  <si>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</si>
  <si>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</si>
  <si>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</si>
  <si>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</si>
  <si>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</si>
  <si>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</si>
  <si>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</si>
  <si>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</si>
  <si>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</si>
  <si>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</si>
  <si>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</si>
  <si>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</si>
  <si>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</si>
  <si>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</si>
  <si>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</si>
  <si>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</si>
  <si>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</si>
  <si>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</si>
  <si>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</si>
  <si>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</si>
  <si>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</si>
  <si>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</si>
  <si>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</si>
  <si>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</si>
  <si>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</si>
  <si>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</si>
  <si>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</si>
  <si>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</si>
  <si>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</si>
  <si>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</si>
  <si>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</si>
  <si>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</si>
  <si>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</si>
  <si>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</si>
  <si>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</si>
  <si>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</si>
  <si>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</si>
  <si>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</si>
  <si>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</si>
  <si>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</si>
  <si>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</si>
  <si>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</si>
  <si>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</si>
  <si>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</si>
  <si>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</si>
  <si>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</si>
  <si>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</si>
  <si>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</si>
  <si>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</si>
  <si>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</si>
  <si>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</si>
  <si>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</si>
  <si>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</si>
  <si>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</si>
  <si>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</si>
  <si>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</si>
  <si>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</si>
  <si>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</si>
  <si>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</si>
  <si>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</si>
  <si>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</si>
  <si>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</si>
  <si>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</si>
  <si>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</si>
  <si>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</si>
  <si>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</si>
  <si>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</si>
  <si>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</si>
  <si>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</si>
  <si>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</si>
  <si>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</si>
  <si>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</si>
  <si>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</si>
  <si>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</si>
  <si>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</si>
  <si>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</si>
  <si>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</si>
  <si>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</si>
  <si>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</si>
  <si>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</si>
  <si>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</si>
  <si>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</si>
  <si>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</si>
  <si>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</si>
  <si>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</si>
  <si>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</si>
  <si>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</si>
  <si>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</si>
  <si>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</si>
  <si>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</si>
  <si>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</si>
  <si>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</si>
  <si>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</si>
  <si>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</si>
  <si>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</si>
  <si>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</si>
  <si>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</si>
  <si>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</si>
  <si>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</si>
  <si>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</si>
  <si>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</si>
  <si>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</si>
  <si>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</si>
  <si>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</si>
  <si>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</si>
  <si>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</si>
  <si>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</si>
  <si>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</si>
  <si>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</si>
  <si>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</si>
  <si>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</si>
  <si>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</si>
  <si>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</si>
  <si>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</si>
  <si>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</si>
  <si>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</si>
  <si>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</si>
  <si>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</si>
  <si>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</si>
  <si>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</si>
  <si>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</si>
  <si>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</si>
  <si>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</si>
  <si>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</si>
  <si>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</si>
  <si>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</si>
  <si>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</si>
  <si>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</si>
  <si>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</si>
  <si>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</si>
  <si>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</si>
  <si>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</si>
  <si>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</si>
  <si>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</si>
  <si>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</si>
  <si>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</si>
  <si>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</si>
  <si>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</si>
  <si>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</si>
  <si>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</si>
  <si>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</si>
  <si>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</si>
  <si>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</si>
  <si>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</si>
  <si>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</si>
  <si>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</si>
  <si>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</si>
  <si>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</si>
  <si>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</si>
  <si>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</si>
  <si>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</si>
  <si>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</si>
  <si>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</si>
  <si>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</si>
  <si>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</si>
  <si>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</si>
  <si>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</si>
  <si>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</si>
  <si>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</si>
  <si>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</si>
  <si>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</si>
  <si>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</si>
  <si>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</si>
  <si>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</si>
  <si>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</si>
  <si>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</si>
  <si>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</si>
  <si>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</si>
  <si>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</si>
  <si>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</si>
  <si>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</si>
  <si>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</si>
  <si>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</si>
  <si>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</si>
  <si>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</si>
  <si>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</si>
  <si>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</si>
  <si>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</si>
  <si>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</si>
  <si>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</si>
  <si>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</si>
  <si>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</si>
  <si>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</si>
  <si>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</si>
  <si>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</si>
  <si>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</si>
  <si>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</si>
  <si>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</si>
  <si>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</si>
  <si>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</si>
  <si>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</si>
  <si>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</si>
  <si>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</si>
  <si>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</si>
  <si>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</si>
  <si>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</si>
  <si>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</si>
  <si>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</si>
  <si>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</si>
  <si>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</si>
  <si>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</si>
  <si>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</si>
  <si>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</si>
  <si>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</si>
  <si>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</si>
  <si>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</si>
  <si>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</si>
  <si>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</si>
  <si>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</si>
  <si>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</si>
  <si>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</si>
  <si>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</si>
  <si>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</si>
  <si>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</si>
  <si>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</si>
  <si>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</si>
  <si>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</si>
  <si>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</si>
  <si>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</si>
  <si>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</si>
  <si>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</si>
  <si>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</si>
  <si>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</si>
  <si>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</si>
  <si>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</si>
  <si>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</si>
  <si>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</si>
  <si>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</si>
  <si>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</si>
  <si>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</si>
  <si>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</si>
  <si>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</si>
  <si>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</si>
  <si>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</si>
  <si>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</si>
  <si>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</si>
  <si>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</si>
  <si>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</si>
  <si>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</si>
  <si>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</si>
  <si>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</si>
  <si>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</si>
  <si>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</si>
  <si>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</si>
  <si>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</si>
  <si>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</si>
  <si>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</si>
  <si>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</si>
  <si>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</si>
  <si>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</si>
  <si>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</si>
  <si>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</si>
  <si>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</si>
  <si>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</si>
  <si>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</si>
  <si>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</si>
  <si>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</si>
  <si>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</si>
  <si>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</si>
  <si>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</si>
  <si>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</si>
  <si>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</si>
  <si>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</si>
  <si>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</si>
  <si>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</si>
  <si>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</si>
  <si>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</si>
  <si>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</si>
  <si>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</si>
  <si>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</si>
  <si>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</si>
  <si>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</si>
  <si>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</si>
  <si>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</si>
  <si>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</si>
  <si>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</si>
  <si>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</si>
  <si>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</si>
  <si>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</si>
  <si>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</si>
  <si>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</si>
  <si>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</si>
  <si>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</si>
  <si>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</si>
  <si>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</si>
  <si>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</si>
  <si>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</si>
  <si>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</si>
  <si>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</si>
  <si>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</si>
  <si>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</si>
  <si>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</si>
  <si>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</si>
  <si>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</si>
  <si>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</si>
  <si>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</si>
  <si>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</si>
  <si>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</si>
  <si>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</si>
  <si>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</si>
  <si>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</si>
  <si>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</si>
  <si>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</si>
  <si>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</si>
  <si>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</si>
  <si>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</si>
  <si>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</si>
  <si>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</si>
  <si>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</si>
  <si>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</si>
  <si>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</si>
  <si>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</si>
  <si>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</si>
  <si>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</si>
  <si>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</si>
  <si>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</si>
  <si>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</si>
  <si>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</si>
  <si>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</si>
  <si>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</si>
  <si>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</si>
  <si>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</si>
  <si>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</si>
  <si>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</si>
  <si>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</si>
  <si>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</si>
  <si>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</si>
  <si>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</si>
  <si>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</si>
  <si>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</si>
  <si>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</si>
  <si>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</si>
  <si>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</si>
  <si>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</si>
  <si>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</si>
  <si>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</si>
  <si>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</si>
  <si>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</si>
  <si>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</si>
  <si>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</si>
  <si>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</si>
  <si>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</si>
  <si>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</si>
  <si>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</si>
  <si>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</si>
  <si>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</si>
  <si>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</si>
  <si>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</si>
  <si>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</si>
  <si>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</si>
  <si>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</si>
  <si>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</si>
  <si>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</si>
  <si>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</si>
  <si>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</si>
  <si>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</si>
  <si>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</si>
  <si>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</si>
  <si>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</si>
  <si>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</si>
  <si>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</si>
  <si>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</si>
  <si>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</si>
  <si>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</si>
  <si>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</si>
  <si>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</si>
  <si>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</si>
  <si>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</si>
  <si>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</si>
  <si>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</si>
  <si>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</si>
  <si>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</si>
  <si>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</si>
  <si>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</si>
  <si>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</si>
  <si>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</si>
  <si>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</si>
  <si>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</si>
  <si>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</si>
  <si>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</si>
  <si>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</si>
  <si>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</si>
  <si>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</si>
  <si>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</si>
  <si>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</si>
  <si>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</si>
  <si>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</si>
  <si>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</si>
  <si>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</si>
  <si>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</si>
  <si>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</si>
  <si>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</si>
  <si>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</si>
  <si>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</si>
  <si>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</si>
  <si>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</si>
  <si>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</si>
  <si>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</si>
  <si>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</si>
  <si>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</si>
  <si>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</si>
  <si>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</si>
  <si>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</si>
  <si>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</si>
  <si>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</si>
  <si>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</si>
  <si>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</si>
  <si>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</si>
  <si>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</si>
  <si>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</si>
  <si>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</si>
  <si>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</si>
  <si>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</si>
  <si>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</si>
  <si>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</si>
  <si>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</si>
  <si>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</si>
  <si>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</si>
  <si>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</si>
  <si>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</si>
  <si>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</si>
  <si>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</si>
  <si>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</si>
  <si>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</si>
  <si>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</si>
  <si>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</si>
  <si>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</si>
  <si>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</si>
  <si>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</si>
  <si>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</si>
  <si>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</si>
  <si>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</si>
  <si>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</si>
  <si>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</si>
  <si>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</si>
  <si>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</si>
  <si>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</si>
  <si>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</si>
  <si>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</si>
  <si>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</si>
  <si>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</si>
  <si>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</si>
  <si>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</si>
  <si>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</si>
  <si>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</si>
  <si>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</si>
  <si>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</si>
  <si>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</si>
  <si>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</si>
  <si>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</si>
  <si>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</si>
  <si>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</si>
  <si>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</si>
  <si>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</si>
  <si>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</si>
  <si>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</si>
  <si>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</si>
  <si>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</si>
  <si>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</si>
  <si>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</si>
  <si>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</si>
  <si>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</si>
  <si>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</si>
  <si>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</si>
  <si>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Step Size</t>
  </si>
  <si>
    <t>Shape (k)</t>
  </si>
  <si>
    <t>Shape (α)</t>
  </si>
  <si>
    <t>Alpha (α)</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</si>
  <si>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</si>
  <si>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</si>
  <si>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</si>
  <si>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</si>
  <si>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</si>
  <si>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</si>
  <si>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</si>
  <si>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</si>
  <si>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</si>
  <si>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</si>
  <si>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</si>
  <si>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</si>
  <si>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</si>
  <si>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</si>
  <si>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</si>
  <si>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</si>
  <si>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</si>
  <si>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</si>
  <si>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</si>
  <si>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</si>
  <si>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</si>
  <si>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</si>
  <si>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</si>
  <si>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</si>
  <si>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</si>
  <si>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</si>
  <si>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</si>
  <si>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</si>
  <si>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</si>
  <si>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</si>
  <si>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</si>
  <si>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</si>
  <si>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</si>
  <si>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</si>
  <si>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</si>
  <si>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</si>
  <si>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</si>
  <si>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</si>
  <si>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</si>
  <si>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</si>
  <si>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</si>
  <si>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</si>
  <si>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</si>
  <si>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</si>
  <si>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</si>
  <si>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</si>
  <si>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</si>
  <si>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</si>
  <si>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</si>
  <si>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</si>
  <si>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</si>
  <si>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</si>
  <si>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</si>
  <si>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</si>
  <si>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</si>
  <si>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</si>
  <si>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</si>
  <si>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</si>
  <si>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</si>
  <si>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</si>
  <si>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</si>
  <si>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</si>
  <si>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</si>
  <si>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</si>
  <si>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</si>
  <si>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</si>
  <si>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</si>
  <si>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</si>
  <si>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</si>
  <si>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</si>
  <si>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</si>
  <si>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</si>
  <si>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</si>
  <si>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</si>
  <si>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</si>
  <si>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</si>
  <si>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</si>
  <si>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</si>
  <si>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</si>
  <si>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</si>
  <si>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</si>
  <si>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</si>
  <si>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</si>
  <si>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</si>
  <si>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</si>
  <si>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</si>
  <si>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</si>
  <si>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</si>
  <si>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</si>
  <si>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</si>
  <si>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</si>
  <si>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</si>
  <si>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</si>
  <si>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</si>
  <si>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</si>
  <si>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</si>
  <si>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</si>
  <si>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</si>
  <si>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</si>
  <si>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</si>
  <si>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</si>
  <si>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</si>
  <si>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</si>
  <si>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</si>
  <si>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</si>
  <si>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</si>
  <si>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</si>
  <si>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</si>
  <si>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</si>
  <si>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</si>
  <si>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</si>
  <si>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</si>
  <si>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</si>
  <si>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</si>
  <si>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</si>
  <si>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</si>
  <si>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</si>
  <si>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</si>
  <si>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</si>
  <si>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</si>
  <si>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</si>
  <si>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</si>
  <si>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</si>
  <si>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</si>
  <si>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</si>
  <si>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</si>
  <si>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</si>
  <si>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</si>
  <si>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</si>
  <si>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</si>
  <si>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</si>
  <si>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</si>
  <si>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</si>
  <si>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</si>
  <si>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</si>
  <si>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</si>
  <si>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</si>
  <si>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</si>
  <si>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</si>
  <si>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</si>
  <si>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</si>
  <si>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</si>
  <si>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</si>
  <si>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</si>
  <si>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</si>
  <si>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</si>
  <si>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</si>
  <si>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</si>
  <si>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</si>
  <si>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</si>
  <si>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</si>
  <si>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</si>
  <si>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</si>
  <si>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</si>
  <si>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</si>
  <si>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</si>
  <si>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</si>
  <si>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</si>
  <si>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</si>
  <si>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</si>
  <si>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</si>
  <si>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</si>
  <si>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</si>
  <si>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</si>
  <si>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</si>
  <si>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Profile NLL</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</si>
  <si>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</si>
  <si>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</si>
  <si>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</si>
  <si>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</si>
  <si>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</si>
  <si>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</si>
  <si>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</si>
  <si>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</si>
  <si>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</si>
  <si>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</si>
  <si>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</si>
  <si>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</si>
  <si>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</si>
  <si>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</si>
  <si>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</si>
  <si>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</si>
  <si>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</si>
  <si>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</si>
  <si>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</si>
  <si>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</si>
  <si>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</si>
  <si>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</si>
  <si>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</si>
  <si>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</si>
  <si>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</si>
  <si>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</si>
  <si>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</si>
  <si>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</si>
  <si>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</si>
  <si>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</si>
  <si>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</si>
  <si>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</si>
  <si>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</si>
  <si>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</si>
  <si>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</si>
  <si>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</si>
  <si>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</si>
  <si>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</si>
  <si>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</si>
  <si>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</si>
  <si>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</si>
  <si>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</si>
  <si>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</si>
  <si>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</si>
  <si>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</si>
  <si>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</si>
  <si>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</si>
  <si>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</si>
  <si>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</si>
  <si>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</si>
  <si>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</si>
  <si>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</si>
  <si>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</si>
  <si>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</si>
  <si>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</si>
  <si>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</si>
  <si>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</si>
  <si>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</si>
  <si>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</si>
  <si>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</si>
  <si>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</si>
  <si>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</si>
  <si>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</si>
  <si>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</si>
  <si>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</si>
  <si>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</si>
  <si>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</si>
  <si>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</si>
  <si>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</si>
  <si>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</si>
  <si>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</si>
  <si>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α Min</t>
  </si>
  <si>
    <t>α Max</t>
  </si>
  <si>
    <t>α Step</t>
  </si>
  <si>
    <t>β Min</t>
  </si>
  <si>
    <t>β Max</t>
  </si>
  <si>
    <t>β Step</t>
  </si>
  <si>
    <t>Best (α, β)</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</si>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</sst>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166" fontId="0" fillId="0" borderId="0" xfId="0" applyNumberFormat="1"/>
    <xf numFmtId="0" fontId="1" fillId="2" borderId="6" xfId="0" applyFont="1" applyFill="1" applyBorder="1"/>
    <xf numFmtId="0" fontId="0" fillId="0" borderId="7" xfId="0" applyBorder="1"/>
    <xf numFmtId="0" fontId="0" fillId="0" borderId="8" xfId="0" applyBorder="1"/>
    <xf numFmtId="0" fontId="1" fillId="4" borderId="6" xfId="0" applyFont="1" applyFill="1" applyBorder="1"/>
    <xf numFmtId="0" fontId="1" fillId="4" borderId="7" xfId="0" applyFont="1" applyFill="1" applyBorder="1"/>
    <xf numFmtId="0" fontId="1" fillId="4" borderId="8" xfId="0" applyFont="1" applyFill="1" applyBorder="1"/>
    <xf numFmtId="0" fontId="0" fillId="0" borderId="6" xfId="0" applyBorder="1"/>
    <xf numFmtId="1" fontId="0" fillId="0" borderId="7" xfId="0" applyNumberFormat="1" applyBorder="1"/>
    <xf numFmtId="1" fontId="0" fillId="0" borderId="8" xfId="0" applyNumberFormat="1" applyBorder="1"/>
    <xf numFmtId="0" fontId="0" fillId="0" borderId="4" xfId="0" applyBorder="1"/>
    <xf numFmtId="0" fontId="1" fillId="2" borderId="0" xfId="0" applyFont="1" applyFill="1"/>
  </cellXfs>
  <cellStyles count="1">
    <cellStyle name="Normal" xfId="0" builtinId="0"/>
  </cellStyles>
  <dxfs count="16">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E8FD-4CDE-9B6E-D97D01D27F37}"/>
            </c:ext>
          </c:extLst>
        </c:ser>
        <c:dLbls>
          <c:showLegendKey val="0"/>
          <c:showVal val="0"/>
          <c:showCatName val="0"/>
          <c:showSerName val="0"/>
          <c:showPercent val="0"/>
          <c:showBubbleSize val="0"/>
        </c:dLbls>
        <c:gapWidth val="0"/>
        <c:axId val="152964064"/>
        <c:axId val="959726480"/>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E8FD-4CDE-9B6E-D97D01D27F37}"/>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E8FD-4CDE-9B6E-D97D01D27F37}"/>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E8FD-4CDE-9B6E-D97D01D27F37}"/>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E8FD-4CDE-9B6E-D97D01D27F37}"/>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474.30184786001143</c:v>
                </c:pt>
                <c:pt idx="8">
                  <c:v>457.33371333581789</c:v>
                </c:pt>
                <c:pt idx="9">
                  <c:v>377.81723628209534</c:v>
                </c:pt>
                <c:pt idx="10">
                  <c:v>271.72657707620715</c:v>
                </c:pt>
                <c:pt idx="11">
                  <c:v>172.46657666511641</c:v>
                </c:pt>
                <c:pt idx="12">
                  <c:v>97.745314221389009</c:v>
                </c:pt>
              </c:numCache>
            </c:numRef>
          </c:val>
          <c:smooth val="1"/>
          <c:extLst>
            <c:ext xmlns:c16="http://schemas.microsoft.com/office/drawing/2014/chart" uri="{C3380CC4-5D6E-409C-BE32-E72D297353CC}">
              <c16:uniqueId val="{00000006-E8FD-4CDE-9B6E-D97D01D27F37}"/>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E8FD-4CDE-9B6E-D97D01D27F37}"/>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7.14170950447688E-2</c:v>
                </c:pt>
                <c:pt idx="1">
                  <c:v>2.9009901849758006</c:v>
                </c:pt>
                <c:pt idx="2">
                  <c:v>21.024618591605066</c:v>
                </c:pt>
                <c:pt idx="3">
                  <c:v>73.517208522433251</c:v>
                </c:pt>
                <c:pt idx="4">
                  <c:v>171.45145967259339</c:v>
                </c:pt>
                <c:pt idx="5">
                  <c:v>305.47774390366914</c:v>
                </c:pt>
                <c:pt idx="6">
                  <c:v>442.91797930156878</c:v>
                </c:pt>
                <c:pt idx="7">
                  <c:v>536.50874378601304</c:v>
                </c:pt>
                <c:pt idx="8">
                  <c:v>542.9488283981234</c:v>
                </c:pt>
                <c:pt idx="9">
                  <c:v>445.81290348295516</c:v>
                </c:pt>
                <c:pt idx="10">
                  <c:v>273.78231537286365</c:v>
                </c:pt>
                <c:pt idx="11">
                  <c:v>101.02887835826883</c:v>
                </c:pt>
                <c:pt idx="12">
                  <c:v>10.556912704776252</c:v>
                </c:pt>
              </c:numCache>
            </c:numRef>
          </c:val>
          <c:smooth val="1"/>
          <c:extLst>
            <c:ext xmlns:c16="http://schemas.microsoft.com/office/drawing/2014/chart" uri="{C3380CC4-5D6E-409C-BE32-E72D297353CC}">
              <c16:uniqueId val="{00000008-E8FD-4CDE-9B6E-D97D01D27F37}"/>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E8FD-4CDE-9B6E-D97D01D27F37}"/>
            </c:ext>
          </c:extLst>
        </c:ser>
        <c:dLbls>
          <c:showLegendKey val="0"/>
          <c:showVal val="0"/>
          <c:showCatName val="0"/>
          <c:showSerName val="0"/>
          <c:showPercent val="0"/>
          <c:showBubbleSize val="0"/>
        </c:dLbls>
        <c:marker val="1"/>
        <c:smooth val="0"/>
        <c:axId val="152964064"/>
        <c:axId val="959726480"/>
      </c:lineChart>
      <c:catAx>
        <c:axId val="15296406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959726480"/>
        <c:crosses val="autoZero"/>
        <c:auto val="1"/>
        <c:lblAlgn val="ctr"/>
        <c:lblOffset val="100"/>
        <c:noMultiLvlLbl val="0"/>
      </c:catAx>
      <c:valAx>
        <c:axId val="95972648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5296406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1BA4-43DB-951A-B6D5646CFCB5}"/>
            </c:ext>
          </c:extLst>
        </c:ser>
        <c:dLbls>
          <c:showLegendKey val="0"/>
          <c:showVal val="0"/>
          <c:showCatName val="0"/>
          <c:showSerName val="0"/>
          <c:showPercent val="0"/>
          <c:showBubbleSize val="0"/>
        </c:dLbls>
        <c:gapWidth val="0"/>
        <c:axId val="144165376"/>
        <c:axId val="959783120"/>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1BA4-43DB-951A-B6D5646CFCB5}"/>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1BA4-43DB-951A-B6D5646CFCB5}"/>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1BA4-43DB-951A-B6D5646CFCB5}"/>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1BA4-43DB-951A-B6D5646CFCB5}"/>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2.6510650491791901</c:v>
                </c:pt>
                <c:pt idx="3">
                  <c:v>6.5699822671355621</c:v>
                </c:pt>
                <c:pt idx="4">
                  <c:v>14.367178034572584</c:v>
                </c:pt>
                <c:pt idx="5">
                  <c:v>28.05131287829467</c:v>
                </c:pt>
                <c:pt idx="6">
                  <c:v>49.401010172417728</c:v>
                </c:pt>
                <c:pt idx="7">
                  <c:v>79.17313904075408</c:v>
                </c:pt>
                <c:pt idx="8">
                  <c:v>116.37576933095055</c:v>
                </c:pt>
                <c:pt idx="9">
                  <c:v>157.96927578942874</c:v>
                </c:pt>
                <c:pt idx="10">
                  <c:v>199.22817083460947</c:v>
                </c:pt>
                <c:pt idx="11">
                  <c:v>234.71951704351775</c:v>
                </c:pt>
                <c:pt idx="12">
                  <c:v>259.57970483191349</c:v>
                </c:pt>
                <c:pt idx="13">
                  <c:v>270.64655582317977</c:v>
                </c:pt>
                <c:pt idx="14">
                  <c:v>267.08191868220803</c:v>
                </c:pt>
                <c:pt idx="15">
                  <c:v>250.34178463812094</c:v>
                </c:pt>
                <c:pt idx="16">
                  <c:v>223.59527572283321</c:v>
                </c:pt>
                <c:pt idx="17">
                  <c:v>190.8534177439106</c:v>
                </c:pt>
                <c:pt idx="18">
                  <c:v>156.09955516351386</c:v>
                </c:pt>
                <c:pt idx="19">
                  <c:v>122.63813057272073</c:v>
                </c:pt>
                <c:pt idx="20">
                  <c:v>92.755885265182343</c:v>
                </c:pt>
                <c:pt idx="21">
                  <c:v>67.677007597381305</c:v>
                </c:pt>
                <c:pt idx="22">
                  <c:v>47.725008781585096</c:v>
                </c:pt>
              </c:numCache>
            </c:numRef>
          </c:val>
          <c:smooth val="1"/>
          <c:extLst>
            <c:ext xmlns:c16="http://schemas.microsoft.com/office/drawing/2014/chart" uri="{C3380CC4-5D6E-409C-BE32-E72D297353CC}">
              <c16:uniqueId val="{00000006-1BA4-43DB-951A-B6D5646CFCB5}"/>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1BA4-43DB-951A-B6D5646CFCB5}"/>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3.1271863500759549E-3</c:v>
                </c:pt>
                <c:pt idx="1">
                  <c:v>0.13616233520223195</c:v>
                </c:pt>
                <c:pt idx="2">
                  <c:v>1.100011475870194</c:v>
                </c:pt>
                <c:pt idx="3">
                  <c:v>4.4080969106502224</c:v>
                </c:pt>
                <c:pt idx="4">
                  <c:v>12.11630757440436</c:v>
                </c:pt>
                <c:pt idx="5">
                  <c:v>26.309127409205217</c:v>
                </c:pt>
                <c:pt idx="6">
                  <c:v>48.539318648816746</c:v>
                </c:pt>
                <c:pt idx="7">
                  <c:v>79.344009559636447</c:v>
                </c:pt>
                <c:pt idx="8">
                  <c:v>117.9172586613944</c:v>
                </c:pt>
                <c:pt idx="9">
                  <c:v>161.98742938955041</c:v>
                </c:pt>
                <c:pt idx="10">
                  <c:v>207.9212949265694</c:v>
                </c:pt>
                <c:pt idx="11">
                  <c:v>251.053340659475</c:v>
                </c:pt>
                <c:pt idx="12">
                  <c:v>286.21700308533838</c:v>
                </c:pt>
                <c:pt idx="13">
                  <c:v>308.43379609664078</c:v>
                </c:pt>
                <c:pt idx="14">
                  <c:v>313.69582871307631</c:v>
                </c:pt>
                <c:pt idx="15">
                  <c:v>299.75654344147938</c:v>
                </c:pt>
                <c:pt idx="16">
                  <c:v>266.82292914277906</c:v>
                </c:pt>
                <c:pt idx="17">
                  <c:v>218.01902024929552</c:v>
                </c:pt>
                <c:pt idx="18">
                  <c:v>159.46354952572682</c:v>
                </c:pt>
                <c:pt idx="19">
                  <c:v>99.770960734528813</c:v>
                </c:pt>
                <c:pt idx="20">
                  <c:v>48.737181016795454</c:v>
                </c:pt>
                <c:pt idx="21">
                  <c:v>14.888200678907642</c:v>
                </c:pt>
                <c:pt idx="22">
                  <c:v>1.3595019531976824</c:v>
                </c:pt>
              </c:numCache>
            </c:numRef>
          </c:val>
          <c:smooth val="1"/>
          <c:extLst>
            <c:ext xmlns:c16="http://schemas.microsoft.com/office/drawing/2014/chart" uri="{C3380CC4-5D6E-409C-BE32-E72D297353CC}">
              <c16:uniqueId val="{00000008-1BA4-43DB-951A-B6D5646CFCB5}"/>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1BA4-43DB-951A-B6D5646CFCB5}"/>
            </c:ext>
          </c:extLst>
        </c:ser>
        <c:dLbls>
          <c:showLegendKey val="0"/>
          <c:showVal val="0"/>
          <c:showCatName val="0"/>
          <c:showSerName val="0"/>
          <c:showPercent val="0"/>
          <c:showBubbleSize val="0"/>
        </c:dLbls>
        <c:marker val="1"/>
        <c:smooth val="0"/>
        <c:axId val="144165376"/>
        <c:axId val="959783120"/>
      </c:lineChart>
      <c:catAx>
        <c:axId val="14416537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959783120"/>
        <c:crosses val="autoZero"/>
        <c:auto val="1"/>
        <c:lblAlgn val="ctr"/>
        <c:lblOffset val="100"/>
        <c:noMultiLvlLbl val="0"/>
      </c:catAx>
      <c:valAx>
        <c:axId val="95978312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4165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EFB8-4DDB-83F0-B0CAE2F13BA3}"/>
            </c:ext>
          </c:extLst>
        </c:ser>
        <c:dLbls>
          <c:showLegendKey val="0"/>
          <c:showVal val="0"/>
          <c:showCatName val="0"/>
          <c:showSerName val="0"/>
          <c:showPercent val="0"/>
          <c:showBubbleSize val="0"/>
        </c:dLbls>
        <c:gapWidth val="0"/>
        <c:axId val="120537440"/>
        <c:axId val="959791760"/>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EFB8-4DDB-83F0-B0CAE2F13BA3}"/>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EFB8-4DDB-83F0-B0CAE2F13BA3}"/>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EFB8-4DDB-83F0-B0CAE2F13BA3}"/>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EFB8-4DDB-83F0-B0CAE2F13BA3}"/>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0.17988760536902709</c:v>
                </c:pt>
                <c:pt idx="1">
                  <c:v>0.46770140489717477</c:v>
                </c:pt>
                <c:pt idx="2">
                  <c:v>1.1052229295429827</c:v>
                </c:pt>
                <c:pt idx="3">
                  <c:v>2.3927418642887948</c:v>
                </c:pt>
                <c:pt idx="4">
                  <c:v>4.7791002681141048</c:v>
                </c:pt>
                <c:pt idx="5">
                  <c:v>8.8611813275408959</c:v>
                </c:pt>
                <c:pt idx="6">
                  <c:v>15.336477279900951</c:v>
                </c:pt>
                <c:pt idx="7">
                  <c:v>24.89923856287427</c:v>
                </c:pt>
                <c:pt idx="8">
                  <c:v>38.088205595900078</c:v>
                </c:pt>
                <c:pt idx="9">
                  <c:v>55.114424149747009</c:v>
                </c:pt>
                <c:pt idx="10">
                  <c:v>75.712917000168858</c:v>
                </c:pt>
                <c:pt idx="11">
                  <c:v>99.064554276703504</c:v>
                </c:pt>
                <c:pt idx="12">
                  <c:v>123.82134497759645</c:v>
                </c:pt>
                <c:pt idx="13">
                  <c:v>148.24281518941851</c:v>
                </c:pt>
                <c:pt idx="14">
                  <c:v>170.42145990781995</c:v>
                </c:pt>
                <c:pt idx="15">
                  <c:v>188.55136959184139</c:v>
                </c:pt>
                <c:pt idx="16">
                  <c:v>201.18357114940034</c:v>
                </c:pt>
                <c:pt idx="17">
                  <c:v>207.41687131842346</c:v>
                </c:pt>
                <c:pt idx="18">
                  <c:v>206.99112528260162</c:v>
                </c:pt>
                <c:pt idx="19">
                  <c:v>200.27428068317519</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34.990157056268188</c:v>
                </c:pt>
              </c:numCache>
            </c:numRef>
          </c:val>
          <c:smooth val="1"/>
          <c:extLst>
            <c:ext xmlns:c16="http://schemas.microsoft.com/office/drawing/2014/chart" uri="{C3380CC4-5D6E-409C-BE32-E72D297353CC}">
              <c16:uniqueId val="{00000006-EFB8-4DDB-83F0-B0CAE2F13BA3}"/>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EFB8-4DDB-83F0-B0CAE2F13BA3}"/>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7.2730814844609349E-4</c:v>
                </c:pt>
                <c:pt idx="1">
                  <c:v>3.1932958628563407E-2</c:v>
                </c:pt>
                <c:pt idx="2">
                  <c:v>0.26461934653479779</c:v>
                </c:pt>
                <c:pt idx="3">
                  <c:v>1.0959708445438048</c:v>
                </c:pt>
                <c:pt idx="4">
                  <c:v>3.130097233849821</c:v>
                </c:pt>
                <c:pt idx="5">
                  <c:v>7.0968603186782238</c:v>
                </c:pt>
                <c:pt idx="6">
                  <c:v>13.742146188401072</c:v>
                </c:pt>
                <c:pt idx="7">
                  <c:v>23.710959403824884</c:v>
                </c:pt>
                <c:pt idx="8">
                  <c:v>37.438629495326573</c:v>
                </c:pt>
                <c:pt idx="9">
                  <c:v>55.06128826427252</c:v>
                </c:pt>
                <c:pt idx="10">
                  <c:v>76.353563112880423</c:v>
                </c:pt>
                <c:pt idx="11">
                  <c:v>100.69873234098088</c:v>
                </c:pt>
                <c:pt idx="12">
                  <c:v>127.09420633578962</c:v>
                </c:pt>
                <c:pt idx="13">
                  <c:v>154.19302377901516</c:v>
                </c:pt>
                <c:pt idx="14">
                  <c:v>180.38001573081056</c:v>
                </c:pt>
                <c:pt idx="15">
                  <c:v>203.87934546746501</c:v>
                </c:pt>
                <c:pt idx="16">
                  <c:v>222.88824231712758</c:v>
                </c:pt>
                <c:pt idx="17">
                  <c:v>235.72988296261801</c:v>
                </c:pt>
                <c:pt idx="18">
                  <c:v>241.01650457223886</c:v>
                </c:pt>
                <c:pt idx="19">
                  <c:v>237.8119290449317</c:v>
                </c:pt>
                <c:pt idx="20">
                  <c:v>225.78069808600139</c:v>
                </c:pt>
                <c:pt idx="21">
                  <c:v>205.30891276769916</c:v>
                </c:pt>
                <c:pt idx="22">
                  <c:v>177.5795619881799</c:v>
                </c:pt>
                <c:pt idx="23">
                  <c:v>144.58248921353203</c:v>
                </c:pt>
                <c:pt idx="24">
                  <c:v>109.03597357399535</c:v>
                </c:pt>
                <c:pt idx="25">
                  <c:v>74.192787070591464</c:v>
                </c:pt>
                <c:pt idx="26">
                  <c:v>43.497683440003811</c:v>
                </c:pt>
                <c:pt idx="27">
                  <c:v>20.053499282624113</c:v>
                </c:pt>
                <c:pt idx="28">
                  <c:v>5.8331325296961865</c:v>
                </c:pt>
                <c:pt idx="29">
                  <c:v>0.51658439650067578</c:v>
                </c:pt>
              </c:numCache>
            </c:numRef>
          </c:val>
          <c:smooth val="1"/>
          <c:extLst>
            <c:ext xmlns:c16="http://schemas.microsoft.com/office/drawing/2014/chart" uri="{C3380CC4-5D6E-409C-BE32-E72D297353CC}">
              <c16:uniqueId val="{00000008-EFB8-4DDB-83F0-B0CAE2F13BA3}"/>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EFB8-4DDB-83F0-B0CAE2F13BA3}"/>
            </c:ext>
          </c:extLst>
        </c:ser>
        <c:dLbls>
          <c:showLegendKey val="0"/>
          <c:showVal val="0"/>
          <c:showCatName val="0"/>
          <c:showSerName val="0"/>
          <c:showPercent val="0"/>
          <c:showBubbleSize val="0"/>
        </c:dLbls>
        <c:marker val="1"/>
        <c:smooth val="0"/>
        <c:axId val="120537440"/>
        <c:axId val="959791760"/>
      </c:lineChart>
      <c:catAx>
        <c:axId val="12053744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959791760"/>
        <c:crosses val="autoZero"/>
        <c:auto val="1"/>
        <c:lblAlgn val="ctr"/>
        <c:lblOffset val="100"/>
        <c:noMultiLvlLbl val="0"/>
      </c:catAx>
      <c:valAx>
        <c:axId val="95979176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2053744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DB6-4AB1-964C-393892BA3F70}"/>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6DB6-4AB1-964C-393892BA3F70}"/>
            </c:ext>
          </c:extLst>
        </c:ser>
        <c:dLbls>
          <c:showLegendKey val="0"/>
          <c:showVal val="0"/>
          <c:showCatName val="0"/>
          <c:showSerName val="0"/>
          <c:showPercent val="0"/>
          <c:showBubbleSize val="0"/>
        </c:dLbls>
        <c:axId val="120528160"/>
        <c:axId val="959788880"/>
      </c:scatterChart>
      <c:valAx>
        <c:axId val="120528160"/>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788880"/>
        <c:crosses val="autoZero"/>
        <c:crossBetween val="midCat"/>
      </c:valAx>
      <c:valAx>
        <c:axId val="95978888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20528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92C-4DC3-9F10-A0C9639D8AE3}"/>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792C-4DC3-9F10-A0C9639D8AE3}"/>
            </c:ext>
          </c:extLst>
        </c:ser>
        <c:dLbls>
          <c:showLegendKey val="0"/>
          <c:showVal val="0"/>
          <c:showCatName val="0"/>
          <c:showSerName val="0"/>
          <c:showPercent val="0"/>
          <c:showBubbleSize val="0"/>
        </c:dLbls>
        <c:axId val="152956176"/>
        <c:axId val="959818160"/>
      </c:scatterChart>
      <c:valAx>
        <c:axId val="15295617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18160"/>
        <c:crosses val="autoZero"/>
        <c:crossBetween val="midCat"/>
      </c:valAx>
      <c:valAx>
        <c:axId val="95981816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29561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8F3-41DF-87F7-9E7605B4B457}"/>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88F3-41DF-87F7-9E7605B4B457}"/>
            </c:ext>
          </c:extLst>
        </c:ser>
        <c:dLbls>
          <c:showLegendKey val="0"/>
          <c:showVal val="0"/>
          <c:showCatName val="0"/>
          <c:showSerName val="0"/>
          <c:showPercent val="0"/>
          <c:showBubbleSize val="0"/>
        </c:dLbls>
        <c:axId val="152959424"/>
        <c:axId val="959834000"/>
      </c:scatterChart>
      <c:valAx>
        <c:axId val="15295942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34000"/>
        <c:crosses val="autoZero"/>
        <c:crossBetween val="midCat"/>
      </c:valAx>
      <c:valAx>
        <c:axId val="95983400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52959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4C-4381-91F3-EFF6B6B30824}"/>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B74C-4381-91F3-EFF6B6B30824}"/>
            </c:ext>
          </c:extLst>
        </c:ser>
        <c:dLbls>
          <c:showLegendKey val="0"/>
          <c:showVal val="0"/>
          <c:showCatName val="0"/>
          <c:showSerName val="0"/>
          <c:showPercent val="0"/>
          <c:showBubbleSize val="0"/>
        </c:dLbls>
        <c:axId val="144195536"/>
        <c:axId val="959829680"/>
      </c:scatterChart>
      <c:valAx>
        <c:axId val="14419553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29680"/>
        <c:crosses val="autoZero"/>
        <c:crossBetween val="midCat"/>
      </c:valAx>
      <c:valAx>
        <c:axId val="95982968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1955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7E3-4043-B761-F40F0298CCE0}"/>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39.120627119983887</c:v>
                </c:pt>
                <c:pt idx="1">
                  <c:v>41.16254025112621</c:v>
                </c:pt>
                <c:pt idx="2">
                  <c:v>42.195741072247969</c:v>
                </c:pt>
                <c:pt idx="3">
                  <c:v>42.909843432975478</c:v>
                </c:pt>
                <c:pt idx="4">
                  <c:v>43.462205996792612</c:v>
                </c:pt>
                <c:pt idx="5">
                  <c:v>43.915726066288876</c:v>
                </c:pt>
                <c:pt idx="6">
                  <c:v>44.302188552300784</c:v>
                </c:pt>
                <c:pt idx="7">
                  <c:v>44.639985986433544</c:v>
                </c:pt>
                <c:pt idx="8">
                  <c:v>44.940757320033619</c:v>
                </c:pt>
                <c:pt idx="9">
                  <c:v>45.212353424498012</c:v>
                </c:pt>
                <c:pt idx="10">
                  <c:v>45.46033039243293</c:v>
                </c:pt>
                <c:pt idx="11">
                  <c:v>45.688770391523427</c:v>
                </c:pt>
                <c:pt idx="12">
                  <c:v>45.900764253124187</c:v>
                </c:pt>
                <c:pt idx="13">
                  <c:v>46.098710731472757</c:v>
                </c:pt>
                <c:pt idx="14">
                  <c:v>46.284510311382412</c:v>
                </c:pt>
                <c:pt idx="15">
                  <c:v>46.45969533231812</c:v>
                </c:pt>
                <c:pt idx="16">
                  <c:v>46.62552005716946</c:v>
                </c:pt>
                <c:pt idx="17">
                  <c:v>46.783024663397967</c:v>
                </c:pt>
                <c:pt idx="18">
                  <c:v>46.933081745921697</c:v>
                </c:pt>
                <c:pt idx="19">
                  <c:v>47.076430785969478</c:v>
                </c:pt>
                <c:pt idx="20">
                  <c:v>47.213704149790985</c:v>
                </c:pt>
                <c:pt idx="21">
                  <c:v>47.345447005246164</c:v>
                </c:pt>
                <c:pt idx="22">
                  <c:v>47.472132792494641</c:v>
                </c:pt>
                <c:pt idx="23">
                  <c:v>47.594175392451113</c:v>
                </c:pt>
                <c:pt idx="24">
                  <c:v>47.711938806838752</c:v>
                </c:pt>
                <c:pt idx="25">
                  <c:v>47.825744938413671</c:v>
                </c:pt>
                <c:pt idx="26">
                  <c:v>47.935879903329045</c:v>
                </c:pt>
                <c:pt idx="27">
                  <c:v>48.042599196954491</c:v>
                </c:pt>
                <c:pt idx="28">
                  <c:v>48.146131955114342</c:v>
                </c:pt>
                <c:pt idx="29">
                  <c:v>48.246684495025427</c:v>
                </c:pt>
                <c:pt idx="30">
                  <c:v>48.34444327775585</c:v>
                </c:pt>
                <c:pt idx="31">
                  <c:v>48.439577402408823</c:v>
                </c:pt>
                <c:pt idx="32">
                  <c:v>48.532240718439212</c:v>
                </c:pt>
                <c:pt idx="33">
                  <c:v>48.622573624420028</c:v>
                </c:pt>
                <c:pt idx="34">
                  <c:v>48.710704607696265</c:v>
                </c:pt>
                <c:pt idx="35">
                  <c:v>48.796751568620508</c:v>
                </c:pt>
                <c:pt idx="36">
                  <c:v>48.880822964682949</c:v>
                </c:pt>
                <c:pt idx="37">
                  <c:v>48.963018803258102</c:v>
                </c:pt>
                <c:pt idx="38">
                  <c:v>49.043431506471812</c:v>
                </c:pt>
                <c:pt idx="39">
                  <c:v>49.122146667531588</c:v>
                </c:pt>
                <c:pt idx="40">
                  <c:v>49.199243714525636</c:v>
                </c:pt>
                <c:pt idx="41">
                  <c:v>49.274796495000786</c:v>
                </c:pt>
                <c:pt idx="42">
                  <c:v>49.348873792443314</c:v>
                </c:pt>
                <c:pt idx="43">
                  <c:v>49.421539784000537</c:v>
                </c:pt>
                <c:pt idx="44">
                  <c:v>49.492854447317193</c:v>
                </c:pt>
                <c:pt idx="45">
                  <c:v>49.562873923153283</c:v>
                </c:pt>
                <c:pt idx="46">
                  <c:v>49.631650839449883</c:v>
                </c:pt>
                <c:pt idx="47">
                  <c:v>49.699234601678164</c:v>
                </c:pt>
                <c:pt idx="48">
                  <c:v>49.765671653611612</c:v>
                </c:pt>
                <c:pt idx="49">
                  <c:v>49.83100571207882</c:v>
                </c:pt>
                <c:pt idx="50">
                  <c:v>49.895277978763801</c:v>
                </c:pt>
                <c:pt idx="51">
                  <c:v>49.958527331705291</c:v>
                </c:pt>
                <c:pt idx="52">
                  <c:v>50.020790498795996</c:v>
                </c:pt>
                <c:pt idx="53">
                  <c:v>50.08210221528212</c:v>
                </c:pt>
                <c:pt idx="54">
                  <c:v>50.142495367009261</c:v>
                </c:pt>
                <c:pt idx="55">
                  <c:v>50.202001120940992</c:v>
                </c:pt>
                <c:pt idx="56">
                  <c:v>50.260649044289075</c:v>
                </c:pt>
                <c:pt idx="57">
                  <c:v>50.318467213432044</c:v>
                </c:pt>
                <c:pt idx="58">
                  <c:v>50.37548231365912</c:v>
                </c:pt>
                <c:pt idx="59">
                  <c:v>50.431719730655452</c:v>
                </c:pt>
                <c:pt idx="60">
                  <c:v>50.487203634538886</c:v>
                </c:pt>
                <c:pt idx="61">
                  <c:v>50.541957057167828</c:v>
                </c:pt>
                <c:pt idx="62">
                  <c:v>50.596001963358766</c:v>
                </c:pt>
                <c:pt idx="63">
                  <c:v>50.649359316583023</c:v>
                </c:pt>
                <c:pt idx="64">
                  <c:v>50.702049139650363</c:v>
                </c:pt>
                <c:pt idx="65">
                  <c:v>50.754090570833789</c:v>
                </c:pt>
                <c:pt idx="66">
                  <c:v>50.805501915841845</c:v>
                </c:pt>
                <c:pt idx="67">
                  <c:v>50.856300696003487</c:v>
                </c:pt>
                <c:pt idx="68">
                  <c:v>50.906503692993375</c:v>
                </c:pt>
                <c:pt idx="69">
                  <c:v>50.956126990392583</c:v>
                </c:pt>
                <c:pt idx="70">
                  <c:v>51.005186012350897</c:v>
                </c:pt>
                <c:pt idx="71">
                  <c:v>51.053695559591006</c:v>
                </c:pt>
                <c:pt idx="72">
                  <c:v>51.101669842971745</c:v>
                </c:pt>
                <c:pt idx="73">
                  <c:v>51.149122514807217</c:v>
                </c:pt>
                <c:pt idx="74">
                  <c:v>51.196066698120376</c:v>
                </c:pt>
                <c:pt idx="75">
                  <c:v>51.242515013992879</c:v>
                </c:pt>
                <c:pt idx="76">
                  <c:v>51.288479607158784</c:v>
                </c:pt>
                <c:pt idx="77">
                  <c:v>51.33397216997632</c:v>
                </c:pt>
                <c:pt idx="78">
                  <c:v>51.379003964899894</c:v>
                </c:pt>
                <c:pt idx="79">
                  <c:v>51.423585845564162</c:v>
                </c:pt>
                <c:pt idx="80">
                  <c:v>51.467728276582257</c:v>
                </c:pt>
                <c:pt idx="81">
                  <c:v>51.511441352151351</c:v>
                </c:pt>
                <c:pt idx="82">
                  <c:v>51.554734813551491</c:v>
                </c:pt>
                <c:pt idx="83">
                  <c:v>51.597618065615691</c:v>
                </c:pt>
                <c:pt idx="84">
                  <c:v>51.640100192243693</c:v>
                </c:pt>
                <c:pt idx="85">
                  <c:v>51.682189971025366</c:v>
                </c:pt>
                <c:pt idx="86">
                  <c:v>51.723895887034722</c:v>
                </c:pt>
                <c:pt idx="87">
                  <c:v>51.765226145850541</c:v>
                </c:pt>
                <c:pt idx="88">
                  <c:v>51.80618868585546</c:v>
                </c:pt>
                <c:pt idx="89">
                  <c:v>51.846791189860923</c:v>
                </c:pt>
                <c:pt idx="90">
                  <c:v>51.887041096102372</c:v>
                </c:pt>
                <c:pt idx="91">
                  <c:v>51.926945608645063</c:v>
                </c:pt>
                <c:pt idx="92">
                  <c:v>51.966511707238467</c:v>
                </c:pt>
                <c:pt idx="93">
                  <c:v>52.005746156653835</c:v>
                </c:pt>
                <c:pt idx="94">
                  <c:v>52.044655515537535</c:v>
                </c:pt>
                <c:pt idx="95">
                  <c:v>52.083246144809891</c:v>
                </c:pt>
                <c:pt idx="96">
                  <c:v>52.121524215637507</c:v>
                </c:pt>
                <c:pt idx="97">
                  <c:v>52.159495717004901</c:v>
                </c:pt>
                <c:pt idx="98">
                  <c:v>52.197166462909458</c:v>
                </c:pt>
                <c:pt idx="99">
                  <c:v>52.234542099202052</c:v>
                </c:pt>
                <c:pt idx="100">
                  <c:v>52.271628110094234</c:v>
                </c:pt>
                <c:pt idx="101">
                  <c:v>52.308429824351379</c:v>
                </c:pt>
                <c:pt idx="102">
                  <c:v>52.344952421189802</c:v>
                </c:pt>
                <c:pt idx="103">
                  <c:v>52.381200935894874</c:v>
                </c:pt>
                <c:pt idx="104">
                  <c:v>52.417180265175766</c:v>
                </c:pt>
                <c:pt idx="105">
                  <c:v>52.452895172271724</c:v>
                </c:pt>
                <c:pt idx="106">
                  <c:v>52.488350291823487</c:v>
                </c:pt>
                <c:pt idx="107">
                  <c:v>52.523550134522857</c:v>
                </c:pt>
                <c:pt idx="108">
                  <c:v>52.55849909155247</c:v>
                </c:pt>
                <c:pt idx="109">
                  <c:v>52.593201438827087</c:v>
                </c:pt>
                <c:pt idx="110">
                  <c:v>52.627661341046888</c:v>
                </c:pt>
                <c:pt idx="111">
                  <c:v>52.661882855573019</c:v>
                </c:pt>
                <c:pt idx="112">
                  <c:v>52.695869936134358</c:v>
                </c:pt>
                <c:pt idx="113">
                  <c:v>52.72962643637451</c:v>
                </c:pt>
                <c:pt idx="114">
                  <c:v>52.763156113247248</c:v>
                </c:pt>
                <c:pt idx="115">
                  <c:v>52.796462630268003</c:v>
                </c:pt>
                <c:pt idx="116">
                  <c:v>52.829549560628891</c:v>
                </c:pt>
                <c:pt idx="117">
                  <c:v>52.862420390183971</c:v>
                </c:pt>
                <c:pt idx="118">
                  <c:v>52.895078520311216</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53.179952979271093</c:v>
                </c:pt>
                <c:pt idx="128">
                  <c:v>53.210654434136778</c:v>
                </c:pt>
                <c:pt idx="129">
                  <c:v>53.241175741145824</c:v>
                </c:pt>
                <c:pt idx="130">
                  <c:v>53.27151947370195</c:v>
                </c:pt>
                <c:pt idx="131">
                  <c:v>53.301688149076881</c:v>
                </c:pt>
                <c:pt idx="132">
                  <c:v>53.331684230053831</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53.565718235007303</c:v>
                </c:pt>
                <c:pt idx="141">
                  <c:v>53.594263541398817</c:v>
                </c:pt>
                <c:pt idx="142">
                  <c:v>53.622658206063079</c:v>
                </c:pt>
                <c:pt idx="143">
                  <c:v>53.650904185392122</c:v>
                </c:pt>
                <c:pt idx="144">
                  <c:v>53.679003396984733</c:v>
                </c:pt>
                <c:pt idx="145">
                  <c:v>53.706957720679895</c:v>
                </c:pt>
                <c:pt idx="146">
                  <c:v>53.73476899955584</c:v>
                </c:pt>
                <c:pt idx="147">
                  <c:v>53.762439040895977</c:v>
                </c:pt>
                <c:pt idx="148">
                  <c:v>53.789969617123084</c:v>
                </c:pt>
                <c:pt idx="149">
                  <c:v>53.817362466702953</c:v>
                </c:pt>
                <c:pt idx="150">
                  <c:v>53.844619295018717</c:v>
                </c:pt>
                <c:pt idx="151">
                  <c:v>53.871741775217032</c:v>
                </c:pt>
                <c:pt idx="152">
                  <c:v>53.898731549027133</c:v>
                </c:pt>
                <c:pt idx="153">
                  <c:v>53.925590227553819</c:v>
                </c:pt>
                <c:pt idx="154">
                  <c:v>53.952319392045453</c:v>
                </c:pt>
                <c:pt idx="155">
                  <c:v>53.978920594637735</c:v>
                </c:pt>
                <c:pt idx="156">
                  <c:v>54.005395359074413</c:v>
                </c:pt>
                <c:pt idx="157">
                  <c:v>54.031745181405498</c:v>
                </c:pt>
                <c:pt idx="158">
                  <c:v>54.057971530664119</c:v>
                </c:pt>
                <c:pt idx="159">
                  <c:v>54.084075849522584</c:v>
                </c:pt>
                <c:pt idx="160">
                  <c:v>54.110059554928483</c:v>
                </c:pt>
                <c:pt idx="161">
                  <c:v>54.13592403872164</c:v>
                </c:pt>
                <c:pt idx="162">
                  <c:v>54.161670668232432</c:v>
                </c:pt>
                <c:pt idx="163">
                  <c:v>54.187300786862345</c:v>
                </c:pt>
                <c:pt idx="164">
                  <c:v>54.212815714647213</c:v>
                </c:pt>
                <c:pt idx="165">
                  <c:v>54.238216748803971</c:v>
                </c:pt>
                <c:pt idx="166">
                  <c:v>54.263505164261211</c:v>
                </c:pt>
                <c:pt idx="167">
                  <c:v>54.288682214174493</c:v>
                </c:pt>
                <c:pt idx="168">
                  <c:v>54.313749130426558</c:v>
                </c:pt>
                <c:pt idx="169">
                  <c:v>54.338707124113192</c:v>
                </c:pt>
                <c:pt idx="170">
                  <c:v>54.363557386015245</c:v>
                </c:pt>
                <c:pt idx="171">
                  <c:v>54.388301087057158</c:v>
                </c:pt>
                <c:pt idx="172">
                  <c:v>54.412939378752547</c:v>
                </c:pt>
                <c:pt idx="173">
                  <c:v>54.437473393637234</c:v>
                </c:pt>
                <c:pt idx="174">
                  <c:v>54.461904245690199</c:v>
                </c:pt>
                <c:pt idx="175">
                  <c:v>54.486233030742881</c:v>
                </c:pt>
                <c:pt idx="176">
                  <c:v>54.510460826876979</c:v>
                </c:pt>
                <c:pt idx="177">
                  <c:v>54.534588694811603</c:v>
                </c:pt>
                <c:pt idx="178">
                  <c:v>54.558617678279575</c:v>
                </c:pt>
                <c:pt idx="179">
                  <c:v>54.582548804393703</c:v>
                </c:pt>
                <c:pt idx="180">
                  <c:v>54.606383084003035</c:v>
                </c:pt>
                <c:pt idx="181">
                  <c:v>54.630121512039601</c:v>
                </c:pt>
                <c:pt idx="182">
                  <c:v>54.653765067855886</c:v>
                </c:pt>
                <c:pt idx="183">
                  <c:v>54.677314715553308</c:v>
                </c:pt>
                <c:pt idx="184">
                  <c:v>54.700771404302039</c:v>
                </c:pt>
                <c:pt idx="185">
                  <c:v>54.724136068652385</c:v>
                </c:pt>
                <c:pt idx="186">
                  <c:v>54.747409628838092</c:v>
                </c:pt>
                <c:pt idx="187">
                  <c:v>54.770592991071652</c:v>
                </c:pt>
                <c:pt idx="188">
                  <c:v>54.793687047832123</c:v>
                </c:pt>
                <c:pt idx="189">
                  <c:v>54.816692678145415</c:v>
                </c:pt>
                <c:pt idx="190">
                  <c:v>54.839610747857428</c:v>
                </c:pt>
                <c:pt idx="191">
                  <c:v>54.8624421099003</c:v>
                </c:pt>
                <c:pt idx="192">
                  <c:v>54.885187604551852</c:v>
                </c:pt>
                <c:pt idx="193">
                  <c:v>54.907848059688497</c:v>
                </c:pt>
                <c:pt idx="194">
                  <c:v>54.930424291031862</c:v>
                </c:pt>
                <c:pt idx="195">
                  <c:v>54.952917102389179</c:v>
                </c:pt>
                <c:pt idx="196">
                  <c:v>54.975327285887815</c:v>
                </c:pt>
                <c:pt idx="197">
                  <c:v>54.997655622203887</c:v>
                </c:pt>
                <c:pt idx="198">
                  <c:v>55.019902880785416</c:v>
                </c:pt>
                <c:pt idx="199">
                  <c:v>55.042069820069898</c:v>
                </c:pt>
                <c:pt idx="200">
                  <c:v>55.06415718769663</c:v>
                </c:pt>
                <c:pt idx="201">
                  <c:v>55.086165720713936</c:v>
                </c:pt>
                <c:pt idx="202">
                  <c:v>55.108096145781374</c:v>
                </c:pt>
                <c:pt idx="203">
                  <c:v>55.129949179367053</c:v>
                </c:pt>
                <c:pt idx="204">
                  <c:v>55.151725527940386</c:v>
                </c:pt>
                <c:pt idx="205">
                  <c:v>55.173425888160097</c:v>
                </c:pt>
                <c:pt idx="206">
                  <c:v>55.19505094705795</c:v>
                </c:pt>
                <c:pt idx="207">
                  <c:v>55.216601382218023</c:v>
                </c:pt>
                <c:pt idx="208">
                  <c:v>55.238077861951929</c:v>
                </c:pt>
                <c:pt idx="209">
                  <c:v>55.259481045469848</c:v>
                </c:pt>
                <c:pt idx="210">
                  <c:v>55.280811583047672</c:v>
                </c:pt>
                <c:pt idx="211">
                  <c:v>55.302070116190251</c:v>
                </c:pt>
                <c:pt idx="212">
                  <c:v>55.323257277790965</c:v>
                </c:pt>
                <c:pt idx="213">
                  <c:v>55.344373692287547</c:v>
                </c:pt>
                <c:pt idx="214">
                  <c:v>55.365419975814469</c:v>
                </c:pt>
                <c:pt idx="215">
                  <c:v>55.386396736351855</c:v>
                </c:pt>
                <c:pt idx="216">
                  <c:v>55.407304573871009</c:v>
                </c:pt>
                <c:pt idx="217">
                  <c:v>55.428144080476663</c:v>
                </c:pt>
                <c:pt idx="218">
                  <c:v>55.448915840546228</c:v>
                </c:pt>
                <c:pt idx="219">
                  <c:v>55.469620430865675</c:v>
                </c:pt>
                <c:pt idx="220">
                  <c:v>55.490258420762679</c:v>
                </c:pt>
                <c:pt idx="221">
                  <c:v>55.510830372236633</c:v>
                </c:pt>
                <c:pt idx="222">
                  <c:v>55.531336840085963</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55.7329170675089</c:v>
                </c:pt>
                <c:pt idx="233">
                  <c:v>55.752737892104278</c:v>
                </c:pt>
                <c:pt idx="234">
                  <c:v>55.772499371721736</c:v>
                </c:pt>
                <c:pt idx="235">
                  <c:v>55.79220197795803</c:v>
                </c:pt>
                <c:pt idx="236">
                  <c:v>55.811846176729539</c:v>
                </c:pt>
                <c:pt idx="237">
                  <c:v>55.83143242836465</c:v>
                </c:pt>
                <c:pt idx="238">
                  <c:v>55.850961187694203</c:v>
                </c:pt>
                <c:pt idx="239">
                  <c:v>55.870432904140152</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56.080980327428577</c:v>
                </c:pt>
                <c:pt idx="251">
                  <c:v>56.099800728847704</c:v>
                </c:pt>
                <c:pt idx="252">
                  <c:v>56.118569474908782</c:v>
                </c:pt>
                <c:pt idx="253">
                  <c:v>56.137286947686491</c:v>
                </c:pt>
                <c:pt idx="254">
                  <c:v>56.155953524983367</c:v>
                </c:pt>
                <c:pt idx="255">
                  <c:v>56.174569580394255</c:v>
                </c:pt>
                <c:pt idx="256">
                  <c:v>56.193135483369723</c:v>
                </c:pt>
                <c:pt idx="257">
                  <c:v>56.211651599278092</c:v>
                </c:pt>
                <c:pt idx="258">
                  <c:v>56.230118289466461</c:v>
                </c:pt>
                <c:pt idx="259">
                  <c:v>56.248535911320502</c:v>
                </c:pt>
                <c:pt idx="260">
                  <c:v>56.26690481832312</c:v>
                </c:pt>
                <c:pt idx="261">
                  <c:v>56.285225360112122</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56.447989659500756</c:v>
                </c:pt>
                <c:pt idx="271">
                  <c:v>56.465844972419639</c:v>
                </c:pt>
                <c:pt idx="272">
                  <c:v>56.483655527812992</c:v>
                </c:pt>
                <c:pt idx="273">
                  <c:v>56.501421633303991</c:v>
                </c:pt>
                <c:pt idx="274">
                  <c:v>56.519143593330391</c:v>
                </c:pt>
                <c:pt idx="275">
                  <c:v>56.536821709189184</c:v>
                </c:pt>
                <c:pt idx="276">
                  <c:v>56.554456279080426</c:v>
                </c:pt>
                <c:pt idx="277">
                  <c:v>56.572047598150235</c:v>
                </c:pt>
                <c:pt idx="278">
                  <c:v>56.589595958533224</c:v>
                </c:pt>
                <c:pt idx="279">
                  <c:v>56.607101649393933</c:v>
                </c:pt>
                <c:pt idx="280">
                  <c:v>56.624564956967774</c:v>
                </c:pt>
                <c:pt idx="281">
                  <c:v>56.641986164601121</c:v>
                </c:pt>
                <c:pt idx="282">
                  <c:v>56.659365552790803</c:v>
                </c:pt>
                <c:pt idx="283">
                  <c:v>56.676703399222859</c:v>
                </c:pt>
                <c:pt idx="284">
                  <c:v>56.693999978810631</c:v>
                </c:pt>
                <c:pt idx="285">
                  <c:v>56.71125556373228</c:v>
                </c:pt>
                <c:pt idx="286">
                  <c:v>56.728470423467577</c:v>
                </c:pt>
                <c:pt idx="287">
                  <c:v>56.745644824834116</c:v>
                </c:pt>
                <c:pt idx="288">
                  <c:v>56.762779032022884</c:v>
                </c:pt>
                <c:pt idx="289">
                  <c:v>56.77987330663332</c:v>
                </c:pt>
                <c:pt idx="290">
                  <c:v>56.796927907707669</c:v>
                </c:pt>
                <c:pt idx="291">
                  <c:v>56.813943091764841</c:v>
                </c:pt>
                <c:pt idx="292">
                  <c:v>56.830919112833705</c:v>
                </c:pt>
                <c:pt idx="293">
                  <c:v>56.847856222485753</c:v>
                </c:pt>
                <c:pt idx="294">
                  <c:v>56.864754669867366</c:v>
                </c:pt>
                <c:pt idx="295">
                  <c:v>56.88161470173138</c:v>
                </c:pt>
                <c:pt idx="296">
                  <c:v>56.898436562468291</c:v>
                </c:pt>
                <c:pt idx="297">
                  <c:v>56.915220494136847</c:v>
                </c:pt>
                <c:pt idx="298">
                  <c:v>56.931966736494203</c:v>
                </c:pt>
                <c:pt idx="299">
                  <c:v>56.948675527025486</c:v>
                </c:pt>
                <c:pt idx="300">
                  <c:v>56.965347100973055</c:v>
                </c:pt>
                <c:pt idx="301">
                  <c:v>56.981981691365128</c:v>
                </c:pt>
                <c:pt idx="302">
                  <c:v>56.998579529044001</c:v>
                </c:pt>
                <c:pt idx="303">
                  <c:v>57.015140842693853</c:v>
                </c:pt>
                <c:pt idx="304">
                  <c:v>57.031665858868074</c:v>
                </c:pt>
                <c:pt idx="305">
                  <c:v>57.04815480201615</c:v>
                </c:pt>
                <c:pt idx="306">
                  <c:v>57.064607894510125</c:v>
                </c:pt>
                <c:pt idx="307">
                  <c:v>57.0810253566707</c:v>
                </c:pt>
                <c:pt idx="308">
                  <c:v>57.097407406792783</c:v>
                </c:pt>
                <c:pt idx="309">
                  <c:v>57.113754261170854</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57.243287363902226</c:v>
                </c:pt>
                <c:pt idx="318">
                  <c:v>57.259326871748684</c:v>
                </c:pt>
                <c:pt idx="319">
                  <c:v>57.275333242047388</c:v>
                </c:pt>
                <c:pt idx="320">
                  <c:v>57.291306670645156</c:v>
                </c:pt>
                <c:pt idx="321">
                  <c:v>57.307247351662333</c:v>
                </c:pt>
                <c:pt idx="322">
                  <c:v>57.323155477513524</c:v>
                </c:pt>
                <c:pt idx="323">
                  <c:v>57.339031238927809</c:v>
                </c:pt>
                <c:pt idx="324">
                  <c:v>57.35487482496886</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57.542554808049196</c:v>
                </c:pt>
                <c:pt idx="337">
                  <c:v>57.557996595910048</c:v>
                </c:pt>
                <c:pt idx="338">
                  <c:v>57.57340869095065</c:v>
                </c:pt>
                <c:pt idx="339">
                  <c:v>57.588791259464649</c:v>
                </c:pt>
                <c:pt idx="340">
                  <c:v>57.604144466363408</c:v>
                </c:pt>
                <c:pt idx="341">
                  <c:v>57.61946847519151</c:v>
                </c:pt>
                <c:pt idx="342">
                  <c:v>57.634763448142287</c:v>
                </c:pt>
                <c:pt idx="343">
                  <c:v>57.650029546072801</c:v>
                </c:pt>
                <c:pt idx="344">
                  <c:v>57.665266928518946</c:v>
                </c:pt>
                <c:pt idx="345">
                  <c:v>57.68047575371012</c:v>
                </c:pt>
                <c:pt idx="346">
                  <c:v>57.695656178583782</c:v>
                </c:pt>
                <c:pt idx="347">
                  <c:v>57.71080835879971</c:v>
                </c:pt>
                <c:pt idx="348">
                  <c:v>57.72593244875425</c:v>
                </c:pt>
                <c:pt idx="349">
                  <c:v>57.741028601594159</c:v>
                </c:pt>
                <c:pt idx="350">
                  <c:v>57.756096969230377</c:v>
                </c:pt>
                <c:pt idx="351">
                  <c:v>57.77113770235156</c:v>
                </c:pt>
                <c:pt idx="352">
                  <c:v>57.78615095043746</c:v>
                </c:pt>
                <c:pt idx="353">
                  <c:v>57.801136861772122</c:v>
                </c:pt>
                <c:pt idx="354">
                  <c:v>57.816095583456821</c:v>
                </c:pt>
                <c:pt idx="355">
                  <c:v>57.831027261422967</c:v>
                </c:pt>
                <c:pt idx="356">
                  <c:v>57.84593204044468</c:v>
                </c:pt>
                <c:pt idx="357">
                  <c:v>57.860810064151309</c:v>
                </c:pt>
                <c:pt idx="358">
                  <c:v>57.875661475039699</c:v>
                </c:pt>
                <c:pt idx="359">
                  <c:v>57.890486414486411</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58.022742442330667</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58.195934321943042</c:v>
                </c:pt>
                <c:pt idx="381">
                  <c:v>58.210210533757277</c:v>
                </c:pt>
                <c:pt idx="382">
                  <c:v>58.224463242216586</c:v>
                </c:pt>
                <c:pt idx="383">
                  <c:v>58.238692565062728</c:v>
                </c:pt>
                <c:pt idx="384">
                  <c:v>58.252898619173607</c:v>
                </c:pt>
                <c:pt idx="385">
                  <c:v>58.26708152057202</c:v>
                </c:pt>
                <c:pt idx="386">
                  <c:v>58.281241384434153</c:v>
                </c:pt>
                <c:pt idx="387">
                  <c:v>58.295378325097943</c:v>
                </c:pt>
                <c:pt idx="388">
                  <c:v>58.309492456071482</c:v>
                </c:pt>
                <c:pt idx="389">
                  <c:v>58.323583890041149</c:v>
                </c:pt>
                <c:pt idx="390">
                  <c:v>58.337652738879747</c:v>
                </c:pt>
                <c:pt idx="391">
                  <c:v>58.351699113654561</c:v>
                </c:pt>
                <c:pt idx="392">
                  <c:v>58.365723124635153</c:v>
                </c:pt>
                <c:pt idx="393">
                  <c:v>58.379724881301271</c:v>
                </c:pt>
                <c:pt idx="394">
                  <c:v>58.39370449235053</c:v>
                </c:pt>
                <c:pt idx="395">
                  <c:v>58.407662065706035</c:v>
                </c:pt>
                <c:pt idx="396">
                  <c:v>58.421597708523876</c:v>
                </c:pt>
                <c:pt idx="397">
                  <c:v>58.435511527200624</c:v>
                </c:pt>
                <c:pt idx="398">
                  <c:v>58.449403627380633</c:v>
                </c:pt>
                <c:pt idx="399">
                  <c:v>58.463274113963294</c:v>
                </c:pt>
                <c:pt idx="400">
                  <c:v>58.477123091110215</c:v>
                </c:pt>
                <c:pt idx="401">
                  <c:v>58.490950662252303</c:v>
                </c:pt>
                <c:pt idx="402">
                  <c:v>58.504756930096768</c:v>
                </c:pt>
                <c:pt idx="403">
                  <c:v>58.518541996633978</c:v>
                </c:pt>
                <c:pt idx="404">
                  <c:v>58.532305963144374</c:v>
                </c:pt>
                <c:pt idx="405">
                  <c:v>58.54604893020516</c:v>
                </c:pt>
                <c:pt idx="406">
                  <c:v>58.559770997696958</c:v>
                </c:pt>
                <c:pt idx="407">
                  <c:v>58.573472264810441</c:v>
                </c:pt>
                <c:pt idx="408">
                  <c:v>58.587152830052801</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58.695863684975656</c:v>
                </c:pt>
                <c:pt idx="417">
                  <c:v>58.709362256554208</c:v>
                </c:pt>
                <c:pt idx="418">
                  <c:v>58.722841075121053</c:v>
                </c:pt>
                <c:pt idx="419">
                  <c:v>58.736300232073511</c:v>
                </c:pt>
                <c:pt idx="420">
                  <c:v>58.74973981819781</c:v>
                </c:pt>
                <c:pt idx="421">
                  <c:v>58.763159923674699</c:v>
                </c:pt>
                <c:pt idx="422">
                  <c:v>58.776560638084966</c:v>
                </c:pt>
                <c:pt idx="423">
                  <c:v>58.78994205041483</c:v>
                </c:pt>
                <c:pt idx="424">
                  <c:v>58.803304249061441</c:v>
                </c:pt>
                <c:pt idx="425">
                  <c:v>58.816647321838168</c:v>
                </c:pt>
                <c:pt idx="426">
                  <c:v>58.829971355979843</c:v>
                </c:pt>
                <c:pt idx="427">
                  <c:v>58.843276438148024</c:v>
                </c:pt>
                <c:pt idx="428">
                  <c:v>58.856562654436118</c:v>
                </c:pt>
                <c:pt idx="429">
                  <c:v>58.869830090374499</c:v>
                </c:pt>
                <c:pt idx="430">
                  <c:v>58.883078830935546</c:v>
                </c:pt>
                <c:pt idx="431">
                  <c:v>58.896308960538605</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59.027604840430783</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59.157128562505719</c:v>
                </c:pt>
                <c:pt idx="452">
                  <c:v>59.169986433576035</c:v>
                </c:pt>
                <c:pt idx="453">
                  <c:v>59.182827420417524</c:v>
                </c:pt>
                <c:pt idx="454">
                  <c:v>59.195651595985872</c:v>
                </c:pt>
                <c:pt idx="455">
                  <c:v>59.20845903278817</c:v>
                </c:pt>
                <c:pt idx="456">
                  <c:v>59.221249802886724</c:v>
                </c:pt>
                <c:pt idx="457">
                  <c:v>59.234023977902766</c:v>
                </c:pt>
                <c:pt idx="458">
                  <c:v>59.246781629020198</c:v>
                </c:pt>
                <c:pt idx="459">
                  <c:v>59.259522826989198</c:v>
                </c:pt>
                <c:pt idx="460">
                  <c:v>59.272247642129948</c:v>
                </c:pt>
                <c:pt idx="461">
                  <c:v>59.284956144336114</c:v>
                </c:pt>
                <c:pt idx="462">
                  <c:v>59.297648403078512</c:v>
                </c:pt>
                <c:pt idx="463">
                  <c:v>59.310324487408536</c:v>
                </c:pt>
                <c:pt idx="464">
                  <c:v>59.322984465961682</c:v>
                </c:pt>
                <c:pt idx="465">
                  <c:v>59.335628406960971</c:v>
                </c:pt>
                <c:pt idx="466">
                  <c:v>59.348256378220391</c:v>
                </c:pt>
                <c:pt idx="467">
                  <c:v>59.360868447148235</c:v>
                </c:pt>
                <c:pt idx="468">
                  <c:v>59.373464680750452</c:v>
                </c:pt>
                <c:pt idx="469">
                  <c:v>59.386045145633943</c:v>
                </c:pt>
                <c:pt idx="470">
                  <c:v>59.398609908009853</c:v>
                </c:pt>
                <c:pt idx="471">
                  <c:v>59.411159033696784</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59.597563108188091</c:v>
                </c:pt>
                <c:pt idx="487">
                  <c:v>59.609870689916093</c:v>
                </c:pt>
                <c:pt idx="488">
                  <c:v>59.622163696794466</c:v>
                </c:pt>
                <c:pt idx="489">
                  <c:v>59.634442188093558</c:v>
                </c:pt>
                <c:pt idx="490">
                  <c:v>59.646706222746836</c:v>
                </c:pt>
                <c:pt idx="491">
                  <c:v>59.658955859353476</c:v>
                </c:pt>
                <c:pt idx="492">
                  <c:v>59.671191156181003</c:v>
                </c:pt>
                <c:pt idx="493">
                  <c:v>59.683412171167888</c:v>
                </c:pt>
                <c:pt idx="494">
                  <c:v>59.69561896192608</c:v>
                </c:pt>
                <c:pt idx="495">
                  <c:v>59.707811585743592</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59.828971018877581</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59.924919701531827</c:v>
                </c:pt>
                <c:pt idx="514">
                  <c:v>59.936853625118175</c:v>
                </c:pt>
                <c:pt idx="515">
                  <c:v>59.948774463196486</c:v>
                </c:pt>
                <c:pt idx="516">
                  <c:v>59.960682266797285</c:v>
                </c:pt>
                <c:pt idx="517">
                  <c:v>59.972577086677219</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60.090822155528564</c:v>
                </c:pt>
                <c:pt idx="528">
                  <c:v>60.102577428105029</c:v>
                </c:pt>
                <c:pt idx="529">
                  <c:v>60.114320305404775</c:v>
                </c:pt>
                <c:pt idx="530">
                  <c:v>60.126050834803351</c:v>
                </c:pt>
                <c:pt idx="531">
                  <c:v>60.137769063429381</c:v>
                </c:pt>
                <c:pt idx="532">
                  <c:v>60.149475038166308</c:v>
                </c:pt>
                <c:pt idx="533">
                  <c:v>60.161168805654199</c:v>
                </c:pt>
                <c:pt idx="534">
                  <c:v>60.172850412291481</c:v>
                </c:pt>
                <c:pt idx="535">
                  <c:v>60.184519904236694</c:v>
                </c:pt>
                <c:pt idx="536">
                  <c:v>60.196177327410204</c:v>
                </c:pt>
                <c:pt idx="537">
                  <c:v>60.207822727495966</c:v>
                </c:pt>
                <c:pt idx="538">
                  <c:v>60.21945614994312</c:v>
                </c:pt>
                <c:pt idx="539">
                  <c:v>60.231077639967786</c:v>
                </c:pt>
                <c:pt idx="540">
                  <c:v>60.242687242554652</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60.335141438580251</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60.472450227881311</c:v>
                </c:pt>
                <c:pt idx="561">
                  <c:v>60.483820192847347</c:v>
                </c:pt>
                <c:pt idx="562">
                  <c:v>60.495179204683268</c:v>
                </c:pt>
                <c:pt idx="563">
                  <c:v>60.506527303478755</c:v>
                </c:pt>
                <c:pt idx="564">
                  <c:v>60.517864529127905</c:v>
                </c:pt>
                <c:pt idx="565">
                  <c:v>60.529190921330638</c:v>
                </c:pt>
                <c:pt idx="566">
                  <c:v>60.540506519593912</c:v>
                </c:pt>
                <c:pt idx="567">
                  <c:v>60.551811363233192</c:v>
                </c:pt>
                <c:pt idx="568">
                  <c:v>60.563105491373584</c:v>
                </c:pt>
                <c:pt idx="569">
                  <c:v>60.574388942951281</c:v>
                </c:pt>
                <c:pt idx="570">
                  <c:v>60.585661756714714</c:v>
                </c:pt>
                <c:pt idx="571">
                  <c:v>60.59692397122592</c:v>
                </c:pt>
                <c:pt idx="572">
                  <c:v>60.608175624861765</c:v>
                </c:pt>
                <c:pt idx="573">
                  <c:v>60.619416755815166</c:v>
                </c:pt>
                <c:pt idx="574">
                  <c:v>60.630647402096379</c:v>
                </c:pt>
                <c:pt idx="575">
                  <c:v>60.64186760153418</c:v>
                </c:pt>
                <c:pt idx="576">
                  <c:v>60.653077391777153</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60.808942154104585</c:v>
                </c:pt>
                <c:pt idx="591">
                  <c:v>60.820000205299806</c:v>
                </c:pt>
                <c:pt idx="592">
                  <c:v>60.831048426119992</c:v>
                </c:pt>
                <c:pt idx="593">
                  <c:v>60.842086851326506</c:v>
                </c:pt>
                <c:pt idx="594">
                  <c:v>60.853115515520699</c:v>
                </c:pt>
                <c:pt idx="595">
                  <c:v>60.86413445314502</c:v>
                </c:pt>
                <c:pt idx="596">
                  <c:v>60.875143698484024</c:v>
                </c:pt>
                <c:pt idx="597">
                  <c:v>60.886143285665383</c:v>
                </c:pt>
                <c:pt idx="598">
                  <c:v>60.897133248660943</c:v>
                </c:pt>
                <c:pt idx="599">
                  <c:v>60.908113621287669</c:v>
                </c:pt>
                <c:pt idx="600">
                  <c:v>60.919084437208703</c:v>
                </c:pt>
                <c:pt idx="601">
                  <c:v>60.930045729934342</c:v>
                </c:pt>
                <c:pt idx="602">
                  <c:v>60.94099753282299</c:v>
                </c:pt>
                <c:pt idx="603">
                  <c:v>60.951939879082147</c:v>
                </c:pt>
                <c:pt idx="604">
                  <c:v>60.962872801769407</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61.168850755565252</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61.297293022146818</c:v>
                </c:pt>
                <c:pt idx="636">
                  <c:v>61.307940995652785</c:v>
                </c:pt>
                <c:pt idx="637">
                  <c:v>61.318580558281582</c:v>
                </c:pt>
                <c:pt idx="638">
                  <c:v>61.329211738517877</c:v>
                </c:pt>
                <c:pt idx="639">
                  <c:v>61.339834564725912</c:v>
                </c:pt>
                <c:pt idx="640">
                  <c:v>61.350449065150229</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61.435068690740032</c:v>
                </c:pt>
                <c:pt idx="649">
                  <c:v>61.44560951071761</c:v>
                </c:pt>
                <c:pt idx="650">
                  <c:v>61.456142280929747</c:v>
                </c:pt>
                <c:pt idx="651">
                  <c:v>61.466667028350862</c:v>
                </c:pt>
                <c:pt idx="652">
                  <c:v>61.477183779844083</c:v>
                </c:pt>
                <c:pt idx="653">
                  <c:v>61.487692562161797</c:v>
                </c:pt>
                <c:pt idx="654">
                  <c:v>61.498193401946395</c:v>
                </c:pt>
                <c:pt idx="655">
                  <c:v>61.508686325730871</c:v>
                </c:pt>
                <c:pt idx="656">
                  <c:v>61.519171359939513</c:v>
                </c:pt>
                <c:pt idx="657">
                  <c:v>61.529648530888494</c:v>
                </c:pt>
                <c:pt idx="658">
                  <c:v>61.540117864786602</c:v>
                </c:pt>
                <c:pt idx="659">
                  <c:v>61.550579387735752</c:v>
                </c:pt>
                <c:pt idx="660">
                  <c:v>61.561033125731733</c:v>
                </c:pt>
                <c:pt idx="661">
                  <c:v>61.571479104664746</c:v>
                </c:pt>
                <c:pt idx="662">
                  <c:v>61.581917350320083</c:v>
                </c:pt>
                <c:pt idx="663">
                  <c:v>61.592347888378711</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61.706582347795589</c:v>
                </c:pt>
                <c:pt idx="675">
                  <c:v>61.716922360661194</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61.891592512823706</c:v>
                </c:pt>
                <c:pt idx="693">
                  <c:v>61.901803271264811</c:v>
                </c:pt>
                <c:pt idx="694">
                  <c:v>61.912007069645782</c:v>
                </c:pt>
                <c:pt idx="695">
                  <c:v>61.922203930610024</c:v>
                </c:pt>
                <c:pt idx="696">
                  <c:v>61.93239387671462</c:v>
                </c:pt>
                <c:pt idx="697">
                  <c:v>61.942576930430903</c:v>
                </c:pt>
                <c:pt idx="698">
                  <c:v>61.952753114144876</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62.084428365538479</c:v>
                </c:pt>
                <c:pt idx="712">
                  <c:v>62.094510673104537</c:v>
                </c:pt>
                <c:pt idx="713">
                  <c:v>62.104586436540373</c:v>
                </c:pt>
                <c:pt idx="714">
                  <c:v>62.114655676930106</c:v>
                </c:pt>
                <c:pt idx="715">
                  <c:v>62.124718415280185</c:v>
                </c:pt>
                <c:pt idx="716">
                  <c:v>62.134774672519931</c:v>
                </c:pt>
                <c:pt idx="717">
                  <c:v>62.144824469501891</c:v>
                </c:pt>
                <c:pt idx="718">
                  <c:v>62.154867827002278</c:v>
                </c:pt>
                <c:pt idx="719">
                  <c:v>62.164904765721388</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62.274893297587177</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62.403918188684486</c:v>
                </c:pt>
                <c:pt idx="744">
                  <c:v>62.413801171623234</c:v>
                </c:pt>
                <c:pt idx="745">
                  <c:v>62.423678248643512</c:v>
                </c:pt>
                <c:pt idx="746">
                  <c:v>62.433549438543785</c:v>
                </c:pt>
                <c:pt idx="747">
                  <c:v>62.443414760057237</c:v>
                </c:pt>
                <c:pt idx="748">
                  <c:v>62.453274231852085</c:v>
                </c:pt>
                <c:pt idx="749">
                  <c:v>62.463127872531942</c:v>
                </c:pt>
                <c:pt idx="750">
                  <c:v>62.472975700636169</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62.580923418721596</c:v>
                </c:pt>
                <c:pt idx="762">
                  <c:v>62.590702919050557</c:v>
                </c:pt>
                <c:pt idx="763">
                  <c:v>62.60047684211834</c:v>
                </c:pt>
                <c:pt idx="764">
                  <c:v>62.610245205599156</c:v>
                </c:pt>
                <c:pt idx="765">
                  <c:v>62.620008027107779</c:v>
                </c:pt>
                <c:pt idx="766">
                  <c:v>62.629765324199909</c:v>
                </c:pt>
                <c:pt idx="767">
                  <c:v>62.639517114372438</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62.717335267109576</c:v>
                </c:pt>
                <c:pt idx="776">
                  <c:v>62.727038272813189</c:v>
                </c:pt>
                <c:pt idx="777">
                  <c:v>62.736735943398216</c:v>
                </c:pt>
                <c:pt idx="778">
                  <c:v>62.746428295734432</c:v>
                </c:pt>
                <c:pt idx="779">
                  <c:v>62.756115346636349</c:v>
                </c:pt>
                <c:pt idx="780">
                  <c:v>62.765797112863481</c:v>
                </c:pt>
                <c:pt idx="781">
                  <c:v>62.775473611120638</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62.996616736493586</c:v>
                </c:pt>
                <c:pt idx="805">
                  <c:v>63.006171677429165</c:v>
                </c:pt>
                <c:pt idx="806">
                  <c:v>63.01572175102109</c:v>
                </c:pt>
                <c:pt idx="807">
                  <c:v>63.025266972644843</c:v>
                </c:pt>
                <c:pt idx="808">
                  <c:v>63.034807357628146</c:v>
                </c:pt>
                <c:pt idx="809">
                  <c:v>63.044342921251207</c:v>
                </c:pt>
                <c:pt idx="810">
                  <c:v>63.053873678746967</c:v>
                </c:pt>
                <c:pt idx="811">
                  <c:v>63.063399645301331</c:v>
                </c:pt>
                <c:pt idx="812">
                  <c:v>63.072920836053406</c:v>
                </c:pt>
                <c:pt idx="813">
                  <c:v>63.082437266095738</c:v>
                </c:pt>
                <c:pt idx="814">
                  <c:v>63.091948950474489</c:v>
                </c:pt>
                <c:pt idx="815">
                  <c:v>63.101455904189756</c:v>
                </c:pt>
                <c:pt idx="816">
                  <c:v>63.110958142195727</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63.300035235946467</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63.375165543026704</c:v>
                </c:pt>
                <c:pt idx="845">
                  <c:v>63.384537332161585</c:v>
                </c:pt>
                <c:pt idx="846">
                  <c:v>63.393904833953044</c:v>
                </c:pt>
                <c:pt idx="847">
                  <c:v>63.403268062038855</c:v>
                </c:pt>
                <c:pt idx="848">
                  <c:v>63.412627030017525</c:v>
                </c:pt>
                <c:pt idx="849">
                  <c:v>63.421981751448541</c:v>
                </c:pt>
                <c:pt idx="850">
                  <c:v>63.431332239852466</c:v>
                </c:pt>
                <c:pt idx="851">
                  <c:v>63.440678508711208</c:v>
                </c:pt>
                <c:pt idx="852">
                  <c:v>63.450020571468144</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63.533912061035089</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63.774444639755536</c:v>
                </c:pt>
                <c:pt idx="888">
                  <c:v>63.783643925930392</c:v>
                </c:pt>
                <c:pt idx="889">
                  <c:v>63.792839477946188</c:v>
                </c:pt>
                <c:pt idx="890">
                  <c:v>63.802031307911093</c:v>
                </c:pt>
                <c:pt idx="891">
                  <c:v>63.811219427901243</c:v>
                </c:pt>
                <c:pt idx="892">
                  <c:v>63.820403849960925</c:v>
                </c:pt>
                <c:pt idx="893">
                  <c:v>63.829584586102733</c:v>
                </c:pt>
                <c:pt idx="894">
                  <c:v>63.838761648307695</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64.003333998107536</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64.846028327519534</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65.614728133262531</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66.429484576333223</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66.676032537906735</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66.760874802626205</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67.014957568414218</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67.395144866590613</c:v>
                </c:pt>
                <c:pt idx="1304">
                  <c:v>67.40358444859389</c:v>
                </c:pt>
                <c:pt idx="1305">
                  <c:v>67.412023737702711</c:v>
                </c:pt>
                <c:pt idx="1306">
                  <c:v>67.420462740225915</c:v>
                </c:pt>
                <c:pt idx="1307">
                  <c:v>67.428901462469327</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67.496401906054246</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67.698830172503094</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67.774725198107092</c:v>
                </c:pt>
                <c:pt idx="1349">
                  <c:v>67.783157807120617</c:v>
                </c:pt>
                <c:pt idx="1350">
                  <c:v>67.791590404578471</c:v>
                </c:pt>
                <c:pt idx="1351">
                  <c:v>67.800022996684646</c:v>
                </c:pt>
                <c:pt idx="1352">
                  <c:v>67.808455589641568</c:v>
                </c:pt>
                <c:pt idx="1353">
                  <c:v>67.816888189650086</c:v>
                </c:pt>
                <c:pt idx="1354">
                  <c:v>67.825320802909602</c:v>
                </c:pt>
                <c:pt idx="1355">
                  <c:v>67.833753435617993</c:v>
                </c:pt>
                <c:pt idx="1356">
                  <c:v>67.842186093971733</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67.960249470548462</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68.1205186916835</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68.432904413596759</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68.517428955048487</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68.618928345027498</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c:v>
                </c:pt>
                <c:pt idx="1560">
                  <c:v>69.571873240061294</c:v>
                </c:pt>
                <c:pt idx="1561">
                  <c:v>69.580442311876638</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69.803720375747673</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69.889858647303726</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70.201296936092632</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70.279510071636025</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70.392753793582031</c:v>
                </c:pt>
                <c:pt idx="1656">
                  <c:v>70.401478411774292</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70.620254358083159</c:v>
                </c:pt>
                <c:pt idx="1682">
                  <c:v>70.629032679476509</c:v>
                </c:pt>
                <c:pt idx="1683">
                  <c:v>70.637813166675016</c:v>
                </c:pt>
                <c:pt idx="1684">
                  <c:v>70.646595827201665</c:v>
                </c:pt>
                <c:pt idx="1685">
                  <c:v>70.655380668589899</c:v>
                </c:pt>
                <c:pt idx="1686">
                  <c:v>70.664167698383494</c:v>
                </c:pt>
                <c:pt idx="1687">
                  <c:v>70.672956924136798</c:v>
                </c:pt>
                <c:pt idx="1688">
                  <c:v>70.681748353414562</c:v>
                </c:pt>
                <c:pt idx="1689">
                  <c:v>70.690541993792209</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70.78742014782101</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70.928834058210185</c:v>
                </c:pt>
                <c:pt idx="1717">
                  <c:v>70.937692729460039</c:v>
                </c:pt>
                <c:pt idx="1718">
                  <c:v>70.946553836317833</c:v>
                </c:pt>
                <c:pt idx="1719">
                  <c:v>70.955417386699466</c:v>
                </c:pt>
                <c:pt idx="1720">
                  <c:v>70.964283388533005</c:v>
                </c:pt>
                <c:pt idx="1721">
                  <c:v>70.973151849758722</c:v>
                </c:pt>
                <c:pt idx="1722">
                  <c:v>70.982022778329167</c:v>
                </c:pt>
                <c:pt idx="1723">
                  <c:v>70.990896182209227</c:v>
                </c:pt>
                <c:pt idx="1724">
                  <c:v>70.999772069376149</c:v>
                </c:pt>
                <c:pt idx="1725">
                  <c:v>71.008650447819633</c:v>
                </c:pt>
                <c:pt idx="1726">
                  <c:v>71.017531325541825</c:v>
                </c:pt>
                <c:pt idx="1727">
                  <c:v>71.026414710557447</c:v>
                </c:pt>
                <c:pt idx="1728">
                  <c:v>71.035300610893842</c:v>
                </c:pt>
                <c:pt idx="1729">
                  <c:v>71.044189034590957</c:v>
                </c:pt>
                <c:pt idx="1730">
                  <c:v>71.053079989701487</c:v>
                </c:pt>
                <c:pt idx="1731">
                  <c:v>71.061973484290874</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71.258289343098269</c:v>
                </c:pt>
                <c:pt idx="1754">
                  <c:v>71.267243501978044</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71.356937018618666</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71.546222200158283</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71.764175694242041</c:v>
                </c:pt>
                <c:pt idx="1810">
                  <c:v>71.773296487346215</c:v>
                </c:pt>
                <c:pt idx="1811">
                  <c:v>71.782420511856984</c:v>
                </c:pt>
                <c:pt idx="1812">
                  <c:v>71.791547777078947</c:v>
                </c:pt>
                <c:pt idx="1813">
                  <c:v>71.800678292334794</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71.919675018977571</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72.085388011108009</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72.429706928529157</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72.60858295582922</c:v>
                </c:pt>
                <c:pt idx="1901">
                  <c:v>72.618038325658546</c:v>
                </c:pt>
                <c:pt idx="1902">
                  <c:v>72.627497857819534</c:v>
                </c:pt>
                <c:pt idx="1903">
                  <c:v>72.636961563615472</c:v>
                </c:pt>
                <c:pt idx="1904">
                  <c:v>72.646429454376147</c:v>
                </c:pt>
                <c:pt idx="1905">
                  <c:v>72.655901541457894</c:v>
                </c:pt>
                <c:pt idx="1906">
                  <c:v>72.665377836243707</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72.741341046733496</c:v>
                </c:pt>
                <c:pt idx="1915">
                  <c:v>72.750855727550217</c:v>
                </c:pt>
                <c:pt idx="1916">
                  <c:v>72.760374731393611</c:v>
                </c:pt>
                <c:pt idx="1917">
                  <c:v>72.769898069947743</c:v>
                </c:pt>
                <c:pt idx="1918">
                  <c:v>72.779425754924688</c:v>
                </c:pt>
                <c:pt idx="1919">
                  <c:v>72.788957798064757</c:v>
                </c:pt>
                <c:pt idx="1920">
                  <c:v>72.7984942111365</c:v>
                </c:pt>
                <c:pt idx="1921">
                  <c:v>72.808035005936958</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72.894101297664719</c:v>
                </c:pt>
                <c:pt idx="1931">
                  <c:v>72.903686564927597</c:v>
                </c:pt>
                <c:pt idx="1932">
                  <c:v>72.913276345597026</c:v>
                </c:pt>
                <c:pt idx="1933">
                  <c:v>72.922870651820659</c:v>
                </c:pt>
                <c:pt idx="1934">
                  <c:v>72.932469495776147</c:v>
                </c:pt>
                <c:pt idx="1935">
                  <c:v>72.942072889671323</c:v>
                </c:pt>
                <c:pt idx="1936">
                  <c:v>72.951680845744306</c:v>
                </c:pt>
                <c:pt idx="1937">
                  <c:v>72.961293376263654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73.0480140405583</c:v>
                </c:pt>
                <c:pt idx="1947">
                  <c:v>73.057672997096688</c:v>
                </c:pt>
                <c:pt idx="1948">
                  <c:v>73.067336665080603</c:v>
                </c:pt>
                <c:pt idx="1949">
                  <c:v>73.077005057153912</c:v>
                </c:pt>
                <c:pt idx="1950">
                  <c:v>73.086678185992682</c:v>
                </c:pt>
                <c:pt idx="1951">
                  <c:v>73.096356064305198</c:v>
                </c:pt>
                <c:pt idx="1952">
                  <c:v>73.10603870483223</c:v>
                </c:pt>
                <c:pt idx="1953">
                  <c:v>73.115726120347119</c:v>
                </c:pt>
                <c:pt idx="1954">
                  <c:v>73.125418323655893</c:v>
                </c:pt>
                <c:pt idx="1955">
                  <c:v>73.135115327597475</c:v>
                </c:pt>
                <c:pt idx="1956">
                  <c:v>73.144817145043746</c:v>
                </c:pt>
                <c:pt idx="1957">
                  <c:v>73.154523788899738</c:v>
                </c:pt>
                <c:pt idx="1958">
                  <c:v>73.164235272103753</c:v>
                </c:pt>
                <c:pt idx="1959">
                  <c:v>73.173951607627544</c:v>
                </c:pt>
                <c:pt idx="1960">
                  <c:v>73.183672808476416</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73.300711494410393</c:v>
                </c:pt>
                <c:pt idx="1973">
                  <c:v>73.310497143508883</c:v>
                </c:pt>
                <c:pt idx="1974">
                  <c:v>73.320287843613983</c:v>
                </c:pt>
                <c:pt idx="1975">
                  <c:v>73.330083608252323</c:v>
                </c:pt>
                <c:pt idx="1976">
                  <c:v>73.339884450986546</c:v>
                </c:pt>
                <c:pt idx="1977">
                  <c:v>73.349690385415371</c:v>
                </c:pt>
                <c:pt idx="1978">
                  <c:v>73.359501425173903</c:v>
                </c:pt>
                <c:pt idx="1979">
                  <c:v>73.369317583933608</c:v>
                </c:pt>
                <c:pt idx="1980">
                  <c:v>73.379138875402589</c:v>
                </c:pt>
                <c:pt idx="1981">
                  <c:v>73.38896531332577</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73.546899598734754</c:v>
                </c:pt>
                <c:pt idx="1998">
                  <c:v>73.556815665768411</c:v>
                </c:pt>
                <c:pt idx="1999">
                  <c:v>73.56673713313927</c:v>
                </c:pt>
                <c:pt idx="2000" formatCode="General">
                  <c:v>73.576664015322379</c:v>
                </c:pt>
                <c:pt idx="2001" formatCode="General">
                  <c:v>73.586596326832932</c:v>
                </c:pt>
                <c:pt idx="2002" formatCode="General">
                  <c:v>73.596534082226441</c:v>
                </c:pt>
                <c:pt idx="2003" formatCode="General">
                  <c:v>73.606477296098916</c:v>
                </c:pt>
                <c:pt idx="2004" formatCode="General">
                  <c:v>73.616425983087098</c:v>
                </c:pt>
                <c:pt idx="2005" formatCode="General">
                  <c:v>73.626380157868539</c:v>
                </c:pt>
                <c:pt idx="2006" formatCode="General">
                  <c:v>73.636339835161891</c:v>
                </c:pt>
                <c:pt idx="2007" formatCode="General">
                  <c:v>73.646305029727017</c:v>
                </c:pt>
                <c:pt idx="2008" formatCode="General">
                  <c:v>73.656275756365147</c:v>
                </c:pt>
                <c:pt idx="2009" formatCode="General">
                  <c:v>73.666252029919221</c:v>
                </c:pt>
                <c:pt idx="2010" formatCode="General">
                  <c:v>73.676233865273858</c:v>
                </c:pt>
                <c:pt idx="2011" formatCode="General">
                  <c:v>73.686221277355713</c:v>
                </c:pt>
                <c:pt idx="2012" formatCode="General">
                  <c:v>73.696214281133592</c:v>
                </c:pt>
                <c:pt idx="2013" formatCode="General">
                  <c:v>73.70621289161862</c:v>
                </c:pt>
                <c:pt idx="2014" formatCode="General">
                  <c:v>73.716217123864496</c:v>
                </c:pt>
                <c:pt idx="2015" formatCode="General">
                  <c:v>73.726226992967639</c:v>
                </c:pt>
                <c:pt idx="2016" formatCode="General">
                  <c:v>73.736242514067385</c:v>
                </c:pt>
                <c:pt idx="2017" formatCode="General">
                  <c:v>73.746263702346155</c:v>
                </c:pt>
                <c:pt idx="2018" formatCode="General">
                  <c:v>73.756290573029773</c:v>
                </c:pt>
                <c:pt idx="2019" formatCode="General">
                  <c:v>73.766323141387431</c:v>
                </c:pt>
                <c:pt idx="2020" formatCode="General">
                  <c:v>73.776361422732123</c:v>
                </c:pt>
                <c:pt idx="2021" formatCode="General">
                  <c:v>73.786405432420707</c:v>
                </c:pt>
                <c:pt idx="2022" formatCode="General">
                  <c:v>73.796455185854128</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74.121174538017726</c:v>
                </c:pt>
                <c:pt idx="2055" formatCode="General">
                  <c:v>74.131422775671439</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74.223942254168705</c:v>
                </c:pt>
                <c:pt idx="2065" formatCode="General">
                  <c:v>74.234254217559993</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74.368904815745623</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74.431430828431431</c:v>
                </c:pt>
                <c:pt idx="2085" formatCode="General">
                  <c:v>74.441875565471889</c:v>
                </c:pt>
                <c:pt idx="2086" formatCode="General">
                  <c:v>74.452327133556992</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74.599376955092154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74.984046414582423</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75.059996433888543</c:v>
                </c:pt>
                <c:pt idx="2144" formatCode="General">
                  <c:v>75.070878363669195</c:v>
                </c:pt>
                <c:pt idx="2145" formatCode="General">
                  <c:v>75.081768343094083</c:v>
                </c:pt>
                <c:pt idx="2146" formatCode="General">
                  <c:v>75.09266639499053</c:v>
                </c:pt>
                <c:pt idx="2147" formatCode="General">
                  <c:v>75.103572542265809</c:v>
                </c:pt>
                <c:pt idx="2148" formatCode="General">
                  <c:v>75.114486807907596</c:v>
                </c:pt>
                <c:pt idx="2149" formatCode="General">
                  <c:v>75.125409214984373</c:v>
                </c:pt>
                <c:pt idx="2150" formatCode="General">
                  <c:v>75.136339786645863</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75.246099707264349</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75.401184538360582</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75.501785469740724</c:v>
                </c:pt>
                <c:pt idx="2184" formatCode="General">
                  <c:v>75.513008019862312</c:v>
                </c:pt>
                <c:pt idx="2185" formatCode="General">
                  <c:v>75.524239599383179</c:v>
                </c:pt>
                <c:pt idx="2186" formatCode="General">
                  <c:v>75.535480234675035</c:v>
                </c:pt>
                <c:pt idx="2187" formatCode="General">
                  <c:v>75.546729952208096</c:v>
                </c:pt>
                <c:pt idx="2188" formatCode="General">
                  <c:v>75.557988778551547</c:v>
                </c:pt>
                <c:pt idx="2189" formatCode="General">
                  <c:v>75.569256740374158</c:v>
                </c:pt>
                <c:pt idx="2190" formatCode="General">
                  <c:v>75.580533864444746</c:v>
                </c:pt>
                <c:pt idx="2191" formatCode="General">
                  <c:v>75.591820177632727</c:v>
                </c:pt>
                <c:pt idx="2192" formatCode="General">
                  <c:v>75.603115706908724</c:v>
                </c:pt>
                <c:pt idx="2193" formatCode="General">
                  <c:v>75.614420479344957</c:v>
                </c:pt>
                <c:pt idx="2194" formatCode="General">
                  <c:v>75.625734522115948</c:v>
                </c:pt>
                <c:pt idx="2195" formatCode="General">
                  <c:v>75.637057862499034</c:v>
                </c:pt>
                <c:pt idx="2196" formatCode="General">
                  <c:v>75.64839052787481</c:v>
                </c:pt>
                <c:pt idx="2197" formatCode="General">
                  <c:v>75.659732545727849</c:v>
                </c:pt>
                <c:pt idx="2198" formatCode="General">
                  <c:v>75.671083943647176</c:v>
                </c:pt>
                <c:pt idx="2199" formatCode="General">
                  <c:v>75.682444749326834</c:v>
                </c:pt>
                <c:pt idx="2200" formatCode="General">
                  <c:v>75.69381499056648</c:v>
                </c:pt>
                <c:pt idx="2201" formatCode="General">
                  <c:v>75.705194695271928</c:v>
                </c:pt>
                <c:pt idx="2202" formatCode="General">
                  <c:v>75.716583891455784</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75.808042551351804</c:v>
                </c:pt>
                <c:pt idx="2211" formatCode="General">
                  <c:v>75.819518449312795</c:v>
                </c:pt>
                <c:pt idx="2212" formatCode="General">
                  <c:v>75.831004124879357</c:v>
                </c:pt>
                <c:pt idx="2213" formatCode="General">
                  <c:v>75.842499607277631</c:v>
                </c:pt>
                <c:pt idx="2214" formatCode="General">
                  <c:v>75.854004925847732</c:v>
                </c:pt>
                <c:pt idx="2215" formatCode="General">
                  <c:v>75.865520110044386</c:v>
                </c:pt>
                <c:pt idx="2216" formatCode="General">
                  <c:v>75.877045189437638</c:v>
                </c:pt>
                <c:pt idx="2217" formatCode="General">
                  <c:v>75.888580193713409</c:v>
                </c:pt>
                <c:pt idx="2218" formatCode="General">
                  <c:v>75.90012515267415</c:v>
                </c:pt>
                <c:pt idx="2219" formatCode="General">
                  <c:v>75.911680096239508</c:v>
                </c:pt>
                <c:pt idx="2220" formatCode="General">
                  <c:v>75.923245054447008</c:v>
                </c:pt>
                <c:pt idx="2221" formatCode="General">
                  <c:v>75.93482005745264</c:v>
                </c:pt>
                <c:pt idx="2222" formatCode="General">
                  <c:v>75.946405135531577</c:v>
                </c:pt>
                <c:pt idx="2223" formatCode="General">
                  <c:v>75.95800031907882</c:v>
                </c:pt>
                <c:pt idx="2224" formatCode="General">
                  <c:v>75.969605638609877</c:v>
                </c:pt>
                <c:pt idx="2225" formatCode="General">
                  <c:v>75.981221124761461</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76.14492287689994</c:v>
                </c:pt>
                <c:pt idx="2240" formatCode="General">
                  <c:v>76.156694623285048</c:v>
                </c:pt>
                <c:pt idx="2241" formatCode="General">
                  <c:v>76.168477043527758</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76.251255625846042</c:v>
                </c:pt>
                <c:pt idx="2249" formatCode="General">
                  <c:v>76.26312462929107</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76.382423897301237</c:v>
                </c:pt>
                <c:pt idx="2260" formatCode="General">
                  <c:v>76.394415510543368</c:v>
                </c:pt>
                <c:pt idx="2261" formatCode="General">
                  <c:v>76.406418480141085</c:v>
                </c:pt>
                <c:pt idx="2262" formatCode="General">
                  <c:v>76.418432841736063</c:v>
                </c:pt>
                <c:pt idx="2263" formatCode="General">
                  <c:v>76.430458631120715</c:v>
                </c:pt>
                <c:pt idx="2264" formatCode="General">
                  <c:v>76.442495884239023</c:v>
                </c:pt>
                <c:pt idx="2265" formatCode="General">
                  <c:v>76.454544637187524</c:v>
                </c:pt>
                <c:pt idx="2266" formatCode="General">
                  <c:v>76.466604926216192</c:v>
                </c:pt>
                <c:pt idx="2267" formatCode="General">
                  <c:v>76.478676787729341</c:v>
                </c:pt>
                <c:pt idx="2268" formatCode="General">
                  <c:v>76.490760258286514</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76.747261276350997</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76.89627630840225</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77.021877262010506</c:v>
                </c:pt>
                <c:pt idx="2312" formatCode="General">
                  <c:v>77.034510257686165</c:v>
                </c:pt>
                <c:pt idx="2313" formatCode="General">
                  <c:v>77.047156684620347</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77.174369638589326</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77.251363390768162</c:v>
                </c:pt>
                <c:pt idx="2330" formatCode="General">
                  <c:v>77.264245180820936</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77.551343605095511</c:v>
                </c:pt>
                <c:pt idx="2353" formatCode="General">
                  <c:v>77.564566392955129</c:v>
                </c:pt>
                <c:pt idx="2354" formatCode="General">
                  <c:v>77.577804635282575</c:v>
                </c:pt>
                <c:pt idx="2355" formatCode="General">
                  <c:v>77.59105838661911</c:v>
                </c:pt>
                <c:pt idx="2356" formatCode="General">
                  <c:v>77.604327701777819</c:v>
                </c:pt>
                <c:pt idx="2357" formatCode="General">
                  <c:v>77.617612635845376</c:v>
                </c:pt>
                <c:pt idx="2358" formatCode="General">
                  <c:v>77.630913244184043</c:v>
                </c:pt>
                <c:pt idx="2359" formatCode="General">
                  <c:v>77.644229582433397</c:v>
                </c:pt>
                <c:pt idx="2360" formatCode="General">
                  <c:v>77.657561706512425</c:v>
                </c:pt>
                <c:pt idx="2361" formatCode="General">
                  <c:v>77.670909672621306</c:v>
                </c:pt>
                <c:pt idx="2362" formatCode="General">
                  <c:v>77.684273537243456</c:v>
                </c:pt>
                <c:pt idx="2363" formatCode="General">
                  <c:v>77.697653357147416</c:v>
                </c:pt>
                <c:pt idx="2364" formatCode="General">
                  <c:v>77.711049189388916</c:v>
                </c:pt>
                <c:pt idx="2365" formatCode="General">
                  <c:v>77.724461091312733</c:v>
                </c:pt>
                <c:pt idx="2366" formatCode="General">
                  <c:v>77.737889120554925</c:v>
                </c:pt>
                <c:pt idx="2367" formatCode="General">
                  <c:v>77.751333335044606</c:v>
                </c:pt>
                <c:pt idx="2368" formatCode="General">
                  <c:v>77.76479379300622</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77.845900951976461</c:v>
                </c:pt>
                <c:pt idx="2375" formatCode="General">
                  <c:v>77.859476769762921</c:v>
                </c:pt>
                <c:pt idx="2376" formatCode="General">
                  <c:v>77.873069307696809</c:v>
                </c:pt>
                <c:pt idx="2377" formatCode="General">
                  <c:v>77.886678626754872</c:v>
                </c:pt>
                <c:pt idx="2378" formatCode="General">
                  <c:v>77.900304788230613</c:v>
                </c:pt>
                <c:pt idx="2379" formatCode="General">
                  <c:v>77.913947853736531</c:v>
                </c:pt>
                <c:pt idx="2380" formatCode="General">
                  <c:v>77.927607885206399</c:v>
                </c:pt>
                <c:pt idx="2381" formatCode="General">
                  <c:v>77.941284944897589</c:v>
                </c:pt>
                <c:pt idx="2382" formatCode="General">
                  <c:v>77.954979095393369</c:v>
                </c:pt>
                <c:pt idx="2383" formatCode="General">
                  <c:v>77.968690399605279</c:v>
                </c:pt>
                <c:pt idx="2384" formatCode="General">
                  <c:v>77.982418920775402</c:v>
                </c:pt>
                <c:pt idx="2385" formatCode="General">
                  <c:v>77.996164722478866</c:v>
                </c:pt>
                <c:pt idx="2386" formatCode="General">
                  <c:v>78.009927868626164</c:v>
                </c:pt>
                <c:pt idx="2387" formatCode="General">
                  <c:v>78.023708423465621</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78.176462221019023</c:v>
                </c:pt>
                <c:pt idx="2399" formatCode="General">
                  <c:v>78.190456817908</c:v>
                </c:pt>
                <c:pt idx="2400" formatCode="General">
                  <c:v>78.204469690603588</c:v>
                </c:pt>
                <c:pt idx="2401" formatCode="General">
                  <c:v>78.218500908351075</c:v>
                </c:pt>
                <c:pt idx="2402" formatCode="General">
                  <c:v>78.232550540772749</c:v>
                </c:pt>
                <c:pt idx="2403" formatCode="General">
                  <c:v>78.24661865787067</c:v>
                </c:pt>
                <c:pt idx="2404" formatCode="General">
                  <c:v>78.260705330029523</c:v>
                </c:pt>
                <c:pt idx="2405" formatCode="General">
                  <c:v>78.274810628019537</c:v>
                </c:pt>
                <c:pt idx="2406" formatCode="General">
                  <c:v>78.288934622999307</c:v>
                </c:pt>
                <c:pt idx="2407" formatCode="General">
                  <c:v>78.303077386518751</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78.402608344003667</c:v>
                </c:pt>
                <c:pt idx="2415" formatCode="General">
                  <c:v>78.416903879577745</c:v>
                </c:pt>
                <c:pt idx="2416" formatCode="General">
                  <c:v>78.431218845744326</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78.531974072381544</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78.648327470201238</c:v>
                </c:pt>
                <c:pt idx="2432" formatCode="General">
                  <c:v>78.662963908628015</c:v>
                </c:pt>
                <c:pt idx="2433" formatCode="General">
                  <c:v>78.67762112348602</c:v>
                </c:pt>
                <c:pt idx="2434" formatCode="General">
                  <c:v>78.692299198101196</c:v>
                </c:pt>
                <c:pt idx="2435" formatCode="General">
                  <c:v>78.706998216284873</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78.810484907369485</c:v>
                </c:pt>
                <c:pt idx="2443" formatCode="General">
                  <c:v>78.825354550845447</c:v>
                </c:pt>
                <c:pt idx="2444" formatCode="General">
                  <c:v>78.840245914683408</c:v>
                </c:pt>
                <c:pt idx="2445" formatCode="General">
                  <c:v>78.855159087767206</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78.975260448263739</c:v>
                </c:pt>
                <c:pt idx="2454" formatCode="General">
                  <c:v>78.990373993227635</c:v>
                </c:pt>
                <c:pt idx="2455" formatCode="General">
                  <c:v>79.005510266152356</c:v>
                </c:pt>
                <c:pt idx="2456" formatCode="General">
                  <c:v>79.020669361996326</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79.204394071052079</c:v>
                </c:pt>
                <c:pt idx="2469" formatCode="General">
                  <c:v>79.219858776673945</c:v>
                </c:pt>
                <c:pt idx="2470" formatCode="General">
                  <c:v>79.235347697792008</c:v>
                </c:pt>
                <c:pt idx="2471" formatCode="General">
                  <c:v>79.250860938594144</c:v>
                </c:pt>
                <c:pt idx="2472" formatCode="General">
                  <c:v>79.266398603926092</c:v>
                </c:pt>
                <c:pt idx="2473" formatCode="General">
                  <c:v>79.281960799297138</c:v>
                </c:pt>
                <c:pt idx="2474" formatCode="General">
                  <c:v>79.297547630885859</c:v>
                </c:pt>
                <c:pt idx="2475" formatCode="General">
                  <c:v>79.313159205545873</c:v>
                </c:pt>
                <c:pt idx="2476" formatCode="General">
                  <c:v>79.328795630811655</c:v>
                </c:pt>
                <c:pt idx="2477" formatCode="General">
                  <c:v>79.344457014904492</c:v>
                </c:pt>
                <c:pt idx="2478" formatCode="General">
                  <c:v>79.360143466738435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79.48655082322253</c:v>
                </c:pt>
                <c:pt idx="2487" formatCode="General">
                  <c:v>79.502467903201705</c:v>
                </c:pt>
                <c:pt idx="2488" formatCode="General">
                  <c:v>79.51841117952435</c:v>
                </c:pt>
                <c:pt idx="2489" formatCode="General">
                  <c:v>79.53438076913794</c:v>
                </c:pt>
                <c:pt idx="2490" formatCode="General">
                  <c:v>79.550376789759596</c:v>
                </c:pt>
                <c:pt idx="2491" formatCode="General">
                  <c:v>79.566399359883093</c:v>
                </c:pt>
                <c:pt idx="2492" formatCode="General">
                  <c:v>79.582448598785646</c:v>
                </c:pt>
                <c:pt idx="2493" formatCode="General">
                  <c:v>79.598524626535209</c:v>
                </c:pt>
                <c:pt idx="2494" formatCode="General">
                  <c:v>79.614627563997345</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79.711817163552197</c:v>
                </c:pt>
                <c:pt idx="2501" formatCode="General">
                  <c:v>79.728111921780609</c:v>
                </c:pt>
                <c:pt idx="2502" formatCode="General">
                  <c:v>79.74443458624593</c:v>
                </c:pt>
                <c:pt idx="2503" formatCode="General">
                  <c:v>79.760785285327344</c:v>
                </c:pt>
                <c:pt idx="2504" formatCode="General">
                  <c:v>79.777164148277691</c:v>
                </c:pt>
                <c:pt idx="2505" formatCode="General">
                  <c:v>79.793571305231339</c:v>
                </c:pt>
                <c:pt idx="2506" formatCode="General">
                  <c:v>79.810006887212538</c:v>
                </c:pt>
                <c:pt idx="2507" formatCode="General">
                  <c:v>79.826471026143551</c:v>
                </c:pt>
                <c:pt idx="2508" formatCode="General">
                  <c:v>79.842963854853139</c:v>
                </c:pt>
                <c:pt idx="2509" formatCode="General">
                  <c:v>79.859485507084884</c:v>
                </c:pt>
                <c:pt idx="2510" formatCode="General">
                  <c:v>79.876036117505819</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79.975955561916592</c:v>
                </c:pt>
                <c:pt idx="2517" formatCode="General">
                  <c:v>79.992712729752625</c:v>
                </c:pt>
                <c:pt idx="2518" formatCode="General">
                  <c:v>80.009499967418947</c:v>
                </c:pt>
                <c:pt idx="2519" formatCode="General">
                  <c:v>80.026317418295704</c:v>
                </c:pt>
                <c:pt idx="2520" formatCode="General">
                  <c:v>80.043165226777944</c:v>
                </c:pt>
                <c:pt idx="2521" formatCode="General">
                  <c:v>80.060043538285171</c:v>
                </c:pt>
                <c:pt idx="2522" formatCode="General">
                  <c:v>80.076952499271371</c:v>
                </c:pt>
                <c:pt idx="2523" formatCode="General">
                  <c:v>80.093892257234856</c:v>
                </c:pt>
                <c:pt idx="2524" formatCode="General">
                  <c:v>80.110862960728511</c:v>
                </c:pt>
                <c:pt idx="2525" formatCode="General">
                  <c:v>80.127864759369899</c:v>
                </c:pt>
                <c:pt idx="2526" formatCode="General">
                  <c:v>80.144897803851734</c:v>
                </c:pt>
                <c:pt idx="2527" formatCode="General">
                  <c:v>80.161962245952239</c:v>
                </c:pt>
                <c:pt idx="2528" formatCode="General">
                  <c:v>80.179058238545863</c:v>
                </c:pt>
                <c:pt idx="2529" formatCode="General">
                  <c:v>80.19618593561394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80.351787879656655</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80.492362370147006</c:v>
                </c:pt>
                <c:pt idx="2547" formatCode="General">
                  <c:v>80.510088408388555</c:v>
                </c:pt>
                <c:pt idx="2548" formatCode="General">
                  <c:v>80.527849302375557</c:v>
                </c:pt>
                <c:pt idx="2549" formatCode="General">
                  <c:v>80.545645230702974</c:v>
                </c:pt>
                <c:pt idx="2550" formatCode="General">
                  <c:v>80.563476373332179</c:v>
                </c:pt>
                <c:pt idx="2551" formatCode="General">
                  <c:v>80.581342911605134</c:v>
                </c:pt>
                <c:pt idx="2552" formatCode="General">
                  <c:v>80.599245028258721</c:v>
                </c:pt>
                <c:pt idx="2553" formatCode="General">
                  <c:v>80.617182907439386</c:v>
                </c:pt>
                <c:pt idx="2554" formatCode="General">
                  <c:v>80.635156734717668</c:v>
                </c:pt>
                <c:pt idx="2555" formatCode="General">
                  <c:v>80.653166697103387</c:v>
                </c:pt>
                <c:pt idx="2556" formatCode="General">
                  <c:v>80.671212983060542</c:v>
                </c:pt>
                <c:pt idx="2557" formatCode="General">
                  <c:v>80.689295782522819</c:v>
                </c:pt>
                <c:pt idx="2558" formatCode="General">
                  <c:v>80.707415286909011</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80.816914027217763</c:v>
                </c:pt>
                <c:pt idx="2565" formatCode="General">
                  <c:v>80.835295953907377</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80.946398890553198</c:v>
                </c:pt>
                <c:pt idx="2572" formatCode="General">
                  <c:v>80.965053233321768</c:v>
                </c:pt>
                <c:pt idx="2573" formatCode="General">
                  <c:v>80.983747341735736</c:v>
                </c:pt>
                <c:pt idx="2574" formatCode="General">
                  <c:v>81.00248143326769</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81.385911117177784</c:v>
                </c:pt>
                <c:pt idx="2595" formatCode="General">
                  <c:v>81.405538434601141</c:v>
                </c:pt>
                <c:pt idx="2596" formatCode="General">
                  <c:v>81.425211008535186</c:v>
                </c:pt>
                <c:pt idx="2597" formatCode="General">
                  <c:v>81.444929103027306</c:v>
                </c:pt>
                <c:pt idx="2598" formatCode="General">
                  <c:v>81.464692984443772</c:v>
                </c:pt>
                <c:pt idx="2599" formatCode="General">
                  <c:v>81.484502921497182</c:v>
                </c:pt>
                <c:pt idx="2600" formatCode="General">
                  <c:v>81.504359185274637</c:v>
                </c:pt>
                <c:pt idx="2601" formatCode="General">
                  <c:v>81.524262049266</c:v>
                </c:pt>
                <c:pt idx="2602" formatCode="General">
                  <c:v>81.544211789392719</c:v>
                </c:pt>
                <c:pt idx="2603" formatCode="General">
                  <c:v>81.564208684037212</c:v>
                </c:pt>
                <c:pt idx="2604" formatCode="General">
                  <c:v>81.584253014072445</c:v>
                </c:pt>
                <c:pt idx="2605" formatCode="General">
                  <c:v>81.604345062892165</c:v>
                </c:pt>
                <c:pt idx="2606" formatCode="General">
                  <c:v>81.624485116441477</c:v>
                </c:pt>
                <c:pt idx="2607" formatCode="General">
                  <c:v>81.644673463248012</c:v>
                </c:pt>
                <c:pt idx="2608" formatCode="General">
                  <c:v>81.664910394453358</c:v>
                </c:pt>
                <c:pt idx="2609" formatCode="General">
                  <c:v>81.685196203845294</c:v>
                </c:pt>
                <c:pt idx="2610" formatCode="General">
                  <c:v>81.705531187890159</c:v>
                </c:pt>
                <c:pt idx="2611" formatCode="General">
                  <c:v>81.725915645766008</c:v>
                </c:pt>
                <c:pt idx="2612" formatCode="General">
                  <c:v>81.746349879396192</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81.995556992465367</c:v>
                </c:pt>
                <c:pt idx="2625" formatCode="General">
                  <c:v>82.016667099477147</c:v>
                </c:pt>
                <c:pt idx="2626" formatCode="General">
                  <c:v>82.037831517530108</c:v>
                </c:pt>
                <c:pt idx="2627" formatCode="General">
                  <c:v>82.05905059413557</c:v>
                </c:pt>
                <c:pt idx="2628" formatCode="General">
                  <c:v>82.080324680165702</c:v>
                </c:pt>
                <c:pt idx="2629" formatCode="General">
                  <c:v>82.101654129897469</c:v>
                </c:pt>
                <c:pt idx="2630" formatCode="General">
                  <c:v>82.123039301057375</c:v>
                </c:pt>
                <c:pt idx="2631" formatCode="General">
                  <c:v>82.144480554866831</c:v>
                </c:pt>
                <c:pt idx="2632" formatCode="General">
                  <c:v>82.165978256088366</c:v>
                </c:pt>
                <c:pt idx="2633" formatCode="General">
                  <c:v>82.187532773072689</c:v>
                </c:pt>
                <c:pt idx="2634" formatCode="General">
                  <c:v>82.209144477806333</c:v>
                </c:pt>
                <c:pt idx="2635" formatCode="General">
                  <c:v>82.230813745960191</c:v>
                </c:pt>
                <c:pt idx="2636" formatCode="General">
                  <c:v>82.252540956939029</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82.406286510570681</c:v>
                </c:pt>
                <c:pt idx="2644" formatCode="General">
                  <c:v>82.428491387740081</c:v>
                </c:pt>
                <c:pt idx="2645" formatCode="General">
                  <c:v>82.450757798969263</c:v>
                </c:pt>
                <c:pt idx="2646" formatCode="General">
                  <c:v>82.473086163908249</c:v>
                </c:pt>
                <c:pt idx="2647" formatCode="General">
                  <c:v>82.495476906542848</c:v>
                </c:pt>
                <c:pt idx="2648" formatCode="General">
                  <c:v>82.517930455255282</c:v>
                </c:pt>
                <c:pt idx="2649" formatCode="General">
                  <c:v>82.540447242885904</c:v>
                </c:pt>
                <c:pt idx="2650" formatCode="General">
                  <c:v>82.563027706795893</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82.722911607744436</c:v>
                </c:pt>
                <c:pt idx="2658" formatCode="General">
                  <c:v>82.746017791006309</c:v>
                </c:pt>
                <c:pt idx="2659" formatCode="General">
                  <c:v>82.769191801161298</c:v>
                </c:pt>
                <c:pt idx="2660" formatCode="General">
                  <c:v>82.792434124487826</c:v>
                </c:pt>
                <c:pt idx="2661" formatCode="General">
                  <c:v>82.815745252554521</c:v>
                </c:pt>
                <c:pt idx="2662" formatCode="General">
                  <c:v>82.839125682298103</c:v>
                </c:pt>
                <c:pt idx="2663" formatCode="General">
                  <c:v>82.8625759161026</c:v>
                </c:pt>
                <c:pt idx="2664" formatCode="General">
                  <c:v>82.886096461880157</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83.149614107159607</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83.447733094193381</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83.627178531937162</c:v>
                </c:pt>
                <c:pt idx="2695" formatCode="General">
                  <c:v>83.653165132232402</c:v>
                </c:pt>
                <c:pt idx="2696" formatCode="General">
                  <c:v>83.679241791602237</c:v>
                </c:pt>
                <c:pt idx="2697" formatCode="General">
                  <c:v>83.705409257706833</c:v>
                </c:pt>
                <c:pt idx="2698" formatCode="General">
                  <c:v>83.731668287660213</c:v>
                </c:pt>
                <c:pt idx="2699" formatCode="General">
                  <c:v>83.758019648191777</c:v>
                </c:pt>
                <c:pt idx="2700" formatCode="General">
                  <c:v>83.78446411581163</c:v>
                </c:pt>
                <c:pt idx="2701" formatCode="General">
                  <c:v>83.811002476979169</c:v>
                </c:pt>
                <c:pt idx="2702" formatCode="General">
                  <c:v>83.837635528275541</c:v>
                </c:pt>
                <c:pt idx="2703" formatCode="General">
                  <c:v>83.864364076579747</c:v>
                </c:pt>
                <c:pt idx="2704" formatCode="General">
                  <c:v>83.891188939248764</c:v>
                </c:pt>
                <c:pt idx="2705" formatCode="General">
                  <c:v>83.918110944301489</c:v>
                </c:pt>
                <c:pt idx="2706" formatCode="General">
                  <c:v>83.945130930606865</c:v>
                </c:pt>
                <c:pt idx="2707" formatCode="General">
                  <c:v>83.972249748076067</c:v>
                </c:pt>
                <c:pt idx="2708" formatCode="General">
                  <c:v>83.999468257859178</c:v>
                </c:pt>
                <c:pt idx="2709" formatCode="General">
                  <c:v>84.026787332546135</c:v>
                </c:pt>
                <c:pt idx="2710" formatCode="General">
                  <c:v>84.054207856372244</c:v>
                </c:pt>
                <c:pt idx="2711" formatCode="General">
                  <c:v>84.081730725428358</c:v>
                </c:pt>
                <c:pt idx="2712" formatCode="General">
                  <c:v>84.10935684787583</c:v>
                </c:pt>
                <c:pt idx="2713" formatCode="General">
                  <c:v>84.1370871441665</c:v>
                </c:pt>
                <c:pt idx="2714" formatCode="General">
                  <c:v>84.16492254726748</c:v>
                </c:pt>
                <c:pt idx="2715" formatCode="General">
                  <c:v>84.192864002891469</c:v>
                </c:pt>
                <c:pt idx="2716" formatCode="General">
                  <c:v>84.220912469732056</c:v>
                </c:pt>
                <c:pt idx="2717" formatCode="General">
                  <c:v>84.249068919704897</c:v>
                </c:pt>
                <c:pt idx="2718" formatCode="General">
                  <c:v>84.277334338194152</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84.478329106188511</c:v>
                </c:pt>
                <c:pt idx="2726" formatCode="General">
                  <c:v>84.507503449009604</c:v>
                </c:pt>
                <c:pt idx="2727" formatCode="General">
                  <c:v>84.536796278593442</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84.715106218900573</c:v>
                </c:pt>
                <c:pt idx="2734" formatCode="General">
                  <c:v>84.745261189048023</c:v>
                </c:pt>
                <c:pt idx="2735" formatCode="General">
                  <c:v>84.775544209837591</c:v>
                </c:pt>
                <c:pt idx="2736" formatCode="General">
                  <c:v>84.805956558774994</c:v>
                </c:pt>
                <c:pt idx="2737" formatCode="General">
                  <c:v>84.836499532842424</c:v>
                </c:pt>
                <c:pt idx="2738" formatCode="General">
                  <c:v>84.867174448900357</c:v>
                </c:pt>
                <c:pt idx="2739" formatCode="General">
                  <c:v>84.897982644099542</c:v>
                </c:pt>
                <c:pt idx="2740" formatCode="General">
                  <c:v>84.92892547630403</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85.149413754199244</c:v>
                </c:pt>
                <c:pt idx="2748" formatCode="General">
                  <c:v>85.181485199854748</c:v>
                </c:pt>
                <c:pt idx="2749" formatCode="General">
                  <c:v>85.213704510971496</c:v>
                </c:pt>
                <c:pt idx="2750" formatCode="General">
                  <c:v>85.246073278441528</c:v>
                </c:pt>
                <c:pt idx="2751" formatCode="General">
                  <c:v>85.278593119341892</c:v>
                </c:pt>
                <c:pt idx="2752" formatCode="General">
                  <c:v>85.311265677517724</c:v>
                </c:pt>
                <c:pt idx="2753" formatCode="General">
                  <c:v>85.344092624181812</c:v>
                </c:pt>
                <c:pt idx="2754" formatCode="General">
                  <c:v>85.377075658531055</c:v>
                </c:pt>
                <c:pt idx="2755" formatCode="General">
                  <c:v>85.4102165083805</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85.927537729924097</c:v>
                </c:pt>
                <c:pt idx="2771" formatCode="General">
                  <c:v>85.963464728391614</c:v>
                </c:pt>
                <c:pt idx="2772" formatCode="General">
                  <c:v>85.999584006931116</c:v>
                </c:pt>
                <c:pt idx="2773" formatCode="General">
                  <c:v>86.035897941086944</c:v>
                </c:pt>
                <c:pt idx="2774" formatCode="General">
                  <c:v>86.072408951378549</c:v>
                </c:pt>
                <c:pt idx="2775" formatCode="General">
                  <c:v>86.109119504453275</c:v>
                </c:pt>
                <c:pt idx="2776" formatCode="General">
                  <c:v>86.146032114276281</c:v>
                </c:pt>
                <c:pt idx="2777" formatCode="General">
                  <c:v>86.183149343359318</c:v>
                </c:pt>
                <c:pt idx="2778" formatCode="General">
                  <c:v>86.220473804030021</c:v>
                </c:pt>
                <c:pt idx="2779" formatCode="General">
                  <c:v>86.258008159742886</c:v>
                </c:pt>
                <c:pt idx="2780" formatCode="General">
                  <c:v>86.295755126434074</c:v>
                </c:pt>
                <c:pt idx="2781" formatCode="General">
                  <c:v>86.333717473921553</c:v>
                </c:pt>
                <c:pt idx="2782" formatCode="General">
                  <c:v>86.371898027352415</c:v>
                </c:pt>
                <c:pt idx="2783" formatCode="General">
                  <c:v>86.410299668699423</c:v>
                </c:pt>
                <c:pt idx="2784" formatCode="General">
                  <c:v>86.448925338308712</c:v>
                </c:pt>
                <c:pt idx="2785" formatCode="General">
                  <c:v>86.487778036500757</c:v>
                </c:pt>
                <c:pt idx="2786" formatCode="General">
                  <c:v>86.526860825227033</c:v>
                </c:pt>
                <c:pt idx="2787" formatCode="General">
                  <c:v>86.566176829784311</c:v>
                </c:pt>
                <c:pt idx="2788" formatCode="General">
                  <c:v>86.605729240589469</c:v>
                </c:pt>
                <c:pt idx="2789" formatCode="General">
                  <c:v>86.645521315017078</c:v>
                </c:pt>
                <c:pt idx="2790" formatCode="General">
                  <c:v>86.685556379302639</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86.931065009932155</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87.186244326640733</c:v>
                </c:pt>
                <c:pt idx="2803" formatCode="General">
                  <c:v>87.229776205662432</c:v>
                </c:pt>
                <c:pt idx="2804" formatCode="General">
                  <c:v>87.273606121447713</c:v>
                </c:pt>
                <c:pt idx="2805" formatCode="General">
                  <c:v>87.317738716236946</c:v>
                </c:pt>
                <c:pt idx="2806" formatCode="General">
                  <c:v>87.362178743346888</c:v>
                </c:pt>
                <c:pt idx="2807" formatCode="General">
                  <c:v>87.406931070773084</c:v>
                </c:pt>
                <c:pt idx="2808" formatCode="General">
                  <c:v>87.452000684940117</c:v>
                </c:pt>
                <c:pt idx="2809" formatCode="General">
                  <c:v>87.497392694607129</c:v>
                </c:pt>
                <c:pt idx="2810" formatCode="General">
                  <c:v>87.543112334936495</c:v>
                </c:pt>
                <c:pt idx="2811" formatCode="General">
                  <c:v>87.589164971733865</c:v>
                </c:pt>
                <c:pt idx="2812" formatCode="General">
                  <c:v>87.635556105868076</c:v>
                </c:pt>
                <c:pt idx="2813" formatCode="General">
                  <c:v>87.682291377881015</c:v>
                </c:pt>
                <c:pt idx="2814" formatCode="General">
                  <c:v>87.729376572796099</c:v>
                </c:pt>
                <c:pt idx="2815" formatCode="General">
                  <c:v>87.776817625136957</c:v>
                </c:pt>
                <c:pt idx="2816" formatCode="General">
                  <c:v>87.824620624166698</c:v>
                </c:pt>
                <c:pt idx="2817" formatCode="General">
                  <c:v>87.872791819359918</c:v>
                </c:pt>
                <c:pt idx="2818" formatCode="General">
                  <c:v>87.92133762611968</c:v>
                </c:pt>
                <c:pt idx="2819" formatCode="General">
                  <c:v>87.970264631753352</c:v>
                </c:pt>
                <c:pt idx="2820" formatCode="General">
                  <c:v>88.019579601720636</c:v>
                </c:pt>
                <c:pt idx="2821" formatCode="General">
                  <c:v>88.069289486169978</c:v>
                </c:pt>
                <c:pt idx="2822" formatCode="General">
                  <c:v>88.119401426778438</c:v>
                </c:pt>
                <c:pt idx="2823" formatCode="General">
                  <c:v>88.169922763912822</c:v>
                </c:pt>
                <c:pt idx="2824" formatCode="General">
                  <c:v>88.220861044130373</c:v>
                </c:pt>
                <c:pt idx="2825" formatCode="General">
                  <c:v>88.272224028037968</c:v>
                </c:pt>
                <c:pt idx="2826" formatCode="General">
                  <c:v>88.3240196985317</c:v>
                </c:pt>
                <c:pt idx="2827" formatCode="General">
                  <c:v>88.376256269438059</c:v>
                </c:pt>
                <c:pt idx="2828" formatCode="General">
                  <c:v>88.42894219458141</c:v>
                </c:pt>
                <c:pt idx="2829" formatCode="General">
                  <c:v>88.482086177302818</c:v>
                </c:pt>
                <c:pt idx="2830" formatCode="General">
                  <c:v>88.535697180457817</c:v>
                </c:pt>
                <c:pt idx="2831" formatCode="General">
                  <c:v>88.58978443692213</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88.924863267044842</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89.341026434754042</c:v>
                </c:pt>
                <c:pt idx="2845" formatCode="General">
                  <c:v>89.402932241968927</c:v>
                </c:pt>
                <c:pt idx="2846" formatCode="General">
                  <c:v>89.465494335430833</c:v>
                </c:pt>
                <c:pt idx="2847" formatCode="General">
                  <c:v>89.528728266447473</c:v>
                </c:pt>
                <c:pt idx="2848" formatCode="General">
                  <c:v>89.592650154868565</c:v>
                </c:pt>
                <c:pt idx="2849" formatCode="General">
                  <c:v>89.657276717362393</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90.060853579819948</c:v>
                </c:pt>
                <c:pt idx="2856" formatCode="General">
                  <c:v>90.130937892492938</c:v>
                </c:pt>
                <c:pt idx="2857" formatCode="General">
                  <c:v>90.201886151230966</c:v>
                </c:pt>
                <c:pt idx="2858" formatCode="General">
                  <c:v>90.273722063491718</c:v>
                </c:pt>
                <c:pt idx="2859" formatCode="General">
                  <c:v>90.346470342240323</c:v>
                </c:pt>
                <c:pt idx="2860" formatCode="General">
                  <c:v>90.420156764071962</c:v>
                </c:pt>
                <c:pt idx="2861" formatCode="General">
                  <c:v>90.494808231614741</c:v>
                </c:pt>
                <c:pt idx="2862" formatCode="General">
                  <c:v>90.570452840597099</c:v>
                </c:pt>
                <c:pt idx="2863" formatCode="General">
                  <c:v>90.647119952005909</c:v>
                </c:pt>
                <c:pt idx="2864" formatCode="General">
                  <c:v>90.724840269807643</c:v>
                </c:pt>
                <c:pt idx="2865" formatCode="General">
                  <c:v>90.803645924756836</c:v>
                </c:pt>
                <c:pt idx="2866" formatCode="General">
                  <c:v>90.883570564873665</c:v>
                </c:pt>
                <c:pt idx="2867" formatCode="General">
                  <c:v>90.964649453241393</c:v>
                </c:pt>
                <c:pt idx="2868" formatCode="General">
                  <c:v>91.046919573846196</c:v>
                </c:pt>
                <c:pt idx="2869" formatCode="General">
                  <c:v>91.130419746270036</c:v>
                </c:pt>
                <c:pt idx="2870" formatCode="General">
                  <c:v>91.215190750141545</c:v>
                </c:pt>
                <c:pt idx="2871" formatCode="General">
                  <c:v>91.30127546036222</c:v>
                </c:pt>
                <c:pt idx="2872" formatCode="General">
                  <c:v>91.388718994249842</c:v>
                </c:pt>
                <c:pt idx="2873" formatCode="General">
                  <c:v>91.477568871885808</c:v>
                </c:pt>
                <c:pt idx="2874" formatCode="General">
                  <c:v>91.567875191117835</c:v>
                </c:pt>
                <c:pt idx="2875" formatCode="General">
                  <c:v>91.659690818860483</c:v>
                </c:pt>
                <c:pt idx="2876" formatCode="General">
                  <c:v>91.753071600553923</c:v>
                </c:pt>
                <c:pt idx="2877" formatCode="General">
                  <c:v>91.848076589895456</c:v>
                </c:pt>
                <c:pt idx="2878" formatCode="General">
                  <c:v>91.944768301251358</c:v>
                </c:pt>
                <c:pt idx="2879" formatCode="General">
                  <c:v>92.043212987497498</c:v>
                </c:pt>
                <c:pt idx="2880" formatCode="General">
                  <c:v>92.143480946435247</c:v>
                </c:pt>
                <c:pt idx="2881" formatCode="General">
                  <c:v>92.245646859392593</c:v>
                </c:pt>
                <c:pt idx="2882" formatCode="General">
                  <c:v>92.349790166166201</c:v>
                </c:pt>
                <c:pt idx="2883" formatCode="General">
                  <c:v>92.455995481100828</c:v>
                </c:pt>
                <c:pt idx="2884" formatCode="General">
                  <c:v>92.56435305585839</c:v>
                </c:pt>
                <c:pt idx="2885" formatCode="General">
                  <c:v>92.674959295326346</c:v>
                </c:pt>
                <c:pt idx="2886" formatCode="General">
                  <c:v>92.787917334180108</c:v>
                </c:pt>
                <c:pt idx="2887" formatCode="General">
                  <c:v>92.903337682886473</c:v>
                </c:pt>
                <c:pt idx="2888" formatCode="General">
                  <c:v>93.021338953461381</c:v>
                </c:pt>
                <c:pt idx="2889" formatCode="General">
                  <c:v>93.142048677128429</c:v>
                </c:pt>
                <c:pt idx="2890" formatCode="General">
                  <c:v>93.265604228245934</c:v>
                </c:pt>
                <c:pt idx="2891" formatCode="General">
                  <c:v>93.392153871565739</c:v>
                </c:pt>
                <c:pt idx="2892" formatCode="General">
                  <c:v>93.521857953176067</c:v>
                </c:pt>
                <c:pt idx="2893" formatCode="General">
                  <c:v>93.654890259519988</c:v>
                </c:pt>
                <c:pt idx="2894" formatCode="General">
                  <c:v>93.791439573861538</c:v>
                </c:pt>
                <c:pt idx="2895" formatCode="General">
                  <c:v>93.931711465750453</c:v>
                </c:pt>
                <c:pt idx="2896" formatCode="General">
                  <c:v>94.075930356753659</c:v>
                </c:pt>
                <c:pt idx="2897" formatCode="General">
                  <c:v>94.22434191541025</c:v>
                </c:pt>
                <c:pt idx="2898" formatCode="General">
                  <c:v>94.377215846629412</c:v>
                </c:pt>
                <c:pt idx="2899" formatCode="General">
                  <c:v>94.53484915636713</c:v>
                </c:pt>
                <c:pt idx="2900" formatCode="General">
                  <c:v>94.697569992468885</c:v>
                </c:pt>
                <c:pt idx="2901" formatCode="General">
                  <c:v>94.865742188520784</c:v>
                </c:pt>
                <c:pt idx="2902" formatCode="General">
                  <c:v>95.03977067143822</c:v>
                </c:pt>
                <c:pt idx="2903" formatCode="General">
                  <c:v>95.220107938183489</c:v>
                </c:pt>
                <c:pt idx="2904" formatCode="General">
                  <c:v>95.407261866461141</c:v>
                </c:pt>
                <c:pt idx="2905" formatCode="General">
                  <c:v>95.601805204246048</c:v>
                </c:pt>
                <c:pt idx="2906" formatCode="General">
                  <c:v>95.804387191922629</c:v>
                </c:pt>
                <c:pt idx="2907" formatCode="General">
                  <c:v>96.015747920983728</c:v>
                </c:pt>
                <c:pt idx="2908" formatCode="General">
                  <c:v>96.236736243117278</c:v>
                </c:pt>
                <c:pt idx="2909" formatCode="General">
                  <c:v>96.468332341258261</c:v>
                </c:pt>
                <c:pt idx="2910" formatCode="General">
                  <c:v>96.711676503525993</c:v>
                </c:pt>
                <c:pt idx="2911" formatCode="General">
                  <c:v>96.968106271263608</c:v>
                </c:pt>
                <c:pt idx="2912" formatCode="General">
                  <c:v>97.239205076224152</c:v>
                </c:pt>
                <c:pt idx="2913" formatCode="General">
                  <c:v>97.526866926684576</c:v>
                </c:pt>
                <c:pt idx="2914" formatCode="General">
                  <c:v>97.83338396879499</c:v>
                </c:pt>
                <c:pt idx="2915" formatCode="General">
                  <c:v>98.161567404945444</c:v>
                </c:pt>
                <c:pt idx="2916" formatCode="General">
                  <c:v>98.51491833433299</c:v>
                </c:pt>
                <c:pt idx="2917" formatCode="General">
                  <c:v>98.897875574791101</c:v>
                </c:pt>
                <c:pt idx="2918" formatCode="General">
                  <c:v>99.316186394114567</c:v>
                </c:pt>
                <c:pt idx="2919" formatCode="General">
                  <c:v>99.777481698024502</c:v>
                </c:pt>
                <c:pt idx="2920" formatCode="General">
                  <c:v>100.29220845946654</c:v>
                </c:pt>
                <c:pt idx="2921" formatCode="General">
                  <c:v>100.87522498012299</c:v>
                </c:pt>
                <c:pt idx="2922" formatCode="General">
                  <c:v>101.54872208073589</c:v>
                </c:pt>
                <c:pt idx="2923" formatCode="General">
                  <c:v>102.34806804452725</c:v>
                </c:pt>
                <c:pt idx="2924" formatCode="General">
                  <c:v>103.33501054054399</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E7E3-4043-B761-F40F0298CCE0}"/>
            </c:ext>
          </c:extLst>
        </c:ser>
        <c:dLbls>
          <c:showLegendKey val="0"/>
          <c:showVal val="0"/>
          <c:showCatName val="0"/>
          <c:showSerName val="0"/>
          <c:showPercent val="0"/>
          <c:showBubbleSize val="0"/>
        </c:dLbls>
        <c:axId val="144145888"/>
        <c:axId val="959830640"/>
      </c:scatterChart>
      <c:valAx>
        <c:axId val="144145888"/>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30640"/>
        <c:crosses val="autoZero"/>
        <c:crossBetween val="midCat"/>
      </c:valAx>
      <c:valAx>
        <c:axId val="95983064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1458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B38-4EC4-BA00-A72046670BFA}"/>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6B38-4EC4-BA00-A72046670BFA}"/>
            </c:ext>
          </c:extLst>
        </c:ser>
        <c:dLbls>
          <c:showLegendKey val="0"/>
          <c:showVal val="0"/>
          <c:showCatName val="0"/>
          <c:showSerName val="0"/>
          <c:showPercent val="0"/>
          <c:showBubbleSize val="0"/>
        </c:dLbls>
        <c:axId val="144166304"/>
        <c:axId val="959833520"/>
      </c:scatterChart>
      <c:valAx>
        <c:axId val="1441663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33520"/>
        <c:crosses val="autoZero"/>
        <c:crossBetween val="midCat"/>
      </c:valAx>
      <c:valAx>
        <c:axId val="95983352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1663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06D-4987-8668-1F88B713FE2E}"/>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xVal>
          <c:yVal>
            <c:numRef>
              <c:f>Univariate!UV_QQ_Beta</c:f>
              <c:numCache>
                <c:formatCode>0.0</c:formatCode>
                <c:ptCount val="2928"/>
                <c:pt idx="0">
                  <c:v>42.102931015048185</c:v>
                </c:pt>
                <c:pt idx="1">
                  <c:v>43.424839002028776</c:v>
                </c:pt>
                <c:pt idx="2">
                  <c:v>44.145837402017378</c:v>
                </c:pt>
                <c:pt idx="3">
                  <c:v>44.66361766107353</c:v>
                </c:pt>
                <c:pt idx="4">
                  <c:v>45.074640481143973</c:v>
                </c:pt>
                <c:pt idx="5">
                  <c:v>45.418765682274781</c:v>
                </c:pt>
                <c:pt idx="6">
                  <c:v>45.716618746615552</c:v>
                </c:pt>
                <c:pt idx="7">
                  <c:v>45.980357709904517</c:v>
                </c:pt>
                <c:pt idx="8">
                  <c:v>46.217794337996828</c:v>
                </c:pt>
                <c:pt idx="9">
                  <c:v>46.434266564003735</c:v>
                </c:pt>
                <c:pt idx="10">
                  <c:v>46.633594798056038</c:v>
                </c:pt>
                <c:pt idx="11">
                  <c:v>46.818614022517302</c:v>
                </c:pt>
                <c:pt idx="12">
                  <c:v>46.991489964133379</c:v>
                </c:pt>
                <c:pt idx="13">
                  <c:v>47.15391702424327</c:v>
                </c:pt>
                <c:pt idx="14">
                  <c:v>47.307247563906223</c:v>
                </c:pt>
                <c:pt idx="15">
                  <c:v>47.452579385307033</c:v>
                </c:pt>
                <c:pt idx="16">
                  <c:v>47.590816718411475</c:v>
                </c:pt>
                <c:pt idx="17">
                  <c:v>47.722713837063026</c:v>
                </c:pt>
                <c:pt idx="18">
                  <c:v>47.848906950119286</c:v>
                </c:pt>
                <c:pt idx="19">
                  <c:v>47.969937975520921</c:v>
                </c:pt>
                <c:pt idx="20">
                  <c:v>48.08627256880925</c:v>
                </c:pt>
                <c:pt idx="21">
                  <c:v>48.198314004023679</c:v>
                </c:pt>
                <c:pt idx="22">
                  <c:v>48.306414007590149</c:v>
                </c:pt>
                <c:pt idx="23">
                  <c:v>48.410881318298799</c:v>
                </c:pt>
                <c:pt idx="24">
                  <c:v>48.511988526082135</c:v>
                </c:pt>
                <c:pt idx="25">
                  <c:v>48.609977591097241</c:v>
                </c:pt>
                <c:pt idx="26">
                  <c:v>48.705064339030223</c:v>
                </c:pt>
                <c:pt idx="27">
                  <c:v>48.797442153625767</c:v>
                </c:pt>
                <c:pt idx="28">
                  <c:v>48.887285033506316</c:v>
                </c:pt>
                <c:pt idx="29">
                  <c:v>48.97475014098702</c:v>
                </c:pt>
                <c:pt idx="30">
                  <c:v>49.059979941515401</c:v>
                </c:pt>
                <c:pt idx="31">
                  <c:v>49.143104010636975</c:v>
                </c:pt>
                <c:pt idx="32">
                  <c:v>49.224240568979205</c:v>
                </c:pt>
                <c:pt idx="33">
                  <c:v>49.303497793232239</c:v>
                </c:pt>
                <c:pt idx="34">
                  <c:v>49.380974941472616</c:v>
                </c:pt>
                <c:pt idx="35">
                  <c:v>49.456763323699356</c:v>
                </c:pt>
                <c:pt idx="36">
                  <c:v>49.530947142600418</c:v>
                </c:pt>
                <c:pt idx="37">
                  <c:v>49.603604224954431</c:v>
                </c:pt>
                <c:pt idx="38">
                  <c:v>49.674806660409374</c:v>
                </c:pt>
                <c:pt idx="39">
                  <c:v>49.744621361451912</c:v>
                </c:pt>
                <c:pt idx="40">
                  <c:v>49.813110556025535</c:v>
                </c:pt>
                <c:pt idx="41">
                  <c:v>49.880332222350148</c:v>
                </c:pt>
                <c:pt idx="42">
                  <c:v>49.946340473944574</c:v>
                </c:pt>
                <c:pt idx="43">
                  <c:v>50.011185901584959</c:v>
                </c:pt>
                <c:pt idx="44">
                  <c:v>50.074915877888671</c:v>
                </c:pt>
                <c:pt idx="45">
                  <c:v>50.1375748293515</c:v>
                </c:pt>
                <c:pt idx="46">
                  <c:v>50.199204479950467</c:v>
                </c:pt>
                <c:pt idx="47">
                  <c:v>50.259844069828418</c:v>
                </c:pt>
                <c:pt idx="48">
                  <c:v>50.319530552077069</c:v>
                </c:pt>
                <c:pt idx="49">
                  <c:v>50.378298770215878</c:v>
                </c:pt>
                <c:pt idx="50">
                  <c:v>50.436181618610014</c:v>
                </c:pt>
                <c:pt idx="51">
                  <c:v>50.493210187770984</c:v>
                </c:pt>
                <c:pt idx="52">
                  <c:v>50.549413896228891</c:v>
                </c:pt>
                <c:pt idx="53">
                  <c:v>50.60482061044808</c:v>
                </c:pt>
                <c:pt idx="54">
                  <c:v>50.659456754072586</c:v>
                </c:pt>
                <c:pt idx="55">
                  <c:v>50.713347407627872</c:v>
                </c:pt>
                <c:pt idx="56">
                  <c:v>50.766516399669015</c:v>
                </c:pt>
                <c:pt idx="57">
                  <c:v>50.818986390246636</c:v>
                </c:pt>
                <c:pt idx="58">
                  <c:v>50.870778947459911</c:v>
                </c:pt>
                <c:pt idx="59">
                  <c:v>50.921914617776977</c:v>
                </c:pt>
                <c:pt idx="60">
                  <c:v>50.9724129907259</c:v>
                </c:pt>
                <c:pt idx="61">
                  <c:v>51.022292758492199</c:v>
                </c:pt>
                <c:pt idx="62">
                  <c:v>51.071571770899702</c:v>
                </c:pt>
                <c:pt idx="63">
                  <c:v>51.120267086200371</c:v>
                </c:pt>
                <c:pt idx="64">
                  <c:v>51.168395018053133</c:v>
                </c:pt>
                <c:pt idx="65">
                  <c:v>51.215971179032145</c:v>
                </c:pt>
                <c:pt idx="66">
                  <c:v>51.2630105209698</c:v>
                </c:pt>
                <c:pt idx="67">
                  <c:v>51.309527372408517</c:v>
                </c:pt>
                <c:pt idx="68">
                  <c:v>51.355535473408352</c:v>
                </c:pt>
                <c:pt idx="69">
                  <c:v>51.401048007932665</c:v>
                </c:pt>
                <c:pt idx="70">
                  <c:v>51.44607763401271</c:v>
                </c:pt>
                <c:pt idx="71">
                  <c:v>51.490636511872786</c:v>
                </c:pt>
                <c:pt idx="72">
                  <c:v>51.534736330180188</c:v>
                </c:pt>
                <c:pt idx="73">
                  <c:v>51.578388330569133</c:v>
                </c:pt>
                <c:pt idx="74">
                  <c:v>51.621603330574018</c:v>
                </c:pt>
                <c:pt idx="75">
                  <c:v>51.664391745094989</c:v>
                </c:pt>
                <c:pt idx="76">
                  <c:v>51.706763606507991</c:v>
                </c:pt>
                <c:pt idx="77">
                  <c:v>51.748728583521377</c:v>
                </c:pt>
                <c:pt idx="78">
                  <c:v>51.790295998872296</c:v>
                </c:pt>
                <c:pt idx="79">
                  <c:v>51.831474845948158</c:v>
                </c:pt>
                <c:pt idx="80">
                  <c:v>51.872273804411066</c:v>
                </c:pt>
                <c:pt idx="81">
                  <c:v>51.912701254896589</c:v>
                </c:pt>
                <c:pt idx="82">
                  <c:v>51.952765292852462</c:v>
                </c:pt>
                <c:pt idx="83">
                  <c:v>51.99247374157725</c:v>
                </c:pt>
                <c:pt idx="84">
                  <c:v>52.031834164514301</c:v>
                </c:pt>
                <c:pt idx="85">
                  <c:v>52.0708538768517</c:v>
                </c:pt>
                <c:pt idx="86">
                  <c:v>52.109539956475103</c:v>
                </c:pt>
                <c:pt idx="87">
                  <c:v>52.14789925431667</c:v>
                </c:pt>
                <c:pt idx="88">
                  <c:v>52.185938404139705</c:v>
                </c:pt>
                <c:pt idx="89">
                  <c:v>52.223663831795982</c:v>
                </c:pt>
                <c:pt idx="90">
                  <c:v>52.26108176398958</c:v>
                </c:pt>
                <c:pt idx="91">
                  <c:v>52.298198236578827</c:v>
                </c:pt>
                <c:pt idx="92">
                  <c:v>52.335019102445337</c:v>
                </c:pt>
                <c:pt idx="93">
                  <c:v>52.371550038957196</c:v>
                </c:pt>
                <c:pt idx="94">
                  <c:v>52.407796555051334</c:v>
                </c:pt>
                <c:pt idx="95">
                  <c:v>52.443763997958357</c:v>
                </c:pt>
                <c:pt idx="96">
                  <c:v>52.479457559591367</c:v>
                </c:pt>
                <c:pt idx="97">
                  <c:v>52.514882282618913</c:v>
                </c:pt>
                <c:pt idx="98">
                  <c:v>52.550043066240733</c:v>
                </c:pt>
                <c:pt idx="99">
                  <c:v>52.584944671683743</c:v>
                </c:pt>
                <c:pt idx="100">
                  <c:v>52.619591727434411</c:v>
                </c:pt>
                <c:pt idx="101">
                  <c:v>52.653988734222736</c:v>
                </c:pt>
                <c:pt idx="102">
                  <c:v>52.688140069771876</c:v>
                </c:pt>
                <c:pt idx="103">
                  <c:v>52.722049993326721</c:v>
                </c:pt>
                <c:pt idx="104">
                  <c:v>52.755722649973578</c:v>
                </c:pt>
                <c:pt idx="105">
                  <c:v>52.789162074762672</c:v>
                </c:pt>
                <c:pt idx="106">
                  <c:v>52.822372196644139</c:v>
                </c:pt>
                <c:pt idx="107">
                  <c:v>52.855356842227593</c:v>
                </c:pt>
                <c:pt idx="108">
                  <c:v>52.888119739374901</c:v>
                </c:pt>
                <c:pt idx="109">
                  <c:v>52.920664520634801</c:v>
                </c:pt>
                <c:pt idx="110">
                  <c:v>52.95299472652794</c:v>
                </c:pt>
                <c:pt idx="111">
                  <c:v>52.985113808689931</c:v>
                </c:pt>
                <c:pt idx="112">
                  <c:v>53.017025132879922</c:v>
                </c:pt>
                <c:pt idx="113">
                  <c:v>53.048731981861515</c:v>
                </c:pt>
                <c:pt idx="114">
                  <c:v>53.080237558162537</c:v>
                </c:pt>
                <c:pt idx="115">
                  <c:v>53.111544986719764</c:v>
                </c:pt>
                <c:pt idx="116">
                  <c:v>53.142657317414368</c:v>
                </c:pt>
                <c:pt idx="117">
                  <c:v>53.173577527503475</c:v>
                </c:pt>
                <c:pt idx="118">
                  <c:v>53.204308523952953</c:v>
                </c:pt>
                <c:pt idx="119">
                  <c:v>53.23485314567619</c:v>
                </c:pt>
                <c:pt idx="120">
                  <c:v>53.265214165683531</c:v>
                </c:pt>
                <c:pt idx="121">
                  <c:v>53.295394293146501</c:v>
                </c:pt>
                <c:pt idx="122">
                  <c:v>53.325396175380959</c:v>
                </c:pt>
                <c:pt idx="123">
                  <c:v>53.355222399752961</c:v>
                </c:pt>
                <c:pt idx="124">
                  <c:v>53.384875495510983</c:v>
                </c:pt>
                <c:pt idx="125">
                  <c:v>53.414357935547869</c:v>
                </c:pt>
                <c:pt idx="126">
                  <c:v>53.443672138095749</c:v>
                </c:pt>
                <c:pt idx="127">
                  <c:v>53.472820468357007</c:v>
                </c:pt>
                <c:pt idx="128">
                  <c:v>53.501805240074262</c:v>
                </c:pt>
                <c:pt idx="129">
                  <c:v>53.53062871704185</c:v>
                </c:pt>
                <c:pt idx="130">
                  <c:v>53.559293114561768</c:v>
                </c:pt>
                <c:pt idx="131">
                  <c:v>53.587800600846258</c:v>
                </c:pt>
                <c:pt idx="132">
                  <c:v>53.616153298369483</c:v>
                </c:pt>
                <c:pt idx="133">
                  <c:v>53.644353285170524</c:v>
                </c:pt>
                <c:pt idx="134">
                  <c:v>53.672402596109777</c:v>
                </c:pt>
                <c:pt idx="135">
                  <c:v>53.70030322408072</c:v>
                </c:pt>
                <c:pt idx="136">
                  <c:v>53.72805712117907</c:v>
                </c:pt>
                <c:pt idx="137">
                  <c:v>53.755666199830927</c:v>
                </c:pt>
                <c:pt idx="138">
                  <c:v>53.783132333881866</c:v>
                </c:pt>
                <c:pt idx="139">
                  <c:v>53.810457359648417</c:v>
                </c:pt>
                <c:pt idx="140">
                  <c:v>53.83764307693356</c:v>
                </c:pt>
                <c:pt idx="141">
                  <c:v>53.864691250007738</c:v>
                </c:pt>
                <c:pt idx="142">
                  <c:v>53.891603608556807</c:v>
                </c:pt>
                <c:pt idx="143">
                  <c:v>53.918381848598102</c:v>
                </c:pt>
                <c:pt idx="144">
                  <c:v>53.94502763336618</c:v>
                </c:pt>
                <c:pt idx="145">
                  <c:v>53.971542594169158</c:v>
                </c:pt>
                <c:pt idx="146">
                  <c:v>53.997928331217054</c:v>
                </c:pt>
                <c:pt idx="147">
                  <c:v>54.024186414423056</c:v>
                </c:pt>
                <c:pt idx="148">
                  <c:v>54.050318384178965</c:v>
                </c:pt>
                <c:pt idx="149">
                  <c:v>54.076325752105546</c:v>
                </c:pt>
                <c:pt idx="150">
                  <c:v>54.102210001779028</c:v>
                </c:pt>
                <c:pt idx="151">
                  <c:v>54.127972589434556</c:v>
                </c:pt>
                <c:pt idx="152">
                  <c:v>54.15361494464743</c:v>
                </c:pt>
                <c:pt idx="153">
                  <c:v>54.179138470993017</c:v>
                </c:pt>
                <c:pt idx="154">
                  <c:v>54.204544546686179</c:v>
                </c:pt>
                <c:pt idx="155">
                  <c:v>54.229834525200886</c:v>
                </c:pt>
                <c:pt idx="156">
                  <c:v>54.255009735870829</c:v>
                </c:pt>
                <c:pt idx="157">
                  <c:v>54.280071484471748</c:v>
                </c:pt>
                <c:pt idx="158">
                  <c:v>54.305021053786035</c:v>
                </c:pt>
                <c:pt idx="159">
                  <c:v>54.329859704150337</c:v>
                </c:pt>
                <c:pt idx="160">
                  <c:v>54.354588673986868</c:v>
                </c:pt>
                <c:pt idx="161">
                  <c:v>54.379209180318739</c:v>
                </c:pt>
                <c:pt idx="162">
                  <c:v>54.403722419270238</c:v>
                </c:pt>
                <c:pt idx="163">
                  <c:v>54.428129566552272</c:v>
                </c:pt>
                <c:pt idx="164">
                  <c:v>54.452431777933676</c:v>
                </c:pt>
                <c:pt idx="165">
                  <c:v>54.476630189698895</c:v>
                </c:pt>
                <c:pt idx="166">
                  <c:v>54.500725919092375</c:v>
                </c:pt>
                <c:pt idx="167">
                  <c:v>54.524720064750241</c:v>
                </c:pt>
                <c:pt idx="168">
                  <c:v>54.548613707119713</c:v>
                </c:pt>
                <c:pt idx="169">
                  <c:v>54.57240790886658</c:v>
                </c:pt>
                <c:pt idx="170">
                  <c:v>54.596103715271219</c:v>
                </c:pt>
                <c:pt idx="171">
                  <c:v>54.61970215461352</c:v>
                </c:pt>
                <c:pt idx="172">
                  <c:v>54.643204238547064</c:v>
                </c:pt>
                <c:pt idx="173">
                  <c:v>54.666610962463054</c:v>
                </c:pt>
                <c:pt idx="174">
                  <c:v>54.689923305844033</c:v>
                </c:pt>
                <c:pt idx="175">
                  <c:v>54.713142232608178</c:v>
                </c:pt>
                <c:pt idx="176">
                  <c:v>54.736268691443946</c:v>
                </c:pt>
                <c:pt idx="177">
                  <c:v>54.759303616135917</c:v>
                </c:pt>
                <c:pt idx="178">
                  <c:v>54.782247925881691</c:v>
                </c:pt>
                <c:pt idx="179">
                  <c:v>54.805102525600425</c:v>
                </c:pt>
                <c:pt idx="180">
                  <c:v>54.827868306233093</c:v>
                </c:pt>
                <c:pt idx="181">
                  <c:v>54.850546145034834</c:v>
                </c:pt>
                <c:pt idx="182">
                  <c:v>54.873136905859596</c:v>
                </c:pt>
                <c:pt idx="183">
                  <c:v>54.895641439437355</c:v>
                </c:pt>
                <c:pt idx="184">
                  <c:v>54.918060583644063</c:v>
                </c:pt>
                <c:pt idx="185">
                  <c:v>54.940395163764677</c:v>
                </c:pt>
                <c:pt idx="186">
                  <c:v>54.962645992749394</c:v>
                </c:pt>
                <c:pt idx="187">
                  <c:v>54.984813871463317</c:v>
                </c:pt>
                <c:pt idx="188">
                  <c:v>55.00689958892972</c:v>
                </c:pt>
                <c:pt idx="189">
                  <c:v>55.028903922567295</c:v>
                </c:pt>
                <c:pt idx="190">
                  <c:v>55.050827638421211</c:v>
                </c:pt>
                <c:pt idx="191">
                  <c:v>55.072671491388562</c:v>
                </c:pt>
                <c:pt idx="192">
                  <c:v>55.094436225438109</c:v>
                </c:pt>
                <c:pt idx="193">
                  <c:v>55.116122573824569</c:v>
                </c:pt>
                <c:pt idx="194">
                  <c:v>55.137731259297666</c:v>
                </c:pt>
                <c:pt idx="195">
                  <c:v>55.159262994305962</c:v>
                </c:pt>
                <c:pt idx="196">
                  <c:v>55.180718481195839</c:v>
                </c:pt>
                <c:pt idx="197">
                  <c:v>55.202098412405491</c:v>
                </c:pt>
                <c:pt idx="198">
                  <c:v>55.223403470654361</c:v>
                </c:pt>
                <c:pt idx="199">
                  <c:v>55.244634329127919</c:v>
                </c:pt>
                <c:pt idx="200">
                  <c:v>55.265791651658127</c:v>
                </c:pt>
                <c:pt idx="201">
                  <c:v>55.286876092899476</c:v>
                </c:pt>
                <c:pt idx="202">
                  <c:v>55.307888298500956</c:v>
                </c:pt>
                <c:pt idx="203">
                  <c:v>55.328828905273895</c:v>
                </c:pt>
                <c:pt idx="204">
                  <c:v>55.349698541355956</c:v>
                </c:pt>
                <c:pt idx="205">
                  <c:v>55.370497826371185</c:v>
                </c:pt>
                <c:pt idx="206">
                  <c:v>55.391227371586439</c:v>
                </c:pt>
                <c:pt idx="207">
                  <c:v>55.411887780064113</c:v>
                </c:pt>
                <c:pt idx="208">
                  <c:v>55.432479646811473</c:v>
                </c:pt>
                <c:pt idx="209">
                  <c:v>55.453003558926426</c:v>
                </c:pt>
                <c:pt idx="210">
                  <c:v>55.473460095740016</c:v>
                </c:pt>
                <c:pt idx="211">
                  <c:v>55.49384982895581</c:v>
                </c:pt>
                <c:pt idx="212">
                  <c:v>55.514173322785915</c:v>
                </c:pt>
                <c:pt idx="213">
                  <c:v>55.534431134084144</c:v>
                </c:pt>
                <c:pt idx="214">
                  <c:v>55.554623812476052</c:v>
                </c:pt>
                <c:pt idx="215">
                  <c:v>55.574751900486191</c:v>
                </c:pt>
                <c:pt idx="216">
                  <c:v>55.594815933662446</c:v>
                </c:pt>
                <c:pt idx="217">
                  <c:v>55.614816440697723</c:v>
                </c:pt>
                <c:pt idx="218">
                  <c:v>55.634753943548915</c:v>
                </c:pt>
                <c:pt idx="219">
                  <c:v>55.654628957553214</c:v>
                </c:pt>
                <c:pt idx="220">
                  <c:v>55.674441991542047</c:v>
                </c:pt>
                <c:pt idx="221">
                  <c:v>55.694193547952359</c:v>
                </c:pt>
                <c:pt idx="222">
                  <c:v>55.713884122935667</c:v>
                </c:pt>
                <c:pt idx="223">
                  <c:v>55.733514206464619</c:v>
                </c:pt>
                <c:pt idx="224">
                  <c:v>55.753084282437399</c:v>
                </c:pt>
                <c:pt idx="225">
                  <c:v>55.772594828779859</c:v>
                </c:pt>
                <c:pt idx="226">
                  <c:v>55.792046317545484</c:v>
                </c:pt>
                <c:pt idx="227">
                  <c:v>55.811439215013252</c:v>
                </c:pt>
                <c:pt idx="228">
                  <c:v>55.830773981783452</c:v>
                </c:pt>
                <c:pt idx="229">
                  <c:v>55.850051072871494</c:v>
                </c:pt>
                <c:pt idx="230">
                  <c:v>55.86927093779979</c:v>
                </c:pt>
                <c:pt idx="231">
                  <c:v>55.888434020687654</c:v>
                </c:pt>
                <c:pt idx="232">
                  <c:v>55.907540760339451</c:v>
                </c:pt>
                <c:pt idx="233">
                  <c:v>55.926591590330887</c:v>
                </c:pt>
                <c:pt idx="234">
                  <c:v>55.945586939093481</c:v>
                </c:pt>
                <c:pt idx="235">
                  <c:v>55.964527229997415</c:v>
                </c:pt>
                <c:pt idx="236">
                  <c:v>55.983412881432699</c:v>
                </c:pt>
                <c:pt idx="237">
                  <c:v>56.002244306888535</c:v>
                </c:pt>
                <c:pt idx="238">
                  <c:v>56.021021915031326</c:v>
                </c:pt>
                <c:pt idx="239">
                  <c:v>56.039746109780964</c:v>
                </c:pt>
                <c:pt idx="240">
                  <c:v>56.058417290385592</c:v>
                </c:pt>
                <c:pt idx="241">
                  <c:v>56.077035851495026</c:v>
                </c:pt>
                <c:pt idx="242">
                  <c:v>56.095602183232515</c:v>
                </c:pt>
                <c:pt idx="243">
                  <c:v>56.114116671265293</c:v>
                </c:pt>
                <c:pt idx="244">
                  <c:v>56.132579696873606</c:v>
                </c:pt>
                <c:pt idx="245">
                  <c:v>56.150991637018421</c:v>
                </c:pt>
                <c:pt idx="246">
                  <c:v>56.169352864407905</c:v>
                </c:pt>
                <c:pt idx="247">
                  <c:v>56.187663747562482</c:v>
                </c:pt>
                <c:pt idx="248">
                  <c:v>56.205924650878728</c:v>
                </c:pt>
                <c:pt idx="249">
                  <c:v>56.224135934692001</c:v>
                </c:pt>
                <c:pt idx="250">
                  <c:v>56.242297955337889</c:v>
                </c:pt>
                <c:pt idx="251">
                  <c:v>56.26041106521248</c:v>
                </c:pt>
                <c:pt idx="252">
                  <c:v>56.278475612831485</c:v>
                </c:pt>
                <c:pt idx="253">
                  <c:v>56.296491942888224</c:v>
                </c:pt>
                <c:pt idx="254">
                  <c:v>56.314460396310594</c:v>
                </c:pt>
                <c:pt idx="255">
                  <c:v>56.332381310316848</c:v>
                </c:pt>
                <c:pt idx="256">
                  <c:v>56.350255018470456</c:v>
                </c:pt>
                <c:pt idx="257">
                  <c:v>56.368081850733844</c:v>
                </c:pt>
                <c:pt idx="258">
                  <c:v>56.385862133521215</c:v>
                </c:pt>
                <c:pt idx="259">
                  <c:v>56.403596189750331</c:v>
                </c:pt>
                <c:pt idx="260">
                  <c:v>56.421284338893386</c:v>
                </c:pt>
                <c:pt idx="261">
                  <c:v>56.438926897026917</c:v>
                </c:pt>
                <c:pt idx="262">
                  <c:v>56.456524176880833</c:v>
                </c:pt>
                <c:pt idx="263">
                  <c:v>56.474076487886535</c:v>
                </c:pt>
                <c:pt idx="264">
                  <c:v>56.491584136224162</c:v>
                </c:pt>
                <c:pt idx="265">
                  <c:v>56.50904742486896</c:v>
                </c:pt>
                <c:pt idx="266">
                  <c:v>56.526466653636895</c:v>
                </c:pt>
                <c:pt idx="267">
                  <c:v>56.543842119229382</c:v>
                </c:pt>
                <c:pt idx="268">
                  <c:v>56.561174115277183</c:v>
                </c:pt>
                <c:pt idx="269">
                  <c:v>56.578462932383644</c:v>
                </c:pt>
                <c:pt idx="270">
                  <c:v>56.595708858167072</c:v>
                </c:pt>
                <c:pt idx="271">
                  <c:v>56.612912177302341</c:v>
                </c:pt>
                <c:pt idx="272">
                  <c:v>56.630073171561904</c:v>
                </c:pt>
                <c:pt idx="273">
                  <c:v>56.647192119855895</c:v>
                </c:pt>
                <c:pt idx="274">
                  <c:v>56.664269298271705</c:v>
                </c:pt>
                <c:pt idx="275">
                  <c:v>56.681304980112756</c:v>
                </c:pt>
                <c:pt idx="276">
                  <c:v>56.698299435936661</c:v>
                </c:pt>
                <c:pt idx="277">
                  <c:v>56.71525293359268</c:v>
                </c:pt>
                <c:pt idx="278">
                  <c:v>56.73216573825863</c:v>
                </c:pt>
                <c:pt idx="279">
                  <c:v>56.74903811247696</c:v>
                </c:pt>
                <c:pt idx="280">
                  <c:v>56.765870316190487</c:v>
                </c:pt>
                <c:pt idx="281">
                  <c:v>56.782662606777265</c:v>
                </c:pt>
                <c:pt idx="282">
                  <c:v>56.799415239085036</c:v>
                </c:pt>
                <c:pt idx="283">
                  <c:v>56.816128465464999</c:v>
                </c:pt>
                <c:pt idx="284">
                  <c:v>56.832802535805072</c:v>
                </c:pt>
                <c:pt idx="285">
                  <c:v>56.849437697562585</c:v>
                </c:pt>
                <c:pt idx="286">
                  <c:v>56.86603419579636</c:v>
                </c:pt>
                <c:pt idx="287">
                  <c:v>56.88259227319837</c:v>
                </c:pt>
                <c:pt idx="288">
                  <c:v>56.899112170124752</c:v>
                </c:pt>
                <c:pt idx="289">
                  <c:v>56.915594124626438</c:v>
                </c:pt>
                <c:pt idx="290">
                  <c:v>56.932038372479141</c:v>
                </c:pt>
                <c:pt idx="291">
                  <c:v>56.948445147212958</c:v>
                </c:pt>
                <c:pt idx="292">
                  <c:v>56.964814680141401</c:v>
                </c:pt>
                <c:pt idx="293">
                  <c:v>56.981147200390083</c:v>
                </c:pt>
                <c:pt idx="294">
                  <c:v>56.997442934924784</c:v>
                </c:pt>
                <c:pt idx="295">
                  <c:v>57.013702108579118</c:v>
                </c:pt>
                <c:pt idx="296">
                  <c:v>57.029924944081834</c:v>
                </c:pt>
                <c:pt idx="297">
                  <c:v>57.046111662083568</c:v>
                </c:pt>
                <c:pt idx="298">
                  <c:v>57.062262481183204</c:v>
                </c:pt>
                <c:pt idx="299">
                  <c:v>57.078377617953826</c:v>
                </c:pt>
                <c:pt idx="300">
                  <c:v>57.094457286968279</c:v>
                </c:pt>
                <c:pt idx="301">
                  <c:v>57.110501700824223</c:v>
                </c:pt>
                <c:pt idx="302">
                  <c:v>57.126511070168931</c:v>
                </c:pt>
                <c:pt idx="303">
                  <c:v>57.142485603723557</c:v>
                </c:pt>
                <c:pt idx="304">
                  <c:v>57.158425508307175</c:v>
                </c:pt>
                <c:pt idx="305">
                  <c:v>57.174330988860248</c:v>
                </c:pt>
                <c:pt idx="306">
                  <c:v>57.190202248467948</c:v>
                </c:pt>
                <c:pt idx="307">
                  <c:v>57.206039488382899</c:v>
                </c:pt>
                <c:pt idx="308">
                  <c:v>57.221842908047762</c:v>
                </c:pt>
                <c:pt idx="309">
                  <c:v>57.237612705117314</c:v>
                </c:pt>
                <c:pt idx="310">
                  <c:v>57.253349075480273</c:v>
                </c:pt>
                <c:pt idx="311">
                  <c:v>57.269052213280787</c:v>
                </c:pt>
                <c:pt idx="312">
                  <c:v>57.284722310939543</c:v>
                </c:pt>
                <c:pt idx="313">
                  <c:v>57.300359559174566</c:v>
                </c:pt>
                <c:pt idx="314">
                  <c:v>57.315964147021774</c:v>
                </c:pt>
                <c:pt idx="315">
                  <c:v>57.331536261855142</c:v>
                </c:pt>
                <c:pt idx="316">
                  <c:v>57.347076089406542</c:v>
                </c:pt>
                <c:pt idx="317">
                  <c:v>57.362583813785392</c:v>
                </c:pt>
                <c:pt idx="318">
                  <c:v>57.378059617497897</c:v>
                </c:pt>
                <c:pt idx="319">
                  <c:v>57.393503681466044</c:v>
                </c:pt>
                <c:pt idx="320">
                  <c:v>57.408916185046351</c:v>
                </c:pt>
                <c:pt idx="321">
                  <c:v>57.424297306048302</c:v>
                </c:pt>
                <c:pt idx="322">
                  <c:v>57.439647220752477</c:v>
                </c:pt>
                <c:pt idx="323">
                  <c:v>57.454966103928442</c:v>
                </c:pt>
                <c:pt idx="324">
                  <c:v>57.470254128852432</c:v>
                </c:pt>
                <c:pt idx="325">
                  <c:v>57.485511467324656</c:v>
                </c:pt>
                <c:pt idx="326">
                  <c:v>57.50073828968646</c:v>
                </c:pt>
                <c:pt idx="327">
                  <c:v>57.515934764837162</c:v>
                </c:pt>
                <c:pt idx="328">
                  <c:v>57.531101060250691</c:v>
                </c:pt>
                <c:pt idx="329">
                  <c:v>57.546237341991926</c:v>
                </c:pt>
                <c:pt idx="330">
                  <c:v>57.561343774732919</c:v>
                </c:pt>
                <c:pt idx="331">
                  <c:v>57.576420521768696</c:v>
                </c:pt>
                <c:pt idx="332">
                  <c:v>57.591467745033</c:v>
                </c:pt>
                <c:pt idx="333">
                  <c:v>57.606485605113761</c:v>
                </c:pt>
                <c:pt idx="334">
                  <c:v>57.62147426126824</c:v>
                </c:pt>
                <c:pt idx="335">
                  <c:v>57.636433871438157</c:v>
                </c:pt>
                <c:pt idx="336">
                  <c:v>57.651364592264386</c:v>
                </c:pt>
                <c:pt idx="337">
                  <c:v>57.666266579101617</c:v>
                </c:pt>
                <c:pt idx="338">
                  <c:v>57.681139986032719</c:v>
                </c:pt>
                <c:pt idx="339">
                  <c:v>57.695984965882914</c:v>
                </c:pt>
                <c:pt idx="340">
                  <c:v>57.710801670233749</c:v>
                </c:pt>
                <c:pt idx="341">
                  <c:v>57.725590249436912</c:v>
                </c:pt>
                <c:pt idx="342">
                  <c:v>57.740350852627806</c:v>
                </c:pt>
                <c:pt idx="343">
                  <c:v>57.755083627738941</c:v>
                </c:pt>
                <c:pt idx="344">
                  <c:v>57.769788721513194</c:v>
                </c:pt>
                <c:pt idx="345">
                  <c:v>57.784466279516792</c:v>
                </c:pt>
                <c:pt idx="346">
                  <c:v>57.799116446152183</c:v>
                </c:pt>
                <c:pt idx="347">
                  <c:v>57.813739364670738</c:v>
                </c:pt>
                <c:pt idx="348">
                  <c:v>57.828335177185224</c:v>
                </c:pt>
                <c:pt idx="349">
                  <c:v>57.842904024682127</c:v>
                </c:pt>
                <c:pt idx="350">
                  <c:v>57.857446047033889</c:v>
                </c:pt>
                <c:pt idx="351">
                  <c:v>57.871961383010778</c:v>
                </c:pt>
                <c:pt idx="352">
                  <c:v>57.886450170292846</c:v>
                </c:pt>
                <c:pt idx="353">
                  <c:v>57.900912545481539</c:v>
                </c:pt>
                <c:pt idx="354">
                  <c:v>57.915348644111212</c:v>
                </c:pt>
                <c:pt idx="355">
                  <c:v>57.929758600660506</c:v>
                </c:pt>
                <c:pt idx="356">
                  <c:v>57.94414254856359</c:v>
                </c:pt>
                <c:pt idx="357">
                  <c:v>57.95850062022113</c:v>
                </c:pt>
                <c:pt idx="358">
                  <c:v>57.972832947011291</c:v>
                </c:pt>
                <c:pt idx="359">
                  <c:v>57.987139659300468</c:v>
                </c:pt>
                <c:pt idx="360">
                  <c:v>58.001420886453886</c:v>
                </c:pt>
                <c:pt idx="361">
                  <c:v>58.015676756846119</c:v>
                </c:pt>
                <c:pt idx="362">
                  <c:v>58.029907397871412</c:v>
                </c:pt>
                <c:pt idx="363">
                  <c:v>58.044112935953905</c:v>
                </c:pt>
                <c:pt idx="364">
                  <c:v>58.058293496557695</c:v>
                </c:pt>
                <c:pt idx="365">
                  <c:v>58.072449204196765</c:v>
                </c:pt>
                <c:pt idx="366">
                  <c:v>58.08658018244482</c:v>
                </c:pt>
                <c:pt idx="367">
                  <c:v>58.100686553944954</c:v>
                </c:pt>
                <c:pt idx="368">
                  <c:v>58.114768440419233</c:v>
                </c:pt>
                <c:pt idx="369">
                  <c:v>58.128825962678086</c:v>
                </c:pt>
                <c:pt idx="370">
                  <c:v>58.142859240629662</c:v>
                </c:pt>
                <c:pt idx="371">
                  <c:v>58.156868393289002</c:v>
                </c:pt>
                <c:pt idx="372">
                  <c:v>58.1708535387871</c:v>
                </c:pt>
                <c:pt idx="373">
                  <c:v>58.184814794379889</c:v>
                </c:pt>
                <c:pt idx="374">
                  <c:v>58.198752276457057</c:v>
                </c:pt>
                <c:pt idx="375">
                  <c:v>58.212666100550834</c:v>
                </c:pt>
                <c:pt idx="376">
                  <c:v>58.226556381344494</c:v>
                </c:pt>
                <c:pt idx="377">
                  <c:v>58.24042323268101</c:v>
                </c:pt>
                <c:pt idx="378">
                  <c:v>58.254266767571373</c:v>
                </c:pt>
                <c:pt idx="379">
                  <c:v>58.268087098202869</c:v>
                </c:pt>
                <c:pt idx="380">
                  <c:v>58.281884335947339</c:v>
                </c:pt>
                <c:pt idx="381">
                  <c:v>58.295658591369246</c:v>
                </c:pt>
                <c:pt idx="382">
                  <c:v>58.309409974233631</c:v>
                </c:pt>
                <c:pt idx="383">
                  <c:v>58.323138593514017</c:v>
                </c:pt>
                <c:pt idx="384">
                  <c:v>58.336844557400255</c:v>
                </c:pt>
                <c:pt idx="385">
                  <c:v>58.350527973306114</c:v>
                </c:pt>
                <c:pt idx="386">
                  <c:v>58.364188947876983</c:v>
                </c:pt>
                <c:pt idx="387">
                  <c:v>58.377827586997299</c:v>
                </c:pt>
                <c:pt idx="388">
                  <c:v>58.391443995797999</c:v>
                </c:pt>
                <c:pt idx="389">
                  <c:v>58.405038278663852</c:v>
                </c:pt>
                <c:pt idx="390">
                  <c:v>58.418610539240646</c:v>
                </c:pt>
                <c:pt idx="391">
                  <c:v>58.432160880442368</c:v>
                </c:pt>
                <c:pt idx="392">
                  <c:v>58.445689404458236</c:v>
                </c:pt>
                <c:pt idx="393">
                  <c:v>58.459196212759707</c:v>
                </c:pt>
                <c:pt idx="394">
                  <c:v>58.472681406107313</c:v>
                </c:pt>
                <c:pt idx="395">
                  <c:v>58.486145084557506</c:v>
                </c:pt>
                <c:pt idx="396">
                  <c:v>58.499587347469358</c:v>
                </c:pt>
                <c:pt idx="397">
                  <c:v>58.513008293511199</c:v>
                </c:pt>
                <c:pt idx="398">
                  <c:v>58.526408020667176</c:v>
                </c:pt>
                <c:pt idx="399">
                  <c:v>58.53978662624376</c:v>
                </c:pt>
                <c:pt idx="400">
                  <c:v>58.553144206876112</c:v>
                </c:pt>
                <c:pt idx="401">
                  <c:v>58.566480858534412</c:v>
                </c:pt>
                <c:pt idx="402">
                  <c:v>58.579796676530165</c:v>
                </c:pt>
                <c:pt idx="403">
                  <c:v>58.593091755522337</c:v>
                </c:pt>
                <c:pt idx="404">
                  <c:v>58.606366189523428</c:v>
                </c:pt>
                <c:pt idx="405">
                  <c:v>58.619620071905572</c:v>
                </c:pt>
                <c:pt idx="406">
                  <c:v>58.632853495406465</c:v>
                </c:pt>
                <c:pt idx="407">
                  <c:v>58.646066552135252</c:v>
                </c:pt>
                <c:pt idx="408">
                  <c:v>58.659259333578362</c:v>
                </c:pt>
                <c:pt idx="409">
                  <c:v>58.672431930605271</c:v>
                </c:pt>
                <c:pt idx="410">
                  <c:v>58.685584433474148</c:v>
                </c:pt>
                <c:pt idx="411">
                  <c:v>58.698716931837538</c:v>
                </c:pt>
                <c:pt idx="412">
                  <c:v>58.711829514747876</c:v>
                </c:pt>
                <c:pt idx="413">
                  <c:v>58.724922270662987</c:v>
                </c:pt>
                <c:pt idx="414">
                  <c:v>58.737995287451525</c:v>
                </c:pt>
                <c:pt idx="415">
                  <c:v>58.75104865239831</c:v>
                </c:pt>
                <c:pt idx="416">
                  <c:v>58.764082452209706</c:v>
                </c:pt>
                <c:pt idx="417">
                  <c:v>58.777096773018769</c:v>
                </c:pt>
                <c:pt idx="418">
                  <c:v>58.790091700390491</c:v>
                </c:pt>
                <c:pt idx="419">
                  <c:v>58.8030673193269</c:v>
                </c:pt>
                <c:pt idx="420">
                  <c:v>58.816023714272177</c:v>
                </c:pt>
                <c:pt idx="421">
                  <c:v>58.82896096911756</c:v>
                </c:pt>
                <c:pt idx="422">
                  <c:v>58.841879167206429</c:v>
                </c:pt>
                <c:pt idx="423">
                  <c:v>58.854778391339067</c:v>
                </c:pt>
                <c:pt idx="424">
                  <c:v>58.867658723777637</c:v>
                </c:pt>
                <c:pt idx="425">
                  <c:v>58.880520246250853</c:v>
                </c:pt>
                <c:pt idx="426">
                  <c:v>58.893363039958778</c:v>
                </c:pt>
                <c:pt idx="427">
                  <c:v>58.90618718557748</c:v>
                </c:pt>
                <c:pt idx="428">
                  <c:v>58.918992763263688</c:v>
                </c:pt>
                <c:pt idx="429">
                  <c:v>58.931779852659304</c:v>
                </c:pt>
                <c:pt idx="430">
                  <c:v>58.944548532896022</c:v>
                </c:pt>
                <c:pt idx="431">
                  <c:v>58.957298882599702</c:v>
                </c:pt>
                <c:pt idx="432">
                  <c:v>58.970030979894908</c:v>
                </c:pt>
                <c:pt idx="433">
                  <c:v>58.982744902409166</c:v>
                </c:pt>
                <c:pt idx="434">
                  <c:v>58.995440727277384</c:v>
                </c:pt>
                <c:pt idx="435">
                  <c:v>59.008118531146074</c:v>
                </c:pt>
                <c:pt idx="436">
                  <c:v>59.020778390177661</c:v>
                </c:pt>
                <c:pt idx="437">
                  <c:v>59.033420380054551</c:v>
                </c:pt>
                <c:pt idx="438">
                  <c:v>59.046044575983402</c:v>
                </c:pt>
                <c:pt idx="439">
                  <c:v>59.058651052699155</c:v>
                </c:pt>
                <c:pt idx="440">
                  <c:v>59.071239884469065</c:v>
                </c:pt>
                <c:pt idx="441">
                  <c:v>59.083811145096774</c:v>
                </c:pt>
                <c:pt idx="442">
                  <c:v>59.09636490792623</c:v>
                </c:pt>
                <c:pt idx="443">
                  <c:v>59.108901245845615</c:v>
                </c:pt>
                <c:pt idx="444">
                  <c:v>59.121420231291239</c:v>
                </c:pt>
                <c:pt idx="445">
                  <c:v>59.133921936251397</c:v>
                </c:pt>
                <c:pt idx="446">
                  <c:v>59.146406432270098</c:v>
                </c:pt>
                <c:pt idx="447">
                  <c:v>59.158873790450905</c:v>
                </c:pt>
                <c:pt idx="448">
                  <c:v>59.171324081460597</c:v>
                </c:pt>
                <c:pt idx="449">
                  <c:v>59.183757375532878</c:v>
                </c:pt>
                <c:pt idx="450">
                  <c:v>59.196173742471991</c:v>
                </c:pt>
                <c:pt idx="451">
                  <c:v>59.208573251656325</c:v>
                </c:pt>
                <c:pt idx="452">
                  <c:v>59.220955972041985</c:v>
                </c:pt>
                <c:pt idx="453">
                  <c:v>59.233321972166323</c:v>
                </c:pt>
                <c:pt idx="454">
                  <c:v>59.245671320151402</c:v>
                </c:pt>
                <c:pt idx="455">
                  <c:v>59.258004083707448</c:v>
                </c:pt>
                <c:pt idx="456">
                  <c:v>59.270320330136315</c:v>
                </c:pt>
                <c:pt idx="457">
                  <c:v>59.282620126334791</c:v>
                </c:pt>
                <c:pt idx="458">
                  <c:v>59.294903538797975</c:v>
                </c:pt>
                <c:pt idx="459">
                  <c:v>59.307170633622611</c:v>
                </c:pt>
                <c:pt idx="460">
                  <c:v>59.319421476510314</c:v>
                </c:pt>
                <c:pt idx="461">
                  <c:v>59.331656132770846</c:v>
                </c:pt>
                <c:pt idx="462">
                  <c:v>59.343874667325309</c:v>
                </c:pt>
                <c:pt idx="463">
                  <c:v>59.356077144709317</c:v>
                </c:pt>
                <c:pt idx="464">
                  <c:v>59.368263629076154</c:v>
                </c:pt>
                <c:pt idx="465">
                  <c:v>59.380434184199849</c:v>
                </c:pt>
                <c:pt idx="466">
                  <c:v>59.392588873478303</c:v>
                </c:pt>
                <c:pt idx="467">
                  <c:v>59.404727759936279</c:v>
                </c:pt>
                <c:pt idx="468">
                  <c:v>59.416850906228454</c:v>
                </c:pt>
                <c:pt idx="469">
                  <c:v>59.428958374642406</c:v>
                </c:pt>
                <c:pt idx="470">
                  <c:v>59.441050227101528</c:v>
                </c:pt>
                <c:pt idx="471">
                  <c:v>59.45312652516801</c:v>
                </c:pt>
                <c:pt idx="472">
                  <c:v>59.465187330045673</c:v>
                </c:pt>
                <c:pt idx="473">
                  <c:v>59.477232702582874</c:v>
                </c:pt>
                <c:pt idx="474">
                  <c:v>59.489262703275337</c:v>
                </c:pt>
                <c:pt idx="475">
                  <c:v>59.501277392268939</c:v>
                </c:pt>
                <c:pt idx="476">
                  <c:v>59.513276829362511</c:v>
                </c:pt>
                <c:pt idx="477">
                  <c:v>59.525261074010572</c:v>
                </c:pt>
                <c:pt idx="478">
                  <c:v>59.537230185326081</c:v>
                </c:pt>
                <c:pt idx="479">
                  <c:v>59.549184222083113</c:v>
                </c:pt>
                <c:pt idx="480">
                  <c:v>59.561123242719503</c:v>
                </c:pt>
                <c:pt idx="481">
                  <c:v>59.573047305339557</c:v>
                </c:pt>
                <c:pt idx="482">
                  <c:v>59.584956467716609</c:v>
                </c:pt>
                <c:pt idx="483">
                  <c:v>59.596850787295637</c:v>
                </c:pt>
                <c:pt idx="484">
                  <c:v>59.608730321195821</c:v>
                </c:pt>
                <c:pt idx="485">
                  <c:v>59.62059512621309</c:v>
                </c:pt>
                <c:pt idx="486">
                  <c:v>59.632445258822642</c:v>
                </c:pt>
                <c:pt idx="487">
                  <c:v>59.644280775181436</c:v>
                </c:pt>
                <c:pt idx="488">
                  <c:v>59.656101731130619</c:v>
                </c:pt>
                <c:pt idx="489">
                  <c:v>59.667908182198033</c:v>
                </c:pt>
                <c:pt idx="490">
                  <c:v>59.67970018360058</c:v>
                </c:pt>
                <c:pt idx="491">
                  <c:v>59.691477790246658</c:v>
                </c:pt>
                <c:pt idx="492">
                  <c:v>59.703241056738484</c:v>
                </c:pt>
                <c:pt idx="493">
                  <c:v>59.714990037374506</c:v>
                </c:pt>
                <c:pt idx="494">
                  <c:v>59.726724786151664</c:v>
                </c:pt>
                <c:pt idx="495">
                  <c:v>59.738445356767741</c:v>
                </c:pt>
                <c:pt idx="496">
                  <c:v>59.750151802623634</c:v>
                </c:pt>
                <c:pt idx="497">
                  <c:v>59.761844176825591</c:v>
                </c:pt>
                <c:pt idx="498">
                  <c:v>59.773522532187471</c:v>
                </c:pt>
                <c:pt idx="499">
                  <c:v>59.785186921232949</c:v>
                </c:pt>
                <c:pt idx="500">
                  <c:v>59.796837396197759</c:v>
                </c:pt>
                <c:pt idx="501">
                  <c:v>59.808474009031755</c:v>
                </c:pt>
                <c:pt idx="502">
                  <c:v>59.820096811401207</c:v>
                </c:pt>
                <c:pt idx="503">
                  <c:v>59.831705854690824</c:v>
                </c:pt>
                <c:pt idx="504">
                  <c:v>59.843301190005903</c:v>
                </c:pt>
                <c:pt idx="505">
                  <c:v>59.854882868174457</c:v>
                </c:pt>
                <c:pt idx="506">
                  <c:v>59.866450939749228</c:v>
                </c:pt>
                <c:pt idx="507">
                  <c:v>59.878005455009806</c:v>
                </c:pt>
                <c:pt idx="508">
                  <c:v>59.889546463964578</c:v>
                </c:pt>
                <c:pt idx="509">
                  <c:v>59.901074016352837</c:v>
                </c:pt>
                <c:pt idx="510">
                  <c:v>59.912588161646717</c:v>
                </c:pt>
                <c:pt idx="511">
                  <c:v>59.924088949053193</c:v>
                </c:pt>
                <c:pt idx="512">
                  <c:v>59.935576427516025</c:v>
                </c:pt>
                <c:pt idx="513">
                  <c:v>59.947050645717738</c:v>
                </c:pt>
                <c:pt idx="514">
                  <c:v>59.958511652081498</c:v>
                </c:pt>
                <c:pt idx="515">
                  <c:v>59.969959494773022</c:v>
                </c:pt>
                <c:pt idx="516">
                  <c:v>59.981394221702516</c:v>
                </c:pt>
                <c:pt idx="517">
                  <c:v>59.992815880526507</c:v>
                </c:pt>
                <c:pt idx="518">
                  <c:v>60.004224518649664</c:v>
                </c:pt>
                <c:pt idx="519">
                  <c:v>60.015620183226702</c:v>
                </c:pt>
                <c:pt idx="520">
                  <c:v>60.027002921164168</c:v>
                </c:pt>
                <c:pt idx="521">
                  <c:v>60.038372779122234</c:v>
                </c:pt>
                <c:pt idx="522">
                  <c:v>60.049729803516485</c:v>
                </c:pt>
                <c:pt idx="523">
                  <c:v>60.061074040519728</c:v>
                </c:pt>
                <c:pt idx="524">
                  <c:v>60.07240553606367</c:v>
                </c:pt>
                <c:pt idx="525">
                  <c:v>60.083724335840742</c:v>
                </c:pt>
                <c:pt idx="526">
                  <c:v>60.09503048530577</c:v>
                </c:pt>
                <c:pt idx="527">
                  <c:v>60.106324029677666</c:v>
                </c:pt>
                <c:pt idx="528">
                  <c:v>60.117605013941173</c:v>
                </c:pt>
                <c:pt idx="529">
                  <c:v>60.128873482848505</c:v>
                </c:pt>
                <c:pt idx="530">
                  <c:v>60.14012948092099</c:v>
                </c:pt>
                <c:pt idx="531">
                  <c:v>60.151373052450772</c:v>
                </c:pt>
                <c:pt idx="532">
                  <c:v>60.162604241502393</c:v>
                </c:pt>
                <c:pt idx="533">
                  <c:v>60.173823091914429</c:v>
                </c:pt>
                <c:pt idx="534">
                  <c:v>60.185029647301079</c:v>
                </c:pt>
                <c:pt idx="535">
                  <c:v>60.196223951053774</c:v>
                </c:pt>
                <c:pt idx="536">
                  <c:v>60.207406046342726</c:v>
                </c:pt>
                <c:pt idx="537">
                  <c:v>60.218575976118515</c:v>
                </c:pt>
                <c:pt idx="538">
                  <c:v>60.229733783113602</c:v>
                </c:pt>
                <c:pt idx="539">
                  <c:v>60.240879509843893</c:v>
                </c:pt>
                <c:pt idx="540">
                  <c:v>60.252013198610229</c:v>
                </c:pt>
                <c:pt idx="541">
                  <c:v>60.263134891499902</c:v>
                </c:pt>
                <c:pt idx="542">
                  <c:v>60.274244630388168</c:v>
                </c:pt>
                <c:pt idx="543">
                  <c:v>60.285342456939688</c:v>
                </c:pt>
                <c:pt idx="544">
                  <c:v>60.29642841261002</c:v>
                </c:pt>
                <c:pt idx="545">
                  <c:v>60.307502538647057</c:v>
                </c:pt>
                <c:pt idx="546">
                  <c:v>60.318564876092466</c:v>
                </c:pt>
                <c:pt idx="547">
                  <c:v>60.329615465783156</c:v>
                </c:pt>
                <c:pt idx="548">
                  <c:v>60.340654348352622</c:v>
                </c:pt>
                <c:pt idx="549">
                  <c:v>60.3516815642324</c:v>
                </c:pt>
                <c:pt idx="550">
                  <c:v>60.362697153653443</c:v>
                </c:pt>
                <c:pt idx="551">
                  <c:v>60.373701156647513</c:v>
                </c:pt>
                <c:pt idx="552">
                  <c:v>60.384693613048512</c:v>
                </c:pt>
                <c:pt idx="553">
                  <c:v>60.395674562493866</c:v>
                </c:pt>
                <c:pt idx="554">
                  <c:v>60.406644044425867</c:v>
                </c:pt>
                <c:pt idx="555">
                  <c:v>60.417602098092999</c:v>
                </c:pt>
                <c:pt idx="556">
                  <c:v>60.428548762551245</c:v>
                </c:pt>
                <c:pt idx="557">
                  <c:v>60.439484076665408</c:v>
                </c:pt>
                <c:pt idx="558">
                  <c:v>60.45040807911046</c:v>
                </c:pt>
                <c:pt idx="559">
                  <c:v>60.46132080837269</c:v>
                </c:pt>
                <c:pt idx="560">
                  <c:v>60.472222302751149</c:v>
                </c:pt>
                <c:pt idx="561">
                  <c:v>60.48311260035878</c:v>
                </c:pt>
                <c:pt idx="562">
                  <c:v>60.49399173912375</c:v>
                </c:pt>
                <c:pt idx="563">
                  <c:v>60.504859756790665</c:v>
                </c:pt>
                <c:pt idx="564">
                  <c:v>60.515716690921799</c:v>
                </c:pt>
                <c:pt idx="565">
                  <c:v>60.526562578898343</c:v>
                </c:pt>
                <c:pt idx="566">
                  <c:v>60.537397457921571</c:v>
                </c:pt>
                <c:pt idx="567">
                  <c:v>60.548221365014072</c:v>
                </c:pt>
                <c:pt idx="568">
                  <c:v>60.559034337020989</c:v>
                </c:pt>
                <c:pt idx="569">
                  <c:v>60.569836410611074</c:v>
                </c:pt>
                <c:pt idx="570">
                  <c:v>60.580627622277987</c:v>
                </c:pt>
                <c:pt idx="571">
                  <c:v>60.591408008341404</c:v>
                </c:pt>
                <c:pt idx="572">
                  <c:v>60.602177604948153</c:v>
                </c:pt>
                <c:pt idx="573">
                  <c:v>60.612936448073413</c:v>
                </c:pt>
                <c:pt idx="574">
                  <c:v>60.623684573521757</c:v>
                </c:pt>
                <c:pt idx="575">
                  <c:v>60.634422016928383</c:v>
                </c:pt>
                <c:pt idx="576">
                  <c:v>60.645148813760144</c:v>
                </c:pt>
                <c:pt idx="577">
                  <c:v>60.655864999316705</c:v>
                </c:pt>
                <c:pt idx="578">
                  <c:v>60.666570608731618</c:v>
                </c:pt>
                <c:pt idx="579">
                  <c:v>60.677265676973406</c:v>
                </c:pt>
                <c:pt idx="580">
                  <c:v>60.687950238846632</c:v>
                </c:pt>
                <c:pt idx="581">
                  <c:v>60.698624328993006</c:v>
                </c:pt>
                <c:pt idx="582">
                  <c:v>60.709287981892423</c:v>
                </c:pt>
                <c:pt idx="583">
                  <c:v>60.719941231863999</c:v>
                </c:pt>
                <c:pt idx="584">
                  <c:v>60.730584113067152</c:v>
                </c:pt>
                <c:pt idx="585">
                  <c:v>60.741216659502584</c:v>
                </c:pt>
                <c:pt idx="586">
                  <c:v>60.751838905013386</c:v>
                </c:pt>
                <c:pt idx="587">
                  <c:v>60.762450883285958</c:v>
                </c:pt>
                <c:pt idx="588">
                  <c:v>60.773052627851101</c:v>
                </c:pt>
                <c:pt idx="589">
                  <c:v>60.783644172084983</c:v>
                </c:pt>
                <c:pt idx="590">
                  <c:v>60.79422554921014</c:v>
                </c:pt>
                <c:pt idx="591">
                  <c:v>60.804796792296443</c:v>
                </c:pt>
                <c:pt idx="592">
                  <c:v>60.815357934262117</c:v>
                </c:pt>
                <c:pt idx="593">
                  <c:v>60.825909007874678</c:v>
                </c:pt>
                <c:pt idx="594">
                  <c:v>60.836450045751874</c:v>
                </c:pt>
                <c:pt idx="595">
                  <c:v>60.84698108036271</c:v>
                </c:pt>
                <c:pt idx="596">
                  <c:v>60.857502144028331</c:v>
                </c:pt>
                <c:pt idx="597">
                  <c:v>60.868013268922979</c:v>
                </c:pt>
                <c:pt idx="598">
                  <c:v>60.878514487074952</c:v>
                </c:pt>
                <c:pt idx="599">
                  <c:v>60.889005830367481</c:v>
                </c:pt>
                <c:pt idx="600">
                  <c:v>60.899487330539671</c:v>
                </c:pt>
                <c:pt idx="601">
                  <c:v>60.90995901918744</c:v>
                </c:pt>
                <c:pt idx="602">
                  <c:v>60.92042092776434</c:v>
                </c:pt>
                <c:pt idx="603">
                  <c:v>60.930873087582569</c:v>
                </c:pt>
                <c:pt idx="604">
                  <c:v>60.941315529813735</c:v>
                </c:pt>
                <c:pt idx="605">
                  <c:v>60.951748285489828</c:v>
                </c:pt>
                <c:pt idx="606">
                  <c:v>60.96217138550405</c:v>
                </c:pt>
                <c:pt idx="607">
                  <c:v>60.972584860611718</c:v>
                </c:pt>
                <c:pt idx="608">
                  <c:v>60.982988741431058</c:v>
                </c:pt>
                <c:pt idx="609">
                  <c:v>60.993383058444145</c:v>
                </c:pt>
                <c:pt idx="610">
                  <c:v>61.003767841997686</c:v>
                </c:pt>
                <c:pt idx="611">
                  <c:v>61.014143122303899</c:v>
                </c:pt>
                <c:pt idx="612">
                  <c:v>61.024508929441311</c:v>
                </c:pt>
                <c:pt idx="613">
                  <c:v>61.034865293355594</c:v>
                </c:pt>
                <c:pt idx="614">
                  <c:v>61.045212243860448</c:v>
                </c:pt>
                <c:pt idx="615">
                  <c:v>61.055549810638304</c:v>
                </c:pt>
                <c:pt idx="616">
                  <c:v>61.065878023241225</c:v>
                </c:pt>
                <c:pt idx="617">
                  <c:v>61.076196911091692</c:v>
                </c:pt>
                <c:pt idx="618">
                  <c:v>61.086506503483342</c:v>
                </c:pt>
                <c:pt idx="619">
                  <c:v>61.096806829581837</c:v>
                </c:pt>
                <c:pt idx="620">
                  <c:v>61.10709791842558</c:v>
                </c:pt>
                <c:pt idx="621">
                  <c:v>61.117379798926549</c:v>
                </c:pt>
                <c:pt idx="622">
                  <c:v>61.127652499871033</c:v>
                </c:pt>
                <c:pt idx="623">
                  <c:v>61.137916049920406</c:v>
                </c:pt>
                <c:pt idx="624">
                  <c:v>61.148170477611899</c:v>
                </c:pt>
                <c:pt idx="625">
                  <c:v>61.158415811359333</c:v>
                </c:pt>
                <c:pt idx="626">
                  <c:v>61.168652079453878</c:v>
                </c:pt>
                <c:pt idx="627">
                  <c:v>61.178879310064829</c:v>
                </c:pt>
                <c:pt idx="628">
                  <c:v>61.18909753124025</c:v>
                </c:pt>
                <c:pt idx="629">
                  <c:v>61.199306770907818</c:v>
                </c:pt>
                <c:pt idx="630">
                  <c:v>61.209507056875481</c:v>
                </c:pt>
                <c:pt idx="631">
                  <c:v>61.219698416832202</c:v>
                </c:pt>
                <c:pt idx="632">
                  <c:v>61.229880878348652</c:v>
                </c:pt>
                <c:pt idx="633">
                  <c:v>61.240054468877958</c:v>
                </c:pt>
                <c:pt idx="634">
                  <c:v>61.250219215756346</c:v>
                </c:pt>
                <c:pt idx="635">
                  <c:v>61.260375146203934</c:v>
                </c:pt>
                <c:pt idx="636">
                  <c:v>61.270522287325328</c:v>
                </c:pt>
                <c:pt idx="637">
                  <c:v>61.280660666110364</c:v>
                </c:pt>
                <c:pt idx="638">
                  <c:v>61.290790309434783</c:v>
                </c:pt>
                <c:pt idx="639">
                  <c:v>61.300911244060927</c:v>
                </c:pt>
                <c:pt idx="640">
                  <c:v>61.311023496638349</c:v>
                </c:pt>
                <c:pt idx="641">
                  <c:v>61.321127093704568</c:v>
                </c:pt>
                <c:pt idx="642">
                  <c:v>61.331222061685665</c:v>
                </c:pt>
                <c:pt idx="643">
                  <c:v>61.341308426896965</c:v>
                </c:pt>
                <c:pt idx="644">
                  <c:v>61.351386215543712</c:v>
                </c:pt>
                <c:pt idx="645">
                  <c:v>61.361455453721703</c:v>
                </c:pt>
                <c:pt idx="646">
                  <c:v>61.371516167417873</c:v>
                </c:pt>
                <c:pt idx="647">
                  <c:v>61.381568382511055</c:v>
                </c:pt>
                <c:pt idx="648">
                  <c:v>61.391612124772507</c:v>
                </c:pt>
                <c:pt idx="649">
                  <c:v>61.401647419866592</c:v>
                </c:pt>
                <c:pt idx="650">
                  <c:v>61.411674293351396</c:v>
                </c:pt>
                <c:pt idx="651">
                  <c:v>61.421692770679357</c:v>
                </c:pt>
                <c:pt idx="652">
                  <c:v>61.431702877197864</c:v>
                </c:pt>
                <c:pt idx="653">
                  <c:v>61.441704638149851</c:v>
                </c:pt>
                <c:pt idx="654">
                  <c:v>61.451698078674468</c:v>
                </c:pt>
                <c:pt idx="655">
                  <c:v>61.461683223807611</c:v>
                </c:pt>
                <c:pt idx="656">
                  <c:v>61.471660098482602</c:v>
                </c:pt>
                <c:pt idx="657">
                  <c:v>61.481628727530669</c:v>
                </c:pt>
                <c:pt idx="658">
                  <c:v>61.491589135681664</c:v>
                </c:pt>
                <c:pt idx="659">
                  <c:v>61.50154134756454</c:v>
                </c:pt>
                <c:pt idx="660">
                  <c:v>61.511485387708014</c:v>
                </c:pt>
                <c:pt idx="661">
                  <c:v>61.521421280541091</c:v>
                </c:pt>
                <c:pt idx="662">
                  <c:v>61.531349050393665</c:v>
                </c:pt>
                <c:pt idx="663">
                  <c:v>61.541268721497062</c:v>
                </c:pt>
                <c:pt idx="664">
                  <c:v>61.551180317984631</c:v>
                </c:pt>
                <c:pt idx="665">
                  <c:v>61.561083863892307</c:v>
                </c:pt>
                <c:pt idx="666">
                  <c:v>61.570979383159141</c:v>
                </c:pt>
                <c:pt idx="667">
                  <c:v>61.580866899627864</c:v>
                </c:pt>
                <c:pt idx="668">
                  <c:v>61.590746437045453</c:v>
                </c:pt>
                <c:pt idx="669">
                  <c:v>61.600618019063646</c:v>
                </c:pt>
                <c:pt idx="670">
                  <c:v>61.610481669239526</c:v>
                </c:pt>
                <c:pt idx="671">
                  <c:v>61.62033741103599</c:v>
                </c:pt>
                <c:pt idx="672">
                  <c:v>61.630185267822355</c:v>
                </c:pt>
                <c:pt idx="673">
                  <c:v>61.640025262874858</c:v>
                </c:pt>
                <c:pt idx="674">
                  <c:v>61.64985741937717</c:v>
                </c:pt>
                <c:pt idx="675">
                  <c:v>61.659681760420924</c:v>
                </c:pt>
                <c:pt idx="676">
                  <c:v>61.669498309006229</c:v>
                </c:pt>
                <c:pt idx="677">
                  <c:v>61.679307088042236</c:v>
                </c:pt>
                <c:pt idx="678">
                  <c:v>61.689108120347569</c:v>
                </c:pt>
                <c:pt idx="679">
                  <c:v>61.698901428650871</c:v>
                </c:pt>
                <c:pt idx="680">
                  <c:v>61.708687035591332</c:v>
                </c:pt>
                <c:pt idx="681">
                  <c:v>61.718464963719143</c:v>
                </c:pt>
                <c:pt idx="682">
                  <c:v>61.728235235496037</c:v>
                </c:pt>
                <c:pt idx="683">
                  <c:v>61.737997873295726</c:v>
                </c:pt>
                <c:pt idx="684">
                  <c:v>61.747752899404475</c:v>
                </c:pt>
                <c:pt idx="685">
                  <c:v>61.757500336021508</c:v>
                </c:pt>
                <c:pt idx="686">
                  <c:v>61.767240205259512</c:v>
                </c:pt>
                <c:pt idx="687">
                  <c:v>61.776972529145169</c:v>
                </c:pt>
                <c:pt idx="688">
                  <c:v>61.786697329619557</c:v>
                </c:pt>
                <c:pt idx="689">
                  <c:v>61.796414628538678</c:v>
                </c:pt>
                <c:pt idx="690">
                  <c:v>61.806124447673895</c:v>
                </c:pt>
                <c:pt idx="691">
                  <c:v>61.81582680871243</c:v>
                </c:pt>
                <c:pt idx="692">
                  <c:v>61.825521733257808</c:v>
                </c:pt>
                <c:pt idx="693">
                  <c:v>61.835209242830302</c:v>
                </c:pt>
                <c:pt idx="694">
                  <c:v>61.84488935886742</c:v>
                </c:pt>
                <c:pt idx="695">
                  <c:v>61.854562102724373</c:v>
                </c:pt>
                <c:pt idx="696">
                  <c:v>61.864227495674442</c:v>
                </c:pt>
                <c:pt idx="697">
                  <c:v>61.873885558909549</c:v>
                </c:pt>
                <c:pt idx="698">
                  <c:v>61.883536313540588</c:v>
                </c:pt>
                <c:pt idx="699">
                  <c:v>61.893179780597961</c:v>
                </c:pt>
                <c:pt idx="700">
                  <c:v>61.902815981031928</c:v>
                </c:pt>
                <c:pt idx="701">
                  <c:v>61.912444935713125</c:v>
                </c:pt>
                <c:pt idx="702">
                  <c:v>61.922066665432951</c:v>
                </c:pt>
                <c:pt idx="703">
                  <c:v>61.931681190904001</c:v>
                </c:pt>
                <c:pt idx="704">
                  <c:v>61.941288532760495</c:v>
                </c:pt>
                <c:pt idx="705">
                  <c:v>61.950888711558704</c:v>
                </c:pt>
                <c:pt idx="706">
                  <c:v>61.960481747777415</c:v>
                </c:pt>
                <c:pt idx="707">
                  <c:v>61.970067661818256</c:v>
                </c:pt>
                <c:pt idx="708">
                  <c:v>61.979646474006195</c:v>
                </c:pt>
                <c:pt idx="709">
                  <c:v>61.98921820458991</c:v>
                </c:pt>
                <c:pt idx="710">
                  <c:v>61.998782873742229</c:v>
                </c:pt>
                <c:pt idx="711">
                  <c:v>62.008340501560497</c:v>
                </c:pt>
                <c:pt idx="712">
                  <c:v>62.017891108067026</c:v>
                </c:pt>
                <c:pt idx="713">
                  <c:v>62.027434713209459</c:v>
                </c:pt>
                <c:pt idx="714">
                  <c:v>62.036971336861207</c:v>
                </c:pt>
                <c:pt idx="715">
                  <c:v>62.046500998821799</c:v>
                </c:pt>
                <c:pt idx="716">
                  <c:v>62.056023718817329</c:v>
                </c:pt>
                <c:pt idx="717">
                  <c:v>62.065539516500792</c:v>
                </c:pt>
                <c:pt idx="718">
                  <c:v>62.075048411452542</c:v>
                </c:pt>
                <c:pt idx="719">
                  <c:v>62.084550423180588</c:v>
                </c:pt>
                <c:pt idx="720">
                  <c:v>62.094045571121057</c:v>
                </c:pt>
                <c:pt idx="721">
                  <c:v>62.103533874638543</c:v>
                </c:pt>
                <c:pt idx="722">
                  <c:v>62.113015353026512</c:v>
                </c:pt>
                <c:pt idx="723">
                  <c:v>62.122490025507588</c:v>
                </c:pt>
                <c:pt idx="724">
                  <c:v>62.131957911234068</c:v>
                </c:pt>
                <c:pt idx="725">
                  <c:v>62.141419029288187</c:v>
                </c:pt>
                <c:pt idx="726">
                  <c:v>62.150873398682506</c:v>
                </c:pt>
                <c:pt idx="727">
                  <c:v>62.160321038360308</c:v>
                </c:pt>
                <c:pt idx="728">
                  <c:v>62.169761967195967</c:v>
                </c:pt>
                <c:pt idx="729">
                  <c:v>62.179196203995232</c:v>
                </c:pt>
                <c:pt idx="730">
                  <c:v>62.188623767495713</c:v>
                </c:pt>
                <c:pt idx="731">
                  <c:v>62.198044676367104</c:v>
                </c:pt>
                <c:pt idx="732">
                  <c:v>62.207458949211642</c:v>
                </c:pt>
                <c:pt idx="733">
                  <c:v>62.216866604564423</c:v>
                </c:pt>
                <c:pt idx="734">
                  <c:v>62.226267660893711</c:v>
                </c:pt>
                <c:pt idx="735">
                  <c:v>62.235662136601348</c:v>
                </c:pt>
                <c:pt idx="736">
                  <c:v>62.245050050023082</c:v>
                </c:pt>
                <c:pt idx="737">
                  <c:v>62.254431419428911</c:v>
                </c:pt>
                <c:pt idx="738">
                  <c:v>62.263806263023369</c:v>
                </c:pt>
                <c:pt idx="739">
                  <c:v>62.273174598945957</c:v>
                </c:pt>
                <c:pt idx="740">
                  <c:v>62.28253644527144</c:v>
                </c:pt>
                <c:pt idx="741">
                  <c:v>62.291891820010136</c:v>
                </c:pt>
                <c:pt idx="742">
                  <c:v>62.30124074110833</c:v>
                </c:pt>
                <c:pt idx="743">
                  <c:v>62.31058322644855</c:v>
                </c:pt>
                <c:pt idx="744">
                  <c:v>62.319919293849892</c:v>
                </c:pt>
                <c:pt idx="745">
                  <c:v>62.329248961068416</c:v>
                </c:pt>
                <c:pt idx="746">
                  <c:v>62.338572245797351</c:v>
                </c:pt>
                <c:pt idx="747">
                  <c:v>62.347889165667532</c:v>
                </c:pt>
                <c:pt idx="748">
                  <c:v>62.357199738247651</c:v>
                </c:pt>
                <c:pt idx="749">
                  <c:v>62.366503981044609</c:v>
                </c:pt>
                <c:pt idx="750">
                  <c:v>62.375801911503814</c:v>
                </c:pt>
                <c:pt idx="751">
                  <c:v>62.38509354700949</c:v>
                </c:pt>
                <c:pt idx="752">
                  <c:v>62.394378904885016</c:v>
                </c:pt>
                <c:pt idx="753">
                  <c:v>62.403658002393215</c:v>
                </c:pt>
                <c:pt idx="754">
                  <c:v>62.412930856736651</c:v>
                </c:pt>
                <c:pt idx="755">
                  <c:v>62.422197485057978</c:v>
                </c:pt>
                <c:pt idx="756">
                  <c:v>62.431457904440194</c:v>
                </c:pt>
                <c:pt idx="757">
                  <c:v>62.440712131906992</c:v>
                </c:pt>
                <c:pt idx="758">
                  <c:v>62.449960184422991</c:v>
                </c:pt>
                <c:pt idx="759">
                  <c:v>62.459202078894108</c:v>
                </c:pt>
                <c:pt idx="760">
                  <c:v>62.468437832167851</c:v>
                </c:pt>
                <c:pt idx="761">
                  <c:v>62.477667461033533</c:v>
                </c:pt>
                <c:pt idx="762">
                  <c:v>62.486890982222661</c:v>
                </c:pt>
                <c:pt idx="763">
                  <c:v>62.496108412409157</c:v>
                </c:pt>
                <c:pt idx="764">
                  <c:v>62.505319768209716</c:v>
                </c:pt>
                <c:pt idx="765">
                  <c:v>62.514525066184007</c:v>
                </c:pt>
                <c:pt idx="766">
                  <c:v>62.523724322835037</c:v>
                </c:pt>
                <c:pt idx="767">
                  <c:v>62.532917554609384</c:v>
                </c:pt>
                <c:pt idx="768">
                  <c:v>62.542104777897542</c:v>
                </c:pt>
                <c:pt idx="769">
                  <c:v>62.551286009034101</c:v>
                </c:pt>
                <c:pt idx="770">
                  <c:v>62.560461264298112</c:v>
                </c:pt>
                <c:pt idx="771">
                  <c:v>62.569630559913357</c:v>
                </c:pt>
                <c:pt idx="772">
                  <c:v>62.578793912048553</c:v>
                </c:pt>
                <c:pt idx="773">
                  <c:v>62.587951336817738</c:v>
                </c:pt>
                <c:pt idx="774">
                  <c:v>62.597102850280429</c:v>
                </c:pt>
                <c:pt idx="775">
                  <c:v>62.606248468441947</c:v>
                </c:pt>
                <c:pt idx="776">
                  <c:v>62.61538820725373</c:v>
                </c:pt>
                <c:pt idx="777">
                  <c:v>62.62452208261351</c:v>
                </c:pt>
                <c:pt idx="778">
                  <c:v>62.633650110365643</c:v>
                </c:pt>
                <c:pt idx="779">
                  <c:v>62.642772306301332</c:v>
                </c:pt>
                <c:pt idx="780">
                  <c:v>62.651888686158927</c:v>
                </c:pt>
                <c:pt idx="781">
                  <c:v>62.66099926562417</c:v>
                </c:pt>
                <c:pt idx="782">
                  <c:v>62.670104060330431</c:v>
                </c:pt>
                <c:pt idx="783">
                  <c:v>62.679203085859001</c:v>
                </c:pt>
                <c:pt idx="784">
                  <c:v>62.688296357739333</c:v>
                </c:pt>
                <c:pt idx="785">
                  <c:v>62.697383891449306</c:v>
                </c:pt>
                <c:pt idx="786">
                  <c:v>62.70646570241545</c:v>
                </c:pt>
                <c:pt idx="787">
                  <c:v>62.715541806013213</c:v>
                </c:pt>
                <c:pt idx="788">
                  <c:v>62.724612217567241</c:v>
                </c:pt>
                <c:pt idx="789">
                  <c:v>62.733676952351573</c:v>
                </c:pt>
                <c:pt idx="790">
                  <c:v>62.742736025589927</c:v>
                </c:pt>
                <c:pt idx="791">
                  <c:v>62.751789452455924</c:v>
                </c:pt>
                <c:pt idx="792">
                  <c:v>62.760837248073358</c:v>
                </c:pt>
                <c:pt idx="793">
                  <c:v>62.7698794275164</c:v>
                </c:pt>
                <c:pt idx="794">
                  <c:v>62.778916005809862</c:v>
                </c:pt>
                <c:pt idx="795">
                  <c:v>62.78794699792946</c:v>
                </c:pt>
                <c:pt idx="796">
                  <c:v>62.796972418801985</c:v>
                </c:pt>
                <c:pt idx="797">
                  <c:v>62.805992283305621</c:v>
                </c:pt>
                <c:pt idx="798">
                  <c:v>62.81500660627011</c:v>
                </c:pt>
                <c:pt idx="799">
                  <c:v>62.824015402477031</c:v>
                </c:pt>
                <c:pt idx="800">
                  <c:v>62.833018686660026</c:v>
                </c:pt>
                <c:pt idx="801">
                  <c:v>62.842016473505019</c:v>
                </c:pt>
                <c:pt idx="802">
                  <c:v>62.851008777650428</c:v>
                </c:pt>
                <c:pt idx="803">
                  <c:v>62.859995613687452</c:v>
                </c:pt>
                <c:pt idx="804">
                  <c:v>62.868976996160228</c:v>
                </c:pt>
                <c:pt idx="805">
                  <c:v>62.877952939566114</c:v>
                </c:pt>
                <c:pt idx="806">
                  <c:v>62.886923458355881</c:v>
                </c:pt>
                <c:pt idx="807">
                  <c:v>62.895888566933941</c:v>
                </c:pt>
                <c:pt idx="808">
                  <c:v>62.904848279658594</c:v>
                </c:pt>
                <c:pt idx="809">
                  <c:v>62.91380261084219</c:v>
                </c:pt>
                <c:pt idx="810">
                  <c:v>62.92275157475143</c:v>
                </c:pt>
                <c:pt idx="811">
                  <c:v>62.931695185607509</c:v>
                </c:pt>
                <c:pt idx="812">
                  <c:v>62.940633457586372</c:v>
                </c:pt>
                <c:pt idx="813">
                  <c:v>62.949566404818917</c:v>
                </c:pt>
                <c:pt idx="814">
                  <c:v>62.958494041391219</c:v>
                </c:pt>
                <c:pt idx="815">
                  <c:v>62.967416381344762</c:v>
                </c:pt>
                <c:pt idx="816">
                  <c:v>62.976333438676576</c:v>
                </c:pt>
                <c:pt idx="817">
                  <c:v>62.985245227339519</c:v>
                </c:pt>
                <c:pt idx="818">
                  <c:v>62.994151761242478</c:v>
                </c:pt>
                <c:pt idx="819">
                  <c:v>63.003053054250557</c:v>
                </c:pt>
                <c:pt idx="820">
                  <c:v>63.011949120185278</c:v>
                </c:pt>
                <c:pt idx="821">
                  <c:v>63.020839972824817</c:v>
                </c:pt>
                <c:pt idx="822">
                  <c:v>63.029725625904192</c:v>
                </c:pt>
                <c:pt idx="823">
                  <c:v>63.038606093115433</c:v>
                </c:pt>
                <c:pt idx="824">
                  <c:v>63.047481388107869</c:v>
                </c:pt>
                <c:pt idx="825">
                  <c:v>63.056351524488221</c:v>
                </c:pt>
                <c:pt idx="826">
                  <c:v>63.065216515820907</c:v>
                </c:pt>
                <c:pt idx="827">
                  <c:v>63.074076375628159</c:v>
                </c:pt>
                <c:pt idx="828">
                  <c:v>63.082931117390267</c:v>
                </c:pt>
                <c:pt idx="829">
                  <c:v>63.091780754545752</c:v>
                </c:pt>
                <c:pt idx="830">
                  <c:v>63.100625300491572</c:v>
                </c:pt>
                <c:pt idx="831">
                  <c:v>63.109464768583337</c:v>
                </c:pt>
                <c:pt idx="832">
                  <c:v>63.118299172135451</c:v>
                </c:pt>
                <c:pt idx="833">
                  <c:v>63.127128524421337</c:v>
                </c:pt>
                <c:pt idx="834">
                  <c:v>63.135952838673632</c:v>
                </c:pt>
                <c:pt idx="835">
                  <c:v>63.144772128084384</c:v>
                </c:pt>
                <c:pt idx="836">
                  <c:v>63.153586405805193</c:v>
                </c:pt>
                <c:pt idx="837">
                  <c:v>63.162395684947455</c:v>
                </c:pt>
                <c:pt idx="838">
                  <c:v>63.171199978582521</c:v>
                </c:pt>
                <c:pt idx="839">
                  <c:v>63.17999929974188</c:v>
                </c:pt>
                <c:pt idx="840">
                  <c:v>63.188793661417364</c:v>
                </c:pt>
                <c:pt idx="841">
                  <c:v>63.197583076561301</c:v>
                </c:pt>
                <c:pt idx="842">
                  <c:v>63.206367558086704</c:v>
                </c:pt>
                <c:pt idx="843">
                  <c:v>63.21514711886752</c:v>
                </c:pt>
                <c:pt idx="844">
                  <c:v>63.223921771738702</c:v>
                </c:pt>
                <c:pt idx="845">
                  <c:v>63.232691529496435</c:v>
                </c:pt>
                <c:pt idx="846">
                  <c:v>63.241456404898365</c:v>
                </c:pt>
                <c:pt idx="847">
                  <c:v>63.25021641066369</c:v>
                </c:pt>
                <c:pt idx="848">
                  <c:v>63.258971559473395</c:v>
                </c:pt>
                <c:pt idx="849">
                  <c:v>63.267721863970408</c:v>
                </c:pt>
                <c:pt idx="850">
                  <c:v>63.276467336759765</c:v>
                </c:pt>
                <c:pt idx="851">
                  <c:v>63.285207990408828</c:v>
                </c:pt>
                <c:pt idx="852">
                  <c:v>63.293943837447401</c:v>
                </c:pt>
                <c:pt idx="853">
                  <c:v>63.302674890367911</c:v>
                </c:pt>
                <c:pt idx="854">
                  <c:v>63.311401161625618</c:v>
                </c:pt>
                <c:pt idx="855">
                  <c:v>63.32012266363877</c:v>
                </c:pt>
                <c:pt idx="856">
                  <c:v>63.328839408788731</c:v>
                </c:pt>
                <c:pt idx="857">
                  <c:v>63.3375514094202</c:v>
                </c:pt>
                <c:pt idx="858">
                  <c:v>63.346258677841341</c:v>
                </c:pt>
                <c:pt idx="859">
                  <c:v>63.354961226324001</c:v>
                </c:pt>
                <c:pt idx="860">
                  <c:v>63.363659067103796</c:v>
                </c:pt>
                <c:pt idx="861">
                  <c:v>63.37235221238037</c:v>
                </c:pt>
                <c:pt idx="862">
                  <c:v>63.381040674317454</c:v>
                </c:pt>
                <c:pt idx="863">
                  <c:v>63.389724465043123</c:v>
                </c:pt>
                <c:pt idx="864">
                  <c:v>63.398403596649885</c:v>
                </c:pt>
                <c:pt idx="865">
                  <c:v>63.407078081194925</c:v>
                </c:pt>
                <c:pt idx="866">
                  <c:v>63.415747930700149</c:v>
                </c:pt>
                <c:pt idx="867">
                  <c:v>63.424413157152472</c:v>
                </c:pt>
                <c:pt idx="868">
                  <c:v>63.43307377250386</c:v>
                </c:pt>
                <c:pt idx="869">
                  <c:v>63.441729788671552</c:v>
                </c:pt>
                <c:pt idx="870">
                  <c:v>63.450381217538236</c:v>
                </c:pt>
                <c:pt idx="871">
                  <c:v>63.459028070952151</c:v>
                </c:pt>
                <c:pt idx="872">
                  <c:v>63.46767036072724</c:v>
                </c:pt>
                <c:pt idx="873">
                  <c:v>63.476308098643358</c:v>
                </c:pt>
                <c:pt idx="874">
                  <c:v>63.484941296446387</c:v>
                </c:pt>
                <c:pt idx="875">
                  <c:v>63.493569965848394</c:v>
                </c:pt>
                <c:pt idx="876">
                  <c:v>63.502194118527783</c:v>
                </c:pt>
                <c:pt idx="877">
                  <c:v>63.510813766129459</c:v>
                </c:pt>
                <c:pt idx="878">
                  <c:v>63.519428920264936</c:v>
                </c:pt>
                <c:pt idx="879">
                  <c:v>63.528039592512542</c:v>
                </c:pt>
                <c:pt idx="880">
                  <c:v>63.536645794417538</c:v>
                </c:pt>
                <c:pt idx="881">
                  <c:v>63.545247537492259</c:v>
                </c:pt>
                <c:pt idx="882">
                  <c:v>63.553844833216274</c:v>
                </c:pt>
                <c:pt idx="883">
                  <c:v>63.562437693036529</c:v>
                </c:pt>
                <c:pt idx="884">
                  <c:v>63.571026128367507</c:v>
                </c:pt>
                <c:pt idx="885">
                  <c:v>63.579610150591314</c:v>
                </c:pt>
                <c:pt idx="886">
                  <c:v>63.588189771057912</c:v>
                </c:pt>
                <c:pt idx="887">
                  <c:v>63.596765001085181</c:v>
                </c:pt>
                <c:pt idx="888">
                  <c:v>63.60533585195914</c:v>
                </c:pt>
                <c:pt idx="889">
                  <c:v>63.613902334933968</c:v>
                </c:pt>
                <c:pt idx="890">
                  <c:v>63.622464461232298</c:v>
                </c:pt>
                <c:pt idx="891">
                  <c:v>63.631022242045233</c:v>
                </c:pt>
                <c:pt idx="892">
                  <c:v>63.639575688532545</c:v>
                </c:pt>
                <c:pt idx="893">
                  <c:v>63.648124811822804</c:v>
                </c:pt>
                <c:pt idx="894">
                  <c:v>63.656669623013507</c:v>
                </c:pt>
                <c:pt idx="895">
                  <c:v>63.665210133171215</c:v>
                </c:pt>
                <c:pt idx="896">
                  <c:v>63.67374635333168</c:v>
                </c:pt>
                <c:pt idx="897">
                  <c:v>63.682278294500023</c:v>
                </c:pt>
                <c:pt idx="898">
                  <c:v>63.690805967650832</c:v>
                </c:pt>
                <c:pt idx="899">
                  <c:v>63.699329383728298</c:v>
                </c:pt>
                <c:pt idx="900">
                  <c:v>63.70784855364635</c:v>
                </c:pt>
                <c:pt idx="901">
                  <c:v>63.716363488288792</c:v>
                </c:pt>
                <c:pt idx="902">
                  <c:v>63.724874198509447</c:v>
                </c:pt>
                <c:pt idx="903">
                  <c:v>63.733380695132254</c:v>
                </c:pt>
                <c:pt idx="904">
                  <c:v>63.74188298895146</c:v>
                </c:pt>
                <c:pt idx="905">
                  <c:v>63.750381090731679</c:v>
                </c:pt>
                <c:pt idx="906">
                  <c:v>63.758875011208055</c:v>
                </c:pt>
                <c:pt idx="907">
                  <c:v>63.767364761086391</c:v>
                </c:pt>
                <c:pt idx="908">
                  <c:v>63.775850351043289</c:v>
                </c:pt>
                <c:pt idx="909">
                  <c:v>63.78433179172626</c:v>
                </c:pt>
                <c:pt idx="910">
                  <c:v>63.792809093753824</c:v>
                </c:pt>
                <c:pt idx="911">
                  <c:v>63.801282267715713</c:v>
                </c:pt>
                <c:pt idx="912">
                  <c:v>63.809751324172915</c:v>
                </c:pt>
                <c:pt idx="913">
                  <c:v>63.818216273657853</c:v>
                </c:pt>
                <c:pt idx="914">
                  <c:v>63.826677126674475</c:v>
                </c:pt>
                <c:pt idx="915">
                  <c:v>63.835133893698398</c:v>
                </c:pt>
                <c:pt idx="916">
                  <c:v>63.843586585177029</c:v>
                </c:pt>
                <c:pt idx="917">
                  <c:v>63.852035211529682</c:v>
                </c:pt>
                <c:pt idx="918">
                  <c:v>63.860479783147689</c:v>
                </c:pt>
                <c:pt idx="919">
                  <c:v>63.868920310394543</c:v>
                </c:pt>
                <c:pt idx="920">
                  <c:v>63.877356803606013</c:v>
                </c:pt>
                <c:pt idx="921">
                  <c:v>63.885789273090246</c:v>
                </c:pt>
                <c:pt idx="922">
                  <c:v>63.894217729127909</c:v>
                </c:pt>
                <c:pt idx="923">
                  <c:v>63.902642181972297</c:v>
                </c:pt>
                <c:pt idx="924">
                  <c:v>63.911062641849441</c:v>
                </c:pt>
                <c:pt idx="925">
                  <c:v>63.919479118958243</c:v>
                </c:pt>
                <c:pt idx="926">
                  <c:v>63.927891623470593</c:v>
                </c:pt>
                <c:pt idx="927">
                  <c:v>63.936300165531463</c:v>
                </c:pt>
                <c:pt idx="928">
                  <c:v>63.944704755259046</c:v>
                </c:pt>
                <c:pt idx="929">
                  <c:v>63.953105402744868</c:v>
                </c:pt>
                <c:pt idx="930">
                  <c:v>63.9615021180539</c:v>
                </c:pt>
                <c:pt idx="931">
                  <c:v>63.969894911224628</c:v>
                </c:pt>
                <c:pt idx="932">
                  <c:v>63.978283792269266</c:v>
                </c:pt>
                <c:pt idx="933">
                  <c:v>63.986668771173782</c:v>
                </c:pt>
                <c:pt idx="934">
                  <c:v>63.995049857898024</c:v>
                </c:pt>
                <c:pt idx="935">
                  <c:v>64.003427062375891</c:v>
                </c:pt>
                <c:pt idx="936">
                  <c:v>64.011800394515333</c:v>
                </c:pt>
                <c:pt idx="937">
                  <c:v>64.020169864198579</c:v>
                </c:pt>
                <c:pt idx="938">
                  <c:v>64.028535481282191</c:v>
                </c:pt>
                <c:pt idx="939">
                  <c:v>64.036897255597168</c:v>
                </c:pt>
                <c:pt idx="940">
                  <c:v>64.045255196949029</c:v>
                </c:pt>
                <c:pt idx="941">
                  <c:v>64.053609315118038</c:v>
                </c:pt>
                <c:pt idx="942">
                  <c:v>64.061959619859152</c:v>
                </c:pt>
                <c:pt idx="943">
                  <c:v>64.070306120902259</c:v>
                </c:pt>
                <c:pt idx="944">
                  <c:v>64.078648827952208</c:v>
                </c:pt>
                <c:pt idx="945">
                  <c:v>64.086987750688948</c:v>
                </c:pt>
                <c:pt idx="946">
                  <c:v>64.095322898767634</c:v>
                </c:pt>
                <c:pt idx="947">
                  <c:v>64.103654281818706</c:v>
                </c:pt>
                <c:pt idx="948">
                  <c:v>64.111981909448033</c:v>
                </c:pt>
                <c:pt idx="949">
                  <c:v>64.120305791236959</c:v>
                </c:pt>
                <c:pt idx="950">
                  <c:v>64.128625936742509</c:v>
                </c:pt>
                <c:pt idx="951">
                  <c:v>64.136942355497368</c:v>
                </c:pt>
                <c:pt idx="952">
                  <c:v>64.145255057010047</c:v>
                </c:pt>
                <c:pt idx="953">
                  <c:v>64.153564050765013</c:v>
                </c:pt>
                <c:pt idx="954">
                  <c:v>64.161869346222772</c:v>
                </c:pt>
                <c:pt idx="955">
                  <c:v>64.170170952819873</c:v>
                </c:pt>
                <c:pt idx="956">
                  <c:v>64.178468879969202</c:v>
                </c:pt>
                <c:pt idx="957">
                  <c:v>64.186763137059856</c:v>
                </c:pt>
                <c:pt idx="958">
                  <c:v>64.195053733457485</c:v>
                </c:pt>
                <c:pt idx="959">
                  <c:v>64.203340678504162</c:v>
                </c:pt>
                <c:pt idx="960">
                  <c:v>64.211623981518642</c:v>
                </c:pt>
                <c:pt idx="961">
                  <c:v>64.219903651796386</c:v>
                </c:pt>
                <c:pt idx="962">
                  <c:v>64.228179698609679</c:v>
                </c:pt>
                <c:pt idx="963">
                  <c:v>64.236452131207727</c:v>
                </c:pt>
                <c:pt idx="964">
                  <c:v>64.244720958816757</c:v>
                </c:pt>
                <c:pt idx="965">
                  <c:v>64.252986190640073</c:v>
                </c:pt>
                <c:pt idx="966">
                  <c:v>64.261247835858242</c:v>
                </c:pt>
                <c:pt idx="967">
                  <c:v>64.26950590362911</c:v>
                </c:pt>
                <c:pt idx="968">
                  <c:v>64.277760403087896</c:v>
                </c:pt>
                <c:pt idx="969">
                  <c:v>64.286011343347369</c:v>
                </c:pt>
                <c:pt idx="970">
                  <c:v>64.294258733497813</c:v>
                </c:pt>
                <c:pt idx="971">
                  <c:v>64.302502582607275</c:v>
                </c:pt>
                <c:pt idx="972">
                  <c:v>64.310742899721532</c:v>
                </c:pt>
                <c:pt idx="973">
                  <c:v>64.318979693864208</c:v>
                </c:pt>
                <c:pt idx="974">
                  <c:v>64.327212974036925</c:v>
                </c:pt>
                <c:pt idx="975">
                  <c:v>64.335442749219354</c:v>
                </c:pt>
                <c:pt idx="976">
                  <c:v>64.343669028369291</c:v>
                </c:pt>
                <c:pt idx="977">
                  <c:v>64.35189182042275</c:v>
                </c:pt>
                <c:pt idx="978">
                  <c:v>64.360111134294129</c:v>
                </c:pt>
                <c:pt idx="979">
                  <c:v>64.368326978876198</c:v>
                </c:pt>
                <c:pt idx="980">
                  <c:v>64.376539363040237</c:v>
                </c:pt>
                <c:pt idx="981">
                  <c:v>64.384748295636115</c:v>
                </c:pt>
                <c:pt idx="982">
                  <c:v>64.392953785492409</c:v>
                </c:pt>
                <c:pt idx="983">
                  <c:v>64.401155841416454</c:v>
                </c:pt>
                <c:pt idx="984">
                  <c:v>64.409354472194423</c:v>
                </c:pt>
                <c:pt idx="985">
                  <c:v>64.417549686591485</c:v>
                </c:pt>
                <c:pt idx="986">
                  <c:v>64.425741493351808</c:v>
                </c:pt>
                <c:pt idx="987">
                  <c:v>64.433929901198681</c:v>
                </c:pt>
                <c:pt idx="988">
                  <c:v>64.442114918834648</c:v>
                </c:pt>
                <c:pt idx="989">
                  <c:v>64.45029655494146</c:v>
                </c:pt>
                <c:pt idx="990">
                  <c:v>64.458474818180349</c:v>
                </c:pt>
                <c:pt idx="991">
                  <c:v>64.466649717191942</c:v>
                </c:pt>
                <c:pt idx="992">
                  <c:v>64.474821260596443</c:v>
                </c:pt>
                <c:pt idx="993">
                  <c:v>64.482989456993678</c:v>
                </c:pt>
                <c:pt idx="994">
                  <c:v>64.491154314963225</c:v>
                </c:pt>
                <c:pt idx="995">
                  <c:v>64.499315843064423</c:v>
                </c:pt>
                <c:pt idx="996">
                  <c:v>64.507474049836546</c:v>
                </c:pt>
                <c:pt idx="997">
                  <c:v>64.515628943798774</c:v>
                </c:pt>
                <c:pt idx="998">
                  <c:v>64.52378053345042</c:v>
                </c:pt>
                <c:pt idx="999">
                  <c:v>64.531928827270832</c:v>
                </c:pt>
                <c:pt idx="1000">
                  <c:v>64.540073833719674</c:v>
                </c:pt>
                <c:pt idx="1001">
                  <c:v>64.54821556123683</c:v>
                </c:pt>
                <c:pt idx="1002">
                  <c:v>64.556354018242629</c:v>
                </c:pt>
                <c:pt idx="1003">
                  <c:v>64.564489213137804</c:v>
                </c:pt>
                <c:pt idx="1004">
                  <c:v>64.572621154303661</c:v>
                </c:pt>
                <c:pt idx="1005">
                  <c:v>64.580749850102123</c:v>
                </c:pt>
                <c:pt idx="1006">
                  <c:v>64.588875308875771</c:v>
                </c:pt>
                <c:pt idx="1007">
                  <c:v>64.596997538948045</c:v>
                </c:pt>
                <c:pt idx="1008">
                  <c:v>64.605116548623172</c:v>
                </c:pt>
                <c:pt idx="1009">
                  <c:v>64.613232346186351</c:v>
                </c:pt>
                <c:pt idx="1010">
                  <c:v>64.621344939903778</c:v>
                </c:pt>
                <c:pt idx="1011">
                  <c:v>64.629454338022754</c:v>
                </c:pt>
                <c:pt idx="1012">
                  <c:v>64.637560548771759</c:v>
                </c:pt>
                <c:pt idx="1013">
                  <c:v>64.645663580360491</c:v>
                </c:pt>
                <c:pt idx="1014">
                  <c:v>64.653763440980001</c:v>
                </c:pt>
                <c:pt idx="1015">
                  <c:v>64.661860138802723</c:v>
                </c:pt>
                <c:pt idx="1016">
                  <c:v>64.669953681982577</c:v>
                </c:pt>
                <c:pt idx="1017">
                  <c:v>64.678044078655034</c:v>
                </c:pt>
                <c:pt idx="1018">
                  <c:v>64.686131336937208</c:v>
                </c:pt>
                <c:pt idx="1019">
                  <c:v>64.694215464927865</c:v>
                </c:pt>
                <c:pt idx="1020">
                  <c:v>64.702296470707608</c:v>
                </c:pt>
                <c:pt idx="1021">
                  <c:v>64.710374362338868</c:v>
                </c:pt>
                <c:pt idx="1022">
                  <c:v>64.718449147866011</c:v>
                </c:pt>
                <c:pt idx="1023">
                  <c:v>64.726520835315384</c:v>
                </c:pt>
                <c:pt idx="1024">
                  <c:v>64.734589432695415</c:v>
                </c:pt>
                <c:pt idx="1025">
                  <c:v>64.742654947996726</c:v>
                </c:pt>
                <c:pt idx="1026">
                  <c:v>64.750717389192062</c:v>
                </c:pt>
                <c:pt idx="1027">
                  <c:v>64.758776764236543</c:v>
                </c:pt>
                <c:pt idx="1028">
                  <c:v>64.766833081067645</c:v>
                </c:pt>
                <c:pt idx="1029">
                  <c:v>64.774886347605246</c:v>
                </c:pt>
                <c:pt idx="1030">
                  <c:v>64.782936571751748</c:v>
                </c:pt>
                <c:pt idx="1031">
                  <c:v>64.790983761392141</c:v>
                </c:pt>
                <c:pt idx="1032">
                  <c:v>64.799027924394053</c:v>
                </c:pt>
                <c:pt idx="1033">
                  <c:v>64.807069068607845</c:v>
                </c:pt>
                <c:pt idx="1034">
                  <c:v>64.815107201866653</c:v>
                </c:pt>
                <c:pt idx="1035">
                  <c:v>64.823142331986517</c:v>
                </c:pt>
                <c:pt idx="1036">
                  <c:v>64.831174466766328</c:v>
                </c:pt>
                <c:pt idx="1037">
                  <c:v>64.839203613988062</c:v>
                </c:pt>
                <c:pt idx="1038">
                  <c:v>64.847229781416715</c:v>
                </c:pt>
                <c:pt idx="1039">
                  <c:v>64.855252976800429</c:v>
                </c:pt>
                <c:pt idx="1040">
                  <c:v>64.863273207870577</c:v>
                </c:pt>
                <c:pt idx="1041">
                  <c:v>64.871290482341777</c:v>
                </c:pt>
                <c:pt idx="1042">
                  <c:v>64.879304807912007</c:v>
                </c:pt>
                <c:pt idx="1043">
                  <c:v>64.887316192262645</c:v>
                </c:pt>
                <c:pt idx="1044">
                  <c:v>64.895324643058572</c:v>
                </c:pt>
                <c:pt idx="1045">
                  <c:v>64.90333016794817</c:v>
                </c:pt>
                <c:pt idx="1046">
                  <c:v>64.911332774563476</c:v>
                </c:pt>
                <c:pt idx="1047">
                  <c:v>64.919332470520189</c:v>
                </c:pt>
                <c:pt idx="1048">
                  <c:v>64.927329263417732</c:v>
                </c:pt>
                <c:pt idx="1049">
                  <c:v>64.935323160839388</c:v>
                </c:pt>
                <c:pt idx="1050">
                  <c:v>64.943314170352267</c:v>
                </c:pt>
                <c:pt idx="1051">
                  <c:v>64.951302299507446</c:v>
                </c:pt>
                <c:pt idx="1052">
                  <c:v>64.959287555840021</c:v>
                </c:pt>
                <c:pt idx="1053">
                  <c:v>64.967269946869109</c:v>
                </c:pt>
                <c:pt idx="1054">
                  <c:v>64.975249480098014</c:v>
                </c:pt>
                <c:pt idx="1055">
                  <c:v>64.983226163014237</c:v>
                </c:pt>
                <c:pt idx="1056">
                  <c:v>64.991200003089503</c:v>
                </c:pt>
                <c:pt idx="1057">
                  <c:v>64.999171007779907</c:v>
                </c:pt>
                <c:pt idx="1058">
                  <c:v>65.007139184525897</c:v>
                </c:pt>
                <c:pt idx="1059">
                  <c:v>65.015104540752432</c:v>
                </c:pt>
                <c:pt idx="1060">
                  <c:v>65.023067083868924</c:v>
                </c:pt>
                <c:pt idx="1061">
                  <c:v>65.031026821269421</c:v>
                </c:pt>
                <c:pt idx="1062">
                  <c:v>65.03898376033257</c:v>
                </c:pt>
                <c:pt idx="1063">
                  <c:v>65.046937908421754</c:v>
                </c:pt>
                <c:pt idx="1064">
                  <c:v>65.054889272885077</c:v>
                </c:pt>
                <c:pt idx="1065">
                  <c:v>65.062837861055556</c:v>
                </c:pt>
                <c:pt idx="1066">
                  <c:v>65.070783680251012</c:v>
                </c:pt>
                <c:pt idx="1067">
                  <c:v>65.078726737774261</c:v>
                </c:pt>
                <c:pt idx="1068">
                  <c:v>65.086667040913099</c:v>
                </c:pt>
                <c:pt idx="1069">
                  <c:v>65.094604596940457</c:v>
                </c:pt>
                <c:pt idx="1070">
                  <c:v>65.102539413114314</c:v>
                </c:pt>
                <c:pt idx="1071">
                  <c:v>65.110471496677903</c:v>
                </c:pt>
                <c:pt idx="1072">
                  <c:v>65.118400854859701</c:v>
                </c:pt>
                <c:pt idx="1073">
                  <c:v>65.126327494873465</c:v>
                </c:pt>
                <c:pt idx="1074">
                  <c:v>65.134251423918357</c:v>
                </c:pt>
                <c:pt idx="1075">
                  <c:v>65.142172649178946</c:v>
                </c:pt>
                <c:pt idx="1076">
                  <c:v>65.150091177825331</c:v>
                </c:pt>
                <c:pt idx="1077">
                  <c:v>65.158007017013105</c:v>
                </c:pt>
                <c:pt idx="1078">
                  <c:v>65.165920173883492</c:v>
                </c:pt>
                <c:pt idx="1079">
                  <c:v>65.173830655563378</c:v>
                </c:pt>
                <c:pt idx="1080">
                  <c:v>65.181738469165396</c:v>
                </c:pt>
                <c:pt idx="1081">
                  <c:v>65.189643621787923</c:v>
                </c:pt>
                <c:pt idx="1082">
                  <c:v>65.197546120515184</c:v>
                </c:pt>
                <c:pt idx="1083">
                  <c:v>65.205445972417309</c:v>
                </c:pt>
                <c:pt idx="1084">
                  <c:v>65.213343184550382</c:v>
                </c:pt>
                <c:pt idx="1085">
                  <c:v>65.221237763956466</c:v>
                </c:pt>
                <c:pt idx="1086">
                  <c:v>65.229129717663739</c:v>
                </c:pt>
                <c:pt idx="1087">
                  <c:v>65.237019052686449</c:v>
                </c:pt>
                <c:pt idx="1088">
                  <c:v>65.24490577602505</c:v>
                </c:pt>
                <c:pt idx="1089">
                  <c:v>65.252789894666236</c:v>
                </c:pt>
                <c:pt idx="1090">
                  <c:v>65.260671415582962</c:v>
                </c:pt>
                <c:pt idx="1091">
                  <c:v>65.268550345734553</c:v>
                </c:pt>
                <c:pt idx="1092">
                  <c:v>65.276426692066721</c:v>
                </c:pt>
                <c:pt idx="1093">
                  <c:v>65.28430046151162</c:v>
                </c:pt>
                <c:pt idx="1094">
                  <c:v>65.292171660987961</c:v>
                </c:pt>
                <c:pt idx="1095">
                  <c:v>65.300040297400955</c:v>
                </c:pt>
                <c:pt idx="1096">
                  <c:v>65.307906377642482</c:v>
                </c:pt>
                <c:pt idx="1097">
                  <c:v>65.315769908591065</c:v>
                </c:pt>
                <c:pt idx="1098">
                  <c:v>65.323630897111954</c:v>
                </c:pt>
                <c:pt idx="1099">
                  <c:v>65.331489350057211</c:v>
                </c:pt>
                <c:pt idx="1100">
                  <c:v>65.339345274265696</c:v>
                </c:pt>
                <c:pt idx="1101">
                  <c:v>65.347198676563153</c:v>
                </c:pt>
                <c:pt idx="1102">
                  <c:v>65.355049563762293</c:v>
                </c:pt>
                <c:pt idx="1103">
                  <c:v>65.362897942662798</c:v>
                </c:pt>
                <c:pt idx="1104">
                  <c:v>65.370743820051402</c:v>
                </c:pt>
                <c:pt idx="1105">
                  <c:v>65.378587202701951</c:v>
                </c:pt>
                <c:pt idx="1106">
                  <c:v>65.386428097375401</c:v>
                </c:pt>
                <c:pt idx="1107">
                  <c:v>65.394266510819946</c:v>
                </c:pt>
                <c:pt idx="1108">
                  <c:v>65.402102449771036</c:v>
                </c:pt>
                <c:pt idx="1109">
                  <c:v>65.409935920951384</c:v>
                </c:pt>
                <c:pt idx="1110">
                  <c:v>65.4177669310711</c:v>
                </c:pt>
                <c:pt idx="1111">
                  <c:v>65.425595486827675</c:v>
                </c:pt>
                <c:pt idx="1112">
                  <c:v>65.433421594906093</c:v>
                </c:pt>
                <c:pt idx="1113">
                  <c:v>65.441245261978807</c:v>
                </c:pt>
                <c:pt idx="1114">
                  <c:v>65.44906649470586</c:v>
                </c:pt>
                <c:pt idx="1115">
                  <c:v>65.456885299734878</c:v>
                </c:pt>
                <c:pt idx="1116">
                  <c:v>65.464701683701179</c:v>
                </c:pt>
                <c:pt idx="1117">
                  <c:v>65.472515653227774</c:v>
                </c:pt>
                <c:pt idx="1118">
                  <c:v>65.48032721492541</c:v>
                </c:pt>
                <c:pt idx="1119">
                  <c:v>65.488136375392699</c:v>
                </c:pt>
                <c:pt idx="1120">
                  <c:v>65.495943141216074</c:v>
                </c:pt>
                <c:pt idx="1121">
                  <c:v>65.503747518969874</c:v>
                </c:pt>
                <c:pt idx="1122">
                  <c:v>65.51154951521643</c:v>
                </c:pt>
                <c:pt idx="1123">
                  <c:v>65.519349136506023</c:v>
                </c:pt>
                <c:pt idx="1124">
                  <c:v>65.527146389377052</c:v>
                </c:pt>
                <c:pt idx="1125">
                  <c:v>65.53494128035598</c:v>
                </c:pt>
                <c:pt idx="1126">
                  <c:v>65.542733815957433</c:v>
                </c:pt>
                <c:pt idx="1127">
                  <c:v>65.550524002684227</c:v>
                </c:pt>
                <c:pt idx="1128">
                  <c:v>65.558311847027454</c:v>
                </c:pt>
                <c:pt idx="1129">
                  <c:v>65.566097355466482</c:v>
                </c:pt>
                <c:pt idx="1130">
                  <c:v>65.573880534469012</c:v>
                </c:pt>
                <c:pt idx="1131">
                  <c:v>65.581661390491163</c:v>
                </c:pt>
                <c:pt idx="1132">
                  <c:v>65.589439929977473</c:v>
                </c:pt>
                <c:pt idx="1133">
                  <c:v>65.597216159360954</c:v>
                </c:pt>
                <c:pt idx="1134">
                  <c:v>65.604990085063193</c:v>
                </c:pt>
                <c:pt idx="1135">
                  <c:v>65.612761713494336</c:v>
                </c:pt>
                <c:pt idx="1136">
                  <c:v>65.620531051053121</c:v>
                </c:pt>
                <c:pt idx="1137">
                  <c:v>65.628298104127012</c:v>
                </c:pt>
                <c:pt idx="1138">
                  <c:v>65.636062879092137</c:v>
                </c:pt>
                <c:pt idx="1139">
                  <c:v>65.643825382313437</c:v>
                </c:pt>
                <c:pt idx="1140">
                  <c:v>65.651585620144644</c:v>
                </c:pt>
                <c:pt idx="1141">
                  <c:v>65.659343598928345</c:v>
                </c:pt>
                <c:pt idx="1142">
                  <c:v>65.667099324996016</c:v>
                </c:pt>
                <c:pt idx="1143">
                  <c:v>65.674852804668092</c:v>
                </c:pt>
                <c:pt idx="1144">
                  <c:v>65.68260404425402</c:v>
                </c:pt>
                <c:pt idx="1145">
                  <c:v>65.690353050052238</c:v>
                </c:pt>
                <c:pt idx="1146">
                  <c:v>65.698099828350308</c:v>
                </c:pt>
                <c:pt idx="1147">
                  <c:v>65.705844385424911</c:v>
                </c:pt>
                <c:pt idx="1148">
                  <c:v>65.713586727541866</c:v>
                </c:pt>
                <c:pt idx="1149">
                  <c:v>65.721326860956239</c:v>
                </c:pt>
                <c:pt idx="1150">
                  <c:v>65.72906479191235</c:v>
                </c:pt>
                <c:pt idx="1151">
                  <c:v>65.736800526643833</c:v>
                </c:pt>
                <c:pt idx="1152">
                  <c:v>65.74453407137365</c:v>
                </c:pt>
                <c:pt idx="1153">
                  <c:v>65.752265432314161</c:v>
                </c:pt>
                <c:pt idx="1154">
                  <c:v>65.759994615667168</c:v>
                </c:pt>
                <c:pt idx="1155">
                  <c:v>65.767721627623942</c:v>
                </c:pt>
                <c:pt idx="1156">
                  <c:v>65.775446474365268</c:v>
                </c:pt>
                <c:pt idx="1157">
                  <c:v>65.783169162061526</c:v>
                </c:pt>
                <c:pt idx="1158">
                  <c:v>65.790889696872682</c:v>
                </c:pt>
                <c:pt idx="1159">
                  <c:v>65.798608084948341</c:v>
                </c:pt>
                <c:pt idx="1160">
                  <c:v>65.806324332427835</c:v>
                </c:pt>
                <c:pt idx="1161">
                  <c:v>65.814038445440204</c:v>
                </c:pt>
                <c:pt idx="1162">
                  <c:v>65.821750430104274</c:v>
                </c:pt>
                <c:pt idx="1163">
                  <c:v>65.829460292528722</c:v>
                </c:pt>
                <c:pt idx="1164">
                  <c:v>65.83716803881201</c:v>
                </c:pt>
                <c:pt idx="1165">
                  <c:v>65.844873675042578</c:v>
                </c:pt>
                <c:pt idx="1166">
                  <c:v>65.852577207298779</c:v>
                </c:pt>
                <c:pt idx="1167">
                  <c:v>65.860278641648975</c:v>
                </c:pt>
                <c:pt idx="1168">
                  <c:v>65.867977984151551</c:v>
                </c:pt>
                <c:pt idx="1169">
                  <c:v>65.875675240854918</c:v>
                </c:pt>
                <c:pt idx="1170">
                  <c:v>65.883370417797678</c:v>
                </c:pt>
                <c:pt idx="1171">
                  <c:v>65.891063521008519</c:v>
                </c:pt>
                <c:pt idx="1172">
                  <c:v>65.898754556506347</c:v>
                </c:pt>
                <c:pt idx="1173">
                  <c:v>65.906443530300322</c:v>
                </c:pt>
                <c:pt idx="1174">
                  <c:v>65.914130448389841</c:v>
                </c:pt>
                <c:pt idx="1175">
                  <c:v>65.921815316764651</c:v>
                </c:pt>
                <c:pt idx="1176">
                  <c:v>65.929498141404835</c:v>
                </c:pt>
                <c:pt idx="1177">
                  <c:v>65.937178928280858</c:v>
                </c:pt>
                <c:pt idx="1178">
                  <c:v>65.944857683353675</c:v>
                </c:pt>
                <c:pt idx="1179">
                  <c:v>65.952534412574664</c:v>
                </c:pt>
                <c:pt idx="1180">
                  <c:v>65.96020912188574</c:v>
                </c:pt>
                <c:pt idx="1181">
                  <c:v>65.967881817219364</c:v>
                </c:pt>
                <c:pt idx="1182">
                  <c:v>65.975552504498609</c:v>
                </c:pt>
                <c:pt idx="1183">
                  <c:v>65.983221189637177</c:v>
                </c:pt>
                <c:pt idx="1184">
                  <c:v>65.990887878539411</c:v>
                </c:pt>
                <c:pt idx="1185">
                  <c:v>65.998552577100426</c:v>
                </c:pt>
                <c:pt idx="1186">
                  <c:v>66.006215291206047</c:v>
                </c:pt>
                <c:pt idx="1187">
                  <c:v>66.013876026732902</c:v>
                </c:pt>
                <c:pt idx="1188">
                  <c:v>66.02153478954844</c:v>
                </c:pt>
                <c:pt idx="1189">
                  <c:v>66.029191585510986</c:v>
                </c:pt>
                <c:pt idx="1190">
                  <c:v>66.036846420469786</c:v>
                </c:pt>
                <c:pt idx="1191">
                  <c:v>66.044499300265002</c:v>
                </c:pt>
                <c:pt idx="1192">
                  <c:v>66.052150230727804</c:v>
                </c:pt>
                <c:pt idx="1193">
                  <c:v>66.05979921768035</c:v>
                </c:pt>
                <c:pt idx="1194">
                  <c:v>66.067446266935903</c:v>
                </c:pt>
                <c:pt idx="1195">
                  <c:v>66.075091384298773</c:v>
                </c:pt>
                <c:pt idx="1196">
                  <c:v>66.082734575564459</c:v>
                </c:pt>
                <c:pt idx="1197">
                  <c:v>66.090375846519578</c:v>
                </c:pt>
                <c:pt idx="1198">
                  <c:v>66.098015202942008</c:v>
                </c:pt>
                <c:pt idx="1199">
                  <c:v>66.105652650600817</c:v>
                </c:pt>
                <c:pt idx="1200">
                  <c:v>66.113288195256416</c:v>
                </c:pt>
                <c:pt idx="1201">
                  <c:v>66.120921842660493</c:v>
                </c:pt>
                <c:pt idx="1202">
                  <c:v>66.128553598556138</c:v>
                </c:pt>
                <c:pt idx="1203">
                  <c:v>66.136183468677771</c:v>
                </c:pt>
                <c:pt idx="1204">
                  <c:v>66.143811458751301</c:v>
                </c:pt>
                <c:pt idx="1205">
                  <c:v>66.151437574494082</c:v>
                </c:pt>
                <c:pt idx="1206">
                  <c:v>66.159061821614998</c:v>
                </c:pt>
                <c:pt idx="1207">
                  <c:v>66.16668420581442</c:v>
                </c:pt>
                <c:pt idx="1208">
                  <c:v>66.174304732784364</c:v>
                </c:pt>
                <c:pt idx="1209">
                  <c:v>66.181923408208405</c:v>
                </c:pt>
                <c:pt idx="1210">
                  <c:v>66.18954023776179</c:v>
                </c:pt>
                <c:pt idx="1211">
                  <c:v>66.197155227111466</c:v>
                </c:pt>
                <c:pt idx="1212">
                  <c:v>66.204768381916082</c:v>
                </c:pt>
                <c:pt idx="1213">
                  <c:v>66.212379707826045</c:v>
                </c:pt>
                <c:pt idx="1214">
                  <c:v>66.219989210483547</c:v>
                </c:pt>
                <c:pt idx="1215">
                  <c:v>66.227596895522638</c:v>
                </c:pt>
                <c:pt idx="1216">
                  <c:v>66.235202768569224</c:v>
                </c:pt>
                <c:pt idx="1217">
                  <c:v>66.242806835241083</c:v>
                </c:pt>
                <c:pt idx="1218">
                  <c:v>66.250409101147937</c:v>
                </c:pt>
                <c:pt idx="1219">
                  <c:v>66.258009571891492</c:v>
                </c:pt>
                <c:pt idx="1220">
                  <c:v>66.265608253065466</c:v>
                </c:pt>
                <c:pt idx="1221">
                  <c:v>66.273205150255578</c:v>
                </c:pt>
                <c:pt idx="1222">
                  <c:v>66.280800269039659</c:v>
                </c:pt>
                <c:pt idx="1223">
                  <c:v>66.288393614987598</c:v>
                </c:pt>
                <c:pt idx="1224">
                  <c:v>66.295985193661508</c:v>
                </c:pt>
                <c:pt idx="1225">
                  <c:v>66.303575010615603</c:v>
                </c:pt>
                <c:pt idx="1226">
                  <c:v>66.311163071396336</c:v>
                </c:pt>
                <c:pt idx="1227">
                  <c:v>66.318749381542418</c:v>
                </c:pt>
                <c:pt idx="1228">
                  <c:v>66.326333946584811</c:v>
                </c:pt>
                <c:pt idx="1229">
                  <c:v>66.333916772046834</c:v>
                </c:pt>
                <c:pt idx="1230">
                  <c:v>66.341497863444076</c:v>
                </c:pt>
                <c:pt idx="1231">
                  <c:v>66.349077226284592</c:v>
                </c:pt>
                <c:pt idx="1232">
                  <c:v>66.356654866068823</c:v>
                </c:pt>
                <c:pt idx="1233">
                  <c:v>66.364230788289646</c:v>
                </c:pt>
                <c:pt idx="1234">
                  <c:v>66.371804998432395</c:v>
                </c:pt>
                <c:pt idx="1235">
                  <c:v>66.379377501974986</c:v>
                </c:pt>
                <c:pt idx="1236">
                  <c:v>66.386948304387843</c:v>
                </c:pt>
                <c:pt idx="1237">
                  <c:v>66.394517411133947</c:v>
                </c:pt>
                <c:pt idx="1238">
                  <c:v>66.402084827668929</c:v>
                </c:pt>
                <c:pt idx="1239">
                  <c:v>66.40965055944109</c:v>
                </c:pt>
                <c:pt idx="1240">
                  <c:v>66.417214611891353</c:v>
                </c:pt>
                <c:pt idx="1241">
                  <c:v>66.424776990453395</c:v>
                </c:pt>
                <c:pt idx="1242">
                  <c:v>66.432337700553603</c:v>
                </c:pt>
                <c:pt idx="1243">
                  <c:v>66.439896747611172</c:v>
                </c:pt>
                <c:pt idx="1244">
                  <c:v>66.447454137038122</c:v>
                </c:pt>
                <c:pt idx="1245">
                  <c:v>66.455009874239281</c:v>
                </c:pt>
                <c:pt idx="1246">
                  <c:v>66.462563964612357</c:v>
                </c:pt>
                <c:pt idx="1247">
                  <c:v>66.470116413547984</c:v>
                </c:pt>
                <c:pt idx="1248">
                  <c:v>66.477667226429716</c:v>
                </c:pt>
                <c:pt idx="1249">
                  <c:v>66.485216408634116</c:v>
                </c:pt>
                <c:pt idx="1250">
                  <c:v>66.492763965530671</c:v>
                </c:pt>
                <c:pt idx="1251">
                  <c:v>66.500309902482016</c:v>
                </c:pt>
                <c:pt idx="1252">
                  <c:v>66.50785422484374</c:v>
                </c:pt>
                <c:pt idx="1253">
                  <c:v>66.51539693796461</c:v>
                </c:pt>
                <c:pt idx="1254">
                  <c:v>66.5229380471865</c:v>
                </c:pt>
                <c:pt idx="1255">
                  <c:v>66.530477557844421</c:v>
                </c:pt>
                <c:pt idx="1256">
                  <c:v>66.538015475266619</c:v>
                </c:pt>
                <c:pt idx="1257">
                  <c:v>66.545551804774519</c:v>
                </c:pt>
                <c:pt idx="1258">
                  <c:v>66.553086551682853</c:v>
                </c:pt>
                <c:pt idx="1259">
                  <c:v>66.560619721299588</c:v>
                </c:pt>
                <c:pt idx="1260">
                  <c:v>66.568151318926041</c:v>
                </c:pt>
                <c:pt idx="1261">
                  <c:v>66.575681349856879</c:v>
                </c:pt>
                <c:pt idx="1262">
                  <c:v>66.583209819380116</c:v>
                </c:pt>
                <c:pt idx="1263">
                  <c:v>66.590736732777231</c:v>
                </c:pt>
                <c:pt idx="1264">
                  <c:v>66.598262095323093</c:v>
                </c:pt>
                <c:pt idx="1265">
                  <c:v>66.605785912286066</c:v>
                </c:pt>
                <c:pt idx="1266">
                  <c:v>66.613308188928002</c:v>
                </c:pt>
                <c:pt idx="1267">
                  <c:v>66.620828930504288</c:v>
                </c:pt>
                <c:pt idx="1268">
                  <c:v>66.628348142263917</c:v>
                </c:pt>
                <c:pt idx="1269">
                  <c:v>66.635865829449386</c:v>
                </c:pt>
                <c:pt idx="1270">
                  <c:v>66.643381997296913</c:v>
                </c:pt>
                <c:pt idx="1271">
                  <c:v>66.650896651036305</c:v>
                </c:pt>
                <c:pt idx="1272">
                  <c:v>66.65840979589106</c:v>
                </c:pt>
                <c:pt idx="1273">
                  <c:v>66.66592143707841</c:v>
                </c:pt>
                <c:pt idx="1274">
                  <c:v>66.673431579809304</c:v>
                </c:pt>
                <c:pt idx="1275">
                  <c:v>66.68094022928851</c:v>
                </c:pt>
                <c:pt idx="1276">
                  <c:v>66.688447390714543</c:v>
                </c:pt>
                <c:pt idx="1277">
                  <c:v>66.695953069279781</c:v>
                </c:pt>
                <c:pt idx="1278">
                  <c:v>66.70345727017046</c:v>
                </c:pt>
                <c:pt idx="1279">
                  <c:v>66.710959998566693</c:v>
                </c:pt>
                <c:pt idx="1280">
                  <c:v>66.718461259642538</c:v>
                </c:pt>
                <c:pt idx="1281">
                  <c:v>66.725961058565971</c:v>
                </c:pt>
                <c:pt idx="1282">
                  <c:v>66.733459400499001</c:v>
                </c:pt>
                <c:pt idx="1283">
                  <c:v>66.740956290597566</c:v>
                </c:pt>
                <c:pt idx="1284">
                  <c:v>66.748451734011709</c:v>
                </c:pt>
                <c:pt idx="1285">
                  <c:v>66.755945735885504</c:v>
                </c:pt>
                <c:pt idx="1286">
                  <c:v>66.763438301357127</c:v>
                </c:pt>
                <c:pt idx="1287">
                  <c:v>66.770929435558898</c:v>
                </c:pt>
                <c:pt idx="1288">
                  <c:v>66.778419143617256</c:v>
                </c:pt>
                <c:pt idx="1289">
                  <c:v>66.785907430652841</c:v>
                </c:pt>
                <c:pt idx="1290">
                  <c:v>66.793394301780495</c:v>
                </c:pt>
                <c:pt idx="1291">
                  <c:v>66.800879762109318</c:v>
                </c:pt>
                <c:pt idx="1292">
                  <c:v>66.808363816742656</c:v>
                </c:pt>
                <c:pt idx="1293">
                  <c:v>66.815846470778155</c:v>
                </c:pt>
                <c:pt idx="1294">
                  <c:v>66.823327729307792</c:v>
                </c:pt>
                <c:pt idx="1295">
                  <c:v>66.830807597417873</c:v>
                </c:pt>
                <c:pt idx="1296">
                  <c:v>66.838286080189121</c:v>
                </c:pt>
                <c:pt idx="1297">
                  <c:v>66.845763182696643</c:v>
                </c:pt>
                <c:pt idx="1298">
                  <c:v>66.853238910009978</c:v>
                </c:pt>
                <c:pt idx="1299">
                  <c:v>66.860713267193148</c:v>
                </c:pt>
                <c:pt idx="1300">
                  <c:v>66.86818625930465</c:v>
                </c:pt>
                <c:pt idx="1301">
                  <c:v>66.875657891397523</c:v>
                </c:pt>
                <c:pt idx="1302">
                  <c:v>66.88312816851932</c:v>
                </c:pt>
                <c:pt idx="1303">
                  <c:v>66.890597095712209</c:v>
                </c:pt>
                <c:pt idx="1304">
                  <c:v>66.898064678012943</c:v>
                </c:pt>
                <c:pt idx="1305">
                  <c:v>66.905530920452875</c:v>
                </c:pt>
                <c:pt idx="1306">
                  <c:v>66.912995828058087</c:v>
                </c:pt>
                <c:pt idx="1307">
                  <c:v>66.920459405849272</c:v>
                </c:pt>
                <c:pt idx="1308">
                  <c:v>66.927921658841896</c:v>
                </c:pt>
                <c:pt idx="1309">
                  <c:v>66.935382592046125</c:v>
                </c:pt>
                <c:pt idx="1310">
                  <c:v>66.942842210466907</c:v>
                </c:pt>
                <c:pt idx="1311">
                  <c:v>66.950300519104005</c:v>
                </c:pt>
                <c:pt idx="1312">
                  <c:v>66.957757522951951</c:v>
                </c:pt>
                <c:pt idx="1313">
                  <c:v>66.965213227000191</c:v>
                </c:pt>
                <c:pt idx="1314">
                  <c:v>66.972667636233012</c:v>
                </c:pt>
                <c:pt idx="1315">
                  <c:v>66.980120755629585</c:v>
                </c:pt>
                <c:pt idx="1316">
                  <c:v>66.987572590164078</c:v>
                </c:pt>
                <c:pt idx="1317">
                  <c:v>66.995023144805529</c:v>
                </c:pt>
                <c:pt idx="1318">
                  <c:v>67.002472424518018</c:v>
                </c:pt>
                <c:pt idx="1319">
                  <c:v>67.009920434260621</c:v>
                </c:pt>
                <c:pt idx="1320">
                  <c:v>67.01736717898747</c:v>
                </c:pt>
                <c:pt idx="1321">
                  <c:v>67.024812663647708</c:v>
                </c:pt>
                <c:pt idx="1322">
                  <c:v>67.032256893185618</c:v>
                </c:pt>
                <c:pt idx="1323">
                  <c:v>67.039699872540595</c:v>
                </c:pt>
                <c:pt idx="1324">
                  <c:v>67.047141606647131</c:v>
                </c:pt>
                <c:pt idx="1325">
                  <c:v>67.054582100434956</c:v>
                </c:pt>
                <c:pt idx="1326">
                  <c:v>67.062021358828929</c:v>
                </c:pt>
                <c:pt idx="1327">
                  <c:v>67.069459386749188</c:v>
                </c:pt>
                <c:pt idx="1328">
                  <c:v>67.076896189111082</c:v>
                </c:pt>
                <c:pt idx="1329">
                  <c:v>67.084331770825244</c:v>
                </c:pt>
                <c:pt idx="1330">
                  <c:v>67.091766136797617</c:v>
                </c:pt>
                <c:pt idx="1331">
                  <c:v>67.099199291929452</c:v>
                </c:pt>
                <c:pt idx="1332">
                  <c:v>67.106631241117341</c:v>
                </c:pt>
                <c:pt idx="1333">
                  <c:v>67.114061989253315</c:v>
                </c:pt>
                <c:pt idx="1334">
                  <c:v>67.121491541224756</c:v>
                </c:pt>
                <c:pt idx="1335">
                  <c:v>67.128919901914472</c:v>
                </c:pt>
                <c:pt idx="1336">
                  <c:v>67.136347076200749</c:v>
                </c:pt>
                <c:pt idx="1337">
                  <c:v>67.143773068957344</c:v>
                </c:pt>
                <c:pt idx="1338">
                  <c:v>67.151197885053534</c:v>
                </c:pt>
                <c:pt idx="1339">
                  <c:v>67.158621529354093</c:v>
                </c:pt>
                <c:pt idx="1340">
                  <c:v>67.166044006719403</c:v>
                </c:pt>
                <c:pt idx="1341">
                  <c:v>67.173465322005399</c:v>
                </c:pt>
                <c:pt idx="1342">
                  <c:v>67.180885480063623</c:v>
                </c:pt>
                <c:pt idx="1343">
                  <c:v>67.188304485741241</c:v>
                </c:pt>
                <c:pt idx="1344">
                  <c:v>67.195722343881116</c:v>
                </c:pt>
                <c:pt idx="1345">
                  <c:v>67.203139059321757</c:v>
                </c:pt>
                <c:pt idx="1346">
                  <c:v>67.210554636897399</c:v>
                </c:pt>
                <c:pt idx="1347">
                  <c:v>67.217969081438028</c:v>
                </c:pt>
                <c:pt idx="1348">
                  <c:v>67.225382397769351</c:v>
                </c:pt>
                <c:pt idx="1349">
                  <c:v>67.232794590712913</c:v>
                </c:pt>
                <c:pt idx="1350">
                  <c:v>67.240205665085981</c:v>
                </c:pt>
                <c:pt idx="1351">
                  <c:v>67.247615625701755</c:v>
                </c:pt>
                <c:pt idx="1352">
                  <c:v>67.255024477369261</c:v>
                </c:pt>
                <c:pt idx="1353">
                  <c:v>67.262432224893374</c:v>
                </c:pt>
                <c:pt idx="1354">
                  <c:v>67.269838873074917</c:v>
                </c:pt>
                <c:pt idx="1355">
                  <c:v>67.277244426710638</c:v>
                </c:pt>
                <c:pt idx="1356">
                  <c:v>67.284648890593232</c:v>
                </c:pt>
                <c:pt idx="1357">
                  <c:v>67.292052269511402</c:v>
                </c:pt>
                <c:pt idx="1358">
                  <c:v>67.299454568249828</c:v>
                </c:pt>
                <c:pt idx="1359">
                  <c:v>67.306855791589243</c:v>
                </c:pt>
                <c:pt idx="1360">
                  <c:v>67.314255944306439</c:v>
                </c:pt>
                <c:pt idx="1361">
                  <c:v>67.321655031174288</c:v>
                </c:pt>
                <c:pt idx="1362">
                  <c:v>67.329053056961754</c:v>
                </c:pt>
                <c:pt idx="1363">
                  <c:v>67.336450026433951</c:v>
                </c:pt>
                <c:pt idx="1364">
                  <c:v>67.343845944352111</c:v>
                </c:pt>
                <c:pt idx="1365">
                  <c:v>67.351240815473716</c:v>
                </c:pt>
                <c:pt idx="1366">
                  <c:v>67.358634644552367</c:v>
                </c:pt>
                <c:pt idx="1367">
                  <c:v>67.366027436337959</c:v>
                </c:pt>
                <c:pt idx="1368">
                  <c:v>67.373419195576602</c:v>
                </c:pt>
                <c:pt idx="1369">
                  <c:v>67.380809927010702</c:v>
                </c:pt>
                <c:pt idx="1370">
                  <c:v>67.388199635378953</c:v>
                </c:pt>
                <c:pt idx="1371">
                  <c:v>67.395588325416369</c:v>
                </c:pt>
                <c:pt idx="1372">
                  <c:v>67.402976001854327</c:v>
                </c:pt>
                <c:pt idx="1373">
                  <c:v>67.410362669420564</c:v>
                </c:pt>
                <c:pt idx="1374">
                  <c:v>67.417748332839224</c:v>
                </c:pt>
                <c:pt idx="1375">
                  <c:v>67.425132996830854</c:v>
                </c:pt>
                <c:pt idx="1376">
                  <c:v>67.432516666112448</c:v>
                </c:pt>
                <c:pt idx="1377">
                  <c:v>67.439899345397507</c:v>
                </c:pt>
                <c:pt idx="1378">
                  <c:v>67.447281039395975</c:v>
                </c:pt>
                <c:pt idx="1379">
                  <c:v>67.454661752814303</c:v>
                </c:pt>
                <c:pt idx="1380">
                  <c:v>67.462041490355531</c:v>
                </c:pt>
                <c:pt idx="1381">
                  <c:v>67.469420256719232</c:v>
                </c:pt>
                <c:pt idx="1382">
                  <c:v>67.476798056601552</c:v>
                </c:pt>
                <c:pt idx="1383">
                  <c:v>67.484174894695286</c:v>
                </c:pt>
                <c:pt idx="1384">
                  <c:v>67.491550775689817</c:v>
                </c:pt>
                <c:pt idx="1385">
                  <c:v>67.498925704271201</c:v>
                </c:pt>
                <c:pt idx="1386">
                  <c:v>67.506299685122201</c:v>
                </c:pt>
                <c:pt idx="1387">
                  <c:v>67.513672722922237</c:v>
                </c:pt>
                <c:pt idx="1388">
                  <c:v>67.52104482234752</c:v>
                </c:pt>
                <c:pt idx="1389">
                  <c:v>67.528415988070904</c:v>
                </c:pt>
                <c:pt idx="1390">
                  <c:v>67.535786224762134</c:v>
                </c:pt>
                <c:pt idx="1391">
                  <c:v>67.543155537087685</c:v>
                </c:pt>
                <c:pt idx="1392">
                  <c:v>67.550523929710877</c:v>
                </c:pt>
                <c:pt idx="1393">
                  <c:v>67.557891407291848</c:v>
                </c:pt>
                <c:pt idx="1394">
                  <c:v>67.565257974487608</c:v>
                </c:pt>
                <c:pt idx="1395">
                  <c:v>67.572623635952098</c:v>
                </c:pt>
                <c:pt idx="1396">
                  <c:v>67.579988396336105</c:v>
                </c:pt>
                <c:pt idx="1397">
                  <c:v>67.587352260287417</c:v>
                </c:pt>
                <c:pt idx="1398">
                  <c:v>67.594715232450724</c:v>
                </c:pt>
                <c:pt idx="1399">
                  <c:v>67.602077317467746</c:v>
                </c:pt>
                <c:pt idx="1400">
                  <c:v>67.609438519977161</c:v>
                </c:pt>
                <c:pt idx="1401">
                  <c:v>67.616798844614706</c:v>
                </c:pt>
                <c:pt idx="1402">
                  <c:v>67.624158296013164</c:v>
                </c:pt>
                <c:pt idx="1403">
                  <c:v>67.631516878802373</c:v>
                </c:pt>
                <c:pt idx="1404">
                  <c:v>67.638874597609302</c:v>
                </c:pt>
                <c:pt idx="1405">
                  <c:v>67.646231457058008</c:v>
                </c:pt>
                <c:pt idx="1406">
                  <c:v>67.653587461769703</c:v>
                </c:pt>
                <c:pt idx="1407">
                  <c:v>67.660942616362746</c:v>
                </c:pt>
                <c:pt idx="1408">
                  <c:v>67.668296925452708</c:v>
                </c:pt>
                <c:pt idx="1409">
                  <c:v>67.675650393652361</c:v>
                </c:pt>
                <c:pt idx="1410">
                  <c:v>67.683003025571693</c:v>
                </c:pt>
                <c:pt idx="1411">
                  <c:v>67.690354825817977</c:v>
                </c:pt>
                <c:pt idx="1412">
                  <c:v>67.697705798995756</c:v>
                </c:pt>
                <c:pt idx="1413">
                  <c:v>67.705055949706832</c:v>
                </c:pt>
                <c:pt idx="1414">
                  <c:v>67.712405282550378</c:v>
                </c:pt>
                <c:pt idx="1415">
                  <c:v>67.719753802122909</c:v>
                </c:pt>
                <c:pt idx="1416">
                  <c:v>67.727101513018283</c:v>
                </c:pt>
                <c:pt idx="1417">
                  <c:v>67.734448419827771</c:v>
                </c:pt>
                <c:pt idx="1418">
                  <c:v>67.74179452714003</c:v>
                </c:pt>
                <c:pt idx="1419">
                  <c:v>67.749139839541172</c:v>
                </c:pt>
                <c:pt idx="1420">
                  <c:v>67.756484361614767</c:v>
                </c:pt>
                <c:pt idx="1421">
                  <c:v>67.763828097941868</c:v>
                </c:pt>
                <c:pt idx="1422">
                  <c:v>67.771171053101</c:v>
                </c:pt>
                <c:pt idx="1423">
                  <c:v>67.778513231668242</c:v>
                </c:pt>
                <c:pt idx="1424">
                  <c:v>67.785854638217231</c:v>
                </c:pt>
                <c:pt idx="1425">
                  <c:v>67.793195277319128</c:v>
                </c:pt>
                <c:pt idx="1426">
                  <c:v>67.800535153542725</c:v>
                </c:pt>
                <c:pt idx="1427">
                  <c:v>67.807874271454395</c:v>
                </c:pt>
                <c:pt idx="1428">
                  <c:v>67.815212635618181</c:v>
                </c:pt>
                <c:pt idx="1429">
                  <c:v>67.822550250595739</c:v>
                </c:pt>
                <c:pt idx="1430">
                  <c:v>67.829887120946481</c:v>
                </c:pt>
                <c:pt idx="1431">
                  <c:v>67.837223251227428</c:v>
                </c:pt>
                <c:pt idx="1432">
                  <c:v>67.844558645993388</c:v>
                </c:pt>
                <c:pt idx="1433">
                  <c:v>67.851893309796864</c:v>
                </c:pt>
                <c:pt idx="1434">
                  <c:v>67.859227247188215</c:v>
                </c:pt>
                <c:pt idx="1435">
                  <c:v>67.866560462715483</c:v>
                </c:pt>
                <c:pt idx="1436">
                  <c:v>67.873892960924579</c:v>
                </c:pt>
                <c:pt idx="1437">
                  <c:v>67.881224746359251</c:v>
                </c:pt>
                <c:pt idx="1438">
                  <c:v>67.888555823561092</c:v>
                </c:pt>
                <c:pt idx="1439">
                  <c:v>67.895886197069558</c:v>
                </c:pt>
                <c:pt idx="1440">
                  <c:v>67.903215871422034</c:v>
                </c:pt>
                <c:pt idx="1441">
                  <c:v>67.910544851153801</c:v>
                </c:pt>
                <c:pt idx="1442">
                  <c:v>67.917873140798079</c:v>
                </c:pt>
                <c:pt idx="1443">
                  <c:v>67.925200744886098</c:v>
                </c:pt>
                <c:pt idx="1444">
                  <c:v>67.932527667947014</c:v>
                </c:pt>
                <c:pt idx="1445">
                  <c:v>67.939853914508049</c:v>
                </c:pt>
                <c:pt idx="1446">
                  <c:v>67.947179489094395</c:v>
                </c:pt>
                <c:pt idx="1447">
                  <c:v>67.954504396229339</c:v>
                </c:pt>
                <c:pt idx="1448">
                  <c:v>67.961828640434234</c:v>
                </c:pt>
                <c:pt idx="1449">
                  <c:v>67.969152226228545</c:v>
                </c:pt>
                <c:pt idx="1450">
                  <c:v>67.976475158129816</c:v>
                </c:pt>
                <c:pt idx="1451">
                  <c:v>67.983797440653731</c:v>
                </c:pt>
                <c:pt idx="1452">
                  <c:v>67.991119078314171</c:v>
                </c:pt>
                <c:pt idx="1453">
                  <c:v>67.998440075623179</c:v>
                </c:pt>
                <c:pt idx="1454">
                  <c:v>68.005760437091013</c:v>
                </c:pt>
                <c:pt idx="1455">
                  <c:v>68.013080167226136</c:v>
                </c:pt>
                <c:pt idx="1456">
                  <c:v>68.02039927053525</c:v>
                </c:pt>
                <c:pt idx="1457">
                  <c:v>68.027717751523355</c:v>
                </c:pt>
                <c:pt idx="1458">
                  <c:v>68.03503561469374</c:v>
                </c:pt>
                <c:pt idx="1459">
                  <c:v>68.042352864548008</c:v>
                </c:pt>
                <c:pt idx="1460">
                  <c:v>68.049669505586053</c:v>
                </c:pt>
                <c:pt idx="1461">
                  <c:v>68.056985542306151</c:v>
                </c:pt>
                <c:pt idx="1462">
                  <c:v>68.064300979204987</c:v>
                </c:pt>
                <c:pt idx="1463">
                  <c:v>68.071615820777595</c:v>
                </c:pt>
                <c:pt idx="1464">
                  <c:v>68.078930071517433</c:v>
                </c:pt>
                <c:pt idx="1465">
                  <c:v>68.08624373591644</c:v>
                </c:pt>
                <c:pt idx="1466">
                  <c:v>68.093556818464975</c:v>
                </c:pt>
                <c:pt idx="1467">
                  <c:v>68.100869323651878</c:v>
                </c:pt>
                <c:pt idx="1468">
                  <c:v>68.108181255964539</c:v>
                </c:pt>
                <c:pt idx="1469">
                  <c:v>68.115492619888826</c:v>
                </c:pt>
                <c:pt idx="1470">
                  <c:v>68.122803419909204</c:v>
                </c:pt>
                <c:pt idx="1471">
                  <c:v>68.130113660508641</c:v>
                </c:pt>
                <c:pt idx="1472">
                  <c:v>68.137423346168731</c:v>
                </c:pt>
                <c:pt idx="1473">
                  <c:v>68.144732481369729</c:v>
                </c:pt>
                <c:pt idx="1474">
                  <c:v>68.1520410705904</c:v>
                </c:pt>
                <c:pt idx="1475">
                  <c:v>68.159349118308299</c:v>
                </c:pt>
                <c:pt idx="1476">
                  <c:v>68.166656628999576</c:v>
                </c:pt>
                <c:pt idx="1477">
                  <c:v>68.173963607139072</c:v>
                </c:pt>
                <c:pt idx="1478">
                  <c:v>68.181270057200422</c:v>
                </c:pt>
                <c:pt idx="1479">
                  <c:v>68.188575983655895</c:v>
                </c:pt>
                <c:pt idx="1480">
                  <c:v>68.195881390976609</c:v>
                </c:pt>
                <c:pt idx="1481">
                  <c:v>68.203186283632419</c:v>
                </c:pt>
                <c:pt idx="1482">
                  <c:v>68.210490666091985</c:v>
                </c:pt>
                <c:pt idx="1483">
                  <c:v>68.217794542822816</c:v>
                </c:pt>
                <c:pt idx="1484">
                  <c:v>68.225097918291254</c:v>
                </c:pt>
                <c:pt idx="1485">
                  <c:v>68.232400796962494</c:v>
                </c:pt>
                <c:pt idx="1486">
                  <c:v>68.239703183300634</c:v>
                </c:pt>
                <c:pt idx="1487">
                  <c:v>68.247005081768663</c:v>
                </c:pt>
                <c:pt idx="1488">
                  <c:v>68.254306496828534</c:v>
                </c:pt>
                <c:pt idx="1489">
                  <c:v>68.261607432941133</c:v>
                </c:pt>
                <c:pt idx="1490">
                  <c:v>68.268907894566311</c:v>
                </c:pt>
                <c:pt idx="1491">
                  <c:v>68.276207886162908</c:v>
                </c:pt>
                <c:pt idx="1492">
                  <c:v>68.283507412188825</c:v>
                </c:pt>
                <c:pt idx="1493">
                  <c:v>68.290806477100929</c:v>
                </c:pt>
                <c:pt idx="1494">
                  <c:v>68.298105085355203</c:v>
                </c:pt>
                <c:pt idx="1495">
                  <c:v>68.30540324140668</c:v>
                </c:pt>
                <c:pt idx="1496">
                  <c:v>68.312700949709509</c:v>
                </c:pt>
                <c:pt idx="1497">
                  <c:v>68.319998214716932</c:v>
                </c:pt>
                <c:pt idx="1498">
                  <c:v>68.327295040881367</c:v>
                </c:pt>
                <c:pt idx="1499">
                  <c:v>68.334591432654364</c:v>
                </c:pt>
                <c:pt idx="1500">
                  <c:v>68.34188739448669</c:v>
                </c:pt>
                <c:pt idx="1501">
                  <c:v>68.349182930828292</c:v>
                </c:pt>
                <c:pt idx="1502">
                  <c:v>68.356478046128359</c:v>
                </c:pt>
                <c:pt idx="1503">
                  <c:v>68.363772744835316</c:v>
                </c:pt>
                <c:pt idx="1504">
                  <c:v>68.371067031396848</c:v>
                </c:pt>
                <c:pt idx="1505">
                  <c:v>68.378360910259957</c:v>
                </c:pt>
                <c:pt idx="1506">
                  <c:v>68.38565438587095</c:v>
                </c:pt>
                <c:pt idx="1507">
                  <c:v>68.392947462675423</c:v>
                </c:pt>
                <c:pt idx="1508">
                  <c:v>68.400240145118389</c:v>
                </c:pt>
                <c:pt idx="1509">
                  <c:v>68.407532437644193</c:v>
                </c:pt>
                <c:pt idx="1510">
                  <c:v>68.414824344696612</c:v>
                </c:pt>
                <c:pt idx="1511">
                  <c:v>68.42211587071877</c:v>
                </c:pt>
                <c:pt idx="1512">
                  <c:v>68.429407020153306</c:v>
                </c:pt>
                <c:pt idx="1513">
                  <c:v>68.436697797442292</c:v>
                </c:pt>
                <c:pt idx="1514">
                  <c:v>68.44398820702726</c:v>
                </c:pt>
                <c:pt idx="1515">
                  <c:v>68.45127825334923</c:v>
                </c:pt>
                <c:pt idx="1516">
                  <c:v>68.458567940848795</c:v>
                </c:pt>
                <c:pt idx="1517">
                  <c:v>68.465857273966066</c:v>
                </c:pt>
                <c:pt idx="1518">
                  <c:v>68.473146257140698</c:v>
                </c:pt>
                <c:pt idx="1519">
                  <c:v>68.480434894811978</c:v>
                </c:pt>
                <c:pt idx="1520">
                  <c:v>68.487723191418738</c:v>
                </c:pt>
                <c:pt idx="1521">
                  <c:v>68.495011151399481</c:v>
                </c:pt>
                <c:pt idx="1522">
                  <c:v>68.502298779192358</c:v>
                </c:pt>
                <c:pt idx="1523">
                  <c:v>68.509586079235149</c:v>
                </c:pt>
                <c:pt idx="1524">
                  <c:v>68.516873055965377</c:v>
                </c:pt>
                <c:pt idx="1525">
                  <c:v>68.524159713820225</c:v>
                </c:pt>
                <c:pt idx="1526">
                  <c:v>68.531446057236693</c:v>
                </c:pt>
                <c:pt idx="1527">
                  <c:v>68.538732090651393</c:v>
                </c:pt>
                <c:pt idx="1528">
                  <c:v>68.546017818500857</c:v>
                </c:pt>
                <c:pt idx="1529">
                  <c:v>68.553303245221301</c:v>
                </c:pt>
                <c:pt idx="1530">
                  <c:v>68.560588375248855</c:v>
                </c:pt>
                <c:pt idx="1531">
                  <c:v>68.567873213019439</c:v>
                </c:pt>
                <c:pt idx="1532">
                  <c:v>68.575157762968786</c:v>
                </c:pt>
                <c:pt idx="1533">
                  <c:v>68.582442029532587</c:v>
                </c:pt>
                <c:pt idx="1534">
                  <c:v>68.58972601714639</c:v>
                </c:pt>
                <c:pt idx="1535">
                  <c:v>68.597009730245688</c:v>
                </c:pt>
                <c:pt idx="1536">
                  <c:v>68.604293173265901</c:v>
                </c:pt>
                <c:pt idx="1537">
                  <c:v>68.611576350642409</c:v>
                </c:pt>
                <c:pt idx="1538">
                  <c:v>68.618859266810617</c:v>
                </c:pt>
                <c:pt idx="1539">
                  <c:v>68.626141926205875</c:v>
                </c:pt>
                <c:pt idx="1540">
                  <c:v>68.633424333263605</c:v>
                </c:pt>
                <c:pt idx="1541">
                  <c:v>68.640706492419255</c:v>
                </c:pt>
                <c:pt idx="1542">
                  <c:v>68.647988408108375</c:v>
                </c:pt>
                <c:pt idx="1543">
                  <c:v>68.655270084766585</c:v>
                </c:pt>
                <c:pt idx="1544">
                  <c:v>68.662551526829574</c:v>
                </c:pt>
                <c:pt idx="1545">
                  <c:v>68.669832738733291</c:v>
                </c:pt>
                <c:pt idx="1546">
                  <c:v>68.677113724913696</c:v>
                </c:pt>
                <c:pt idx="1547">
                  <c:v>68.684394489806991</c:v>
                </c:pt>
                <c:pt idx="1548">
                  <c:v>68.691675037849578</c:v>
                </c:pt>
                <c:pt idx="1549">
                  <c:v>68.698955373478086</c:v>
                </c:pt>
                <c:pt idx="1550">
                  <c:v>68.706235501129342</c:v>
                </c:pt>
                <c:pt idx="1551">
                  <c:v>68.713515425240473</c:v>
                </c:pt>
                <c:pt idx="1552">
                  <c:v>68.720795150248875</c:v>
                </c:pt>
                <c:pt idx="1553">
                  <c:v>68.728074680592243</c:v>
                </c:pt>
                <c:pt idx="1554">
                  <c:v>68.735354020708613</c:v>
                </c:pt>
                <c:pt idx="1555">
                  <c:v>68.742633175036346</c:v>
                </c:pt>
                <c:pt idx="1556">
                  <c:v>68.749912148014161</c:v>
                </c:pt>
                <c:pt idx="1557">
                  <c:v>68.757190944081216</c:v>
                </c:pt>
                <c:pt idx="1558">
                  <c:v>68.764469567677011</c:v>
                </c:pt>
                <c:pt idx="1559">
                  <c:v>68.771748023241528</c:v>
                </c:pt>
                <c:pt idx="1560">
                  <c:v>68.779026315215205</c:v>
                </c:pt>
                <c:pt idx="1561">
                  <c:v>68.786304448038905</c:v>
                </c:pt>
                <c:pt idx="1562">
                  <c:v>68.793582426154003</c:v>
                </c:pt>
                <c:pt idx="1563">
                  <c:v>68.80086025400243</c:v>
                </c:pt>
                <c:pt idx="1564">
                  <c:v>68.808137936026625</c:v>
                </c:pt>
                <c:pt idx="1565">
                  <c:v>68.815415476669571</c:v>
                </c:pt>
                <c:pt idx="1566">
                  <c:v>68.822692880374845</c:v>
                </c:pt>
                <c:pt idx="1567">
                  <c:v>68.829970151586636</c:v>
                </c:pt>
                <c:pt idx="1568">
                  <c:v>68.837247294749758</c:v>
                </c:pt>
                <c:pt idx="1569">
                  <c:v>68.844524314309652</c:v>
                </c:pt>
                <c:pt idx="1570">
                  <c:v>68.851801214712438</c:v>
                </c:pt>
                <c:pt idx="1571">
                  <c:v>68.859078000404892</c:v>
                </c:pt>
                <c:pt idx="1572">
                  <c:v>68.866354675834543</c:v>
                </c:pt>
                <c:pt idx="1573">
                  <c:v>68.87363124544963</c:v>
                </c:pt>
                <c:pt idx="1574">
                  <c:v>68.880907713699173</c:v>
                </c:pt>
                <c:pt idx="1575">
                  <c:v>68.888184085032904</c:v>
                </c:pt>
                <c:pt idx="1576">
                  <c:v>68.895460363901392</c:v>
                </c:pt>
                <c:pt idx="1577">
                  <c:v>68.902736554756004</c:v>
                </c:pt>
                <c:pt idx="1578">
                  <c:v>68.910012662048999</c:v>
                </c:pt>
                <c:pt idx="1579">
                  <c:v>68.917288690233406</c:v>
                </c:pt>
                <c:pt idx="1580">
                  <c:v>68.92456464376319</c:v>
                </c:pt>
                <c:pt idx="1581">
                  <c:v>68.931840527093243</c:v>
                </c:pt>
                <c:pt idx="1582">
                  <c:v>68.939116344679334</c:v>
                </c:pt>
                <c:pt idx="1583">
                  <c:v>68.946392100978159</c:v>
                </c:pt>
                <c:pt idx="1584">
                  <c:v>68.953667800447462</c:v>
                </c:pt>
                <c:pt idx="1585">
                  <c:v>68.960943447545915</c:v>
                </c:pt>
                <c:pt idx="1586">
                  <c:v>68.968219046733211</c:v>
                </c:pt>
                <c:pt idx="1587">
                  <c:v>68.975494602470064</c:v>
                </c:pt>
                <c:pt idx="1588">
                  <c:v>68.982770119218301</c:v>
                </c:pt>
                <c:pt idx="1589">
                  <c:v>68.990045601440769</c:v>
                </c:pt>
                <c:pt idx="1590">
                  <c:v>68.997321053601425</c:v>
                </c:pt>
                <c:pt idx="1591">
                  <c:v>69.004596480165333</c:v>
                </c:pt>
                <c:pt idx="1592">
                  <c:v>69.011871885598751</c:v>
                </c:pt>
                <c:pt idx="1593">
                  <c:v>69.019147274369018</c:v>
                </c:pt>
                <c:pt idx="1594">
                  <c:v>69.026422650944752</c:v>
                </c:pt>
                <c:pt idx="1595">
                  <c:v>69.033698019795722</c:v>
                </c:pt>
                <c:pt idx="1596">
                  <c:v>69.040973385392888</c:v>
                </c:pt>
                <c:pt idx="1597">
                  <c:v>69.048248752208593</c:v>
                </c:pt>
                <c:pt idx="1598">
                  <c:v>69.055524124716285</c:v>
                </c:pt>
                <c:pt idx="1599">
                  <c:v>69.062799507390864</c:v>
                </c:pt>
                <c:pt idx="1600">
                  <c:v>69.07007490470842</c:v>
                </c:pt>
                <c:pt idx="1601">
                  <c:v>69.077350321146454</c:v>
                </c:pt>
                <c:pt idx="1602">
                  <c:v>69.084625761183815</c:v>
                </c:pt>
                <c:pt idx="1603">
                  <c:v>69.091901229300731</c:v>
                </c:pt>
                <c:pt idx="1604">
                  <c:v>69.099176729978822</c:v>
                </c:pt>
                <c:pt idx="1605">
                  <c:v>69.106452267701172</c:v>
                </c:pt>
                <c:pt idx="1606">
                  <c:v>69.113727846952258</c:v>
                </c:pt>
                <c:pt idx="1607">
                  <c:v>69.121003472218092</c:v>
                </c:pt>
                <c:pt idx="1608">
                  <c:v>69.128279147986134</c:v>
                </c:pt>
                <c:pt idx="1609">
                  <c:v>69.135554878745367</c:v>
                </c:pt>
                <c:pt idx="1610">
                  <c:v>69.142830668986349</c:v>
                </c:pt>
                <c:pt idx="1611">
                  <c:v>69.150106523201131</c:v>
                </c:pt>
                <c:pt idx="1612">
                  <c:v>69.157382445883414</c:v>
                </c:pt>
                <c:pt idx="1613">
                  <c:v>69.164658441528474</c:v>
                </c:pt>
                <c:pt idx="1614">
                  <c:v>69.171934514633193</c:v>
                </c:pt>
                <c:pt idx="1615">
                  <c:v>69.179210669696133</c:v>
                </c:pt>
                <c:pt idx="1616">
                  <c:v>69.186486911217557</c:v>
                </c:pt>
                <c:pt idx="1617">
                  <c:v>69.193763243699337</c:v>
                </c:pt>
                <c:pt idx="1618">
                  <c:v>69.201039671645148</c:v>
                </c:pt>
                <c:pt idx="1619">
                  <c:v>69.208316199560343</c:v>
                </c:pt>
                <c:pt idx="1620">
                  <c:v>69.215592831952065</c:v>
                </c:pt>
                <c:pt idx="1621">
                  <c:v>69.222869573329248</c:v>
                </c:pt>
                <c:pt idx="1622">
                  <c:v>69.230146428202644</c:v>
                </c:pt>
                <c:pt idx="1623">
                  <c:v>69.237423401084769</c:v>
                </c:pt>
                <c:pt idx="1624">
                  <c:v>69.244700496490069</c:v>
                </c:pt>
                <c:pt idx="1625">
                  <c:v>69.25197771893481</c:v>
                </c:pt>
                <c:pt idx="1626">
                  <c:v>69.259255072937208</c:v>
                </c:pt>
                <c:pt idx="1627">
                  <c:v>69.26653256301735</c:v>
                </c:pt>
                <c:pt idx="1628">
                  <c:v>69.273810193697287</c:v>
                </c:pt>
                <c:pt idx="1629">
                  <c:v>69.281087969501058</c:v>
                </c:pt>
                <c:pt idx="1630">
                  <c:v>69.288365894954623</c:v>
                </c:pt>
                <c:pt idx="1631">
                  <c:v>69.295643974586042</c:v>
                </c:pt>
                <c:pt idx="1632">
                  <c:v>69.302922212925338</c:v>
                </c:pt>
                <c:pt idx="1633">
                  <c:v>69.310200614504623</c:v>
                </c:pt>
                <c:pt idx="1634">
                  <c:v>69.317479183858097</c:v>
                </c:pt>
                <c:pt idx="1635">
                  <c:v>69.324757925522036</c:v>
                </c:pt>
                <c:pt idx="1636">
                  <c:v>69.332036844034889</c:v>
                </c:pt>
                <c:pt idx="1637">
                  <c:v>69.33931594393718</c:v>
                </c:pt>
                <c:pt idx="1638">
                  <c:v>69.346595229771694</c:v>
                </c:pt>
                <c:pt idx="1639">
                  <c:v>69.353874706083317</c:v>
                </c:pt>
                <c:pt idx="1640">
                  <c:v>69.361154377419226</c:v>
                </c:pt>
                <c:pt idx="1641">
                  <c:v>69.368434248328825</c:v>
                </c:pt>
                <c:pt idx="1642">
                  <c:v>69.375714323363766</c:v>
                </c:pt>
                <c:pt idx="1643">
                  <c:v>69.382994607078004</c:v>
                </c:pt>
                <c:pt idx="1644">
                  <c:v>69.390275104027793</c:v>
                </c:pt>
                <c:pt idx="1645">
                  <c:v>69.397555818771735</c:v>
                </c:pt>
                <c:pt idx="1646">
                  <c:v>69.404836755870761</c:v>
                </c:pt>
                <c:pt idx="1647">
                  <c:v>69.412117919888246</c:v>
                </c:pt>
                <c:pt idx="1648">
                  <c:v>69.419399315389882</c:v>
                </c:pt>
                <c:pt idx="1649">
                  <c:v>69.426680946943875</c:v>
                </c:pt>
                <c:pt idx="1650">
                  <c:v>69.433962819120836</c:v>
                </c:pt>
                <c:pt idx="1651">
                  <c:v>69.441244936493845</c:v>
                </c:pt>
                <c:pt idx="1652">
                  <c:v>69.448527303638514</c:v>
                </c:pt>
                <c:pt idx="1653">
                  <c:v>69.455809925132954</c:v>
                </c:pt>
                <c:pt idx="1654">
                  <c:v>69.463092805557835</c:v>
                </c:pt>
                <c:pt idx="1655">
                  <c:v>69.4703759494964</c:v>
                </c:pt>
                <c:pt idx="1656">
                  <c:v>69.477659361534464</c:v>
                </c:pt>
                <c:pt idx="1657">
                  <c:v>69.484943046260483</c:v>
                </c:pt>
                <c:pt idx="1658">
                  <c:v>69.492227008265544</c:v>
                </c:pt>
                <c:pt idx="1659">
                  <c:v>69.499511252143378</c:v>
                </c:pt>
                <c:pt idx="1660">
                  <c:v>69.506795782490471</c:v>
                </c:pt>
                <c:pt idx="1661">
                  <c:v>69.514080603905924</c:v>
                </c:pt>
                <c:pt idx="1662">
                  <c:v>69.521365720991682</c:v>
                </c:pt>
                <c:pt idx="1663">
                  <c:v>69.528651138352373</c:v>
                </c:pt>
                <c:pt idx="1664">
                  <c:v>69.535936860595456</c:v>
                </c:pt>
                <c:pt idx="1665">
                  <c:v>69.543222892331173</c:v>
                </c:pt>
                <c:pt idx="1666">
                  <c:v>69.55050923817258</c:v>
                </c:pt>
                <c:pt idx="1667">
                  <c:v>69.557795902735663</c:v>
                </c:pt>
                <c:pt idx="1668">
                  <c:v>69.565082890639232</c:v>
                </c:pt>
                <c:pt idx="1669">
                  <c:v>69.572370206504999</c:v>
                </c:pt>
                <c:pt idx="1670">
                  <c:v>69.579657854957645</c:v>
                </c:pt>
                <c:pt idx="1671">
                  <c:v>69.586945840624779</c:v>
                </c:pt>
                <c:pt idx="1672">
                  <c:v>69.594234168136992</c:v>
                </c:pt>
                <c:pt idx="1673">
                  <c:v>69.60152284212792</c:v>
                </c:pt>
                <c:pt idx="1674">
                  <c:v>69.608811867234138</c:v>
                </c:pt>
                <c:pt idx="1675">
                  <c:v>69.616101248095362</c:v>
                </c:pt>
                <c:pt idx="1676">
                  <c:v>69.623390989354348</c:v>
                </c:pt>
                <c:pt idx="1677">
                  <c:v>69.630681095656954</c:v>
                </c:pt>
                <c:pt idx="1678">
                  <c:v>69.637971571652187</c:v>
                </c:pt>
                <c:pt idx="1679">
                  <c:v>69.645262421992172</c:v>
                </c:pt>
                <c:pt idx="1680">
                  <c:v>69.652553651332212</c:v>
                </c:pt>
                <c:pt idx="1681">
                  <c:v>69.659845264330883</c:v>
                </c:pt>
                <c:pt idx="1682">
                  <c:v>69.667137265649885</c:v>
                </c:pt>
                <c:pt idx="1683">
                  <c:v>69.674429659954242</c:v>
                </c:pt>
                <c:pt idx="1684">
                  <c:v>69.681722451912236</c:v>
                </c:pt>
                <c:pt idx="1685">
                  <c:v>69.689015646195415</c:v>
                </c:pt>
                <c:pt idx="1686">
                  <c:v>69.696309247478723</c:v>
                </c:pt>
                <c:pt idx="1687">
                  <c:v>69.703603260440403</c:v>
                </c:pt>
                <c:pt idx="1688">
                  <c:v>69.710897689762064</c:v>
                </c:pt>
                <c:pt idx="1689">
                  <c:v>69.718192540128783</c:v>
                </c:pt>
                <c:pt idx="1690">
                  <c:v>69.725487816229005</c:v>
                </c:pt>
                <c:pt idx="1691">
                  <c:v>69.732783522754673</c:v>
                </c:pt>
                <c:pt idx="1692">
                  <c:v>69.740079664401151</c:v>
                </c:pt>
                <c:pt idx="1693">
                  <c:v>69.747376245867372</c:v>
                </c:pt>
                <c:pt idx="1694">
                  <c:v>69.754673271855751</c:v>
                </c:pt>
                <c:pt idx="1695">
                  <c:v>69.761970747072283</c:v>
                </c:pt>
                <c:pt idx="1696">
                  <c:v>69.769268676226531</c:v>
                </c:pt>
                <c:pt idx="1697">
                  <c:v>69.776567064031696</c:v>
                </c:pt>
                <c:pt idx="1698">
                  <c:v>69.783865915204544</c:v>
                </c:pt>
                <c:pt idx="1699">
                  <c:v>69.791165234465595</c:v>
                </c:pt>
                <c:pt idx="1700">
                  <c:v>69.798465026538935</c:v>
                </c:pt>
                <c:pt idx="1701">
                  <c:v>69.805765296152487</c:v>
                </c:pt>
                <c:pt idx="1702">
                  <c:v>69.81306604803784</c:v>
                </c:pt>
                <c:pt idx="1703">
                  <c:v>69.82036728693032</c:v>
                </c:pt>
                <c:pt idx="1704">
                  <c:v>69.827669017569107</c:v>
                </c:pt>
                <c:pt idx="1705">
                  <c:v>69.834971244697158</c:v>
                </c:pt>
                <c:pt idx="1706">
                  <c:v>69.842273973061268</c:v>
                </c:pt>
                <c:pt idx="1707">
                  <c:v>69.849577207412139</c:v>
                </c:pt>
                <c:pt idx="1708">
                  <c:v>69.856880952504298</c:v>
                </c:pt>
                <c:pt idx="1709">
                  <c:v>69.864185213096263</c:v>
                </c:pt>
                <c:pt idx="1710">
                  <c:v>69.871489993950433</c:v>
                </c:pt>
                <c:pt idx="1711">
                  <c:v>69.878795299833243</c:v>
                </c:pt>
                <c:pt idx="1712">
                  <c:v>69.886101135515091</c:v>
                </c:pt>
                <c:pt idx="1713">
                  <c:v>69.893407505770412</c:v>
                </c:pt>
                <c:pt idx="1714">
                  <c:v>69.900714415377664</c:v>
                </c:pt>
                <c:pt idx="1715">
                  <c:v>69.908021869119437</c:v>
                </c:pt>
                <c:pt idx="1716">
                  <c:v>69.915329871782404</c:v>
                </c:pt>
                <c:pt idx="1717">
                  <c:v>69.922638428157356</c:v>
                </c:pt>
                <c:pt idx="1718">
                  <c:v>69.929947543039262</c:v>
                </c:pt>
                <c:pt idx="1719">
                  <c:v>69.937257221227284</c:v>
                </c:pt>
                <c:pt idx="1720">
                  <c:v>69.944567467524777</c:v>
                </c:pt>
                <c:pt idx="1721">
                  <c:v>69.951878286739344</c:v>
                </c:pt>
                <c:pt idx="1722">
                  <c:v>69.959189683682879</c:v>
                </c:pt>
                <c:pt idx="1723">
                  <c:v>69.966501663171542</c:v>
                </c:pt>
                <c:pt idx="1724">
                  <c:v>69.973814230025866</c:v>
                </c:pt>
                <c:pt idx="1725">
                  <c:v>69.981127389070636</c:v>
                </c:pt>
                <c:pt idx="1726">
                  <c:v>69.988441145135141</c:v>
                </c:pt>
                <c:pt idx="1727">
                  <c:v>69.99575550305299</c:v>
                </c:pt>
                <c:pt idx="1728">
                  <c:v>70.003070467662255</c:v>
                </c:pt>
                <c:pt idx="1729">
                  <c:v>70.010386043805468</c:v>
                </c:pt>
                <c:pt idx="1730">
                  <c:v>70.017702236329654</c:v>
                </c:pt>
                <c:pt idx="1731">
                  <c:v>70.025019050086328</c:v>
                </c:pt>
                <c:pt idx="1732">
                  <c:v>70.032336489931609</c:v>
                </c:pt>
                <c:pt idx="1733">
                  <c:v>70.039654560726106</c:v>
                </c:pt>
                <c:pt idx="1734">
                  <c:v>70.046973267335119</c:v>
                </c:pt>
                <c:pt idx="1735">
                  <c:v>70.054292614628523</c:v>
                </c:pt>
                <c:pt idx="1736">
                  <c:v>70.061612607480853</c:v>
                </c:pt>
                <c:pt idx="1737">
                  <c:v>70.068933250771337</c:v>
                </c:pt>
                <c:pt idx="1738">
                  <c:v>70.076254549383933</c:v>
                </c:pt>
                <c:pt idx="1739">
                  <c:v>70.083576508207315</c:v>
                </c:pt>
                <c:pt idx="1740">
                  <c:v>70.090899132134965</c:v>
                </c:pt>
                <c:pt idx="1741">
                  <c:v>70.098222426065107</c:v>
                </c:pt>
                <c:pt idx="1742">
                  <c:v>70.105546394900855</c:v>
                </c:pt>
                <c:pt idx="1743">
                  <c:v>70.112871043550157</c:v>
                </c:pt>
                <c:pt idx="1744">
                  <c:v>70.120196376925833</c:v>
                </c:pt>
                <c:pt idx="1745">
                  <c:v>70.127522399945619</c:v>
                </c:pt>
                <c:pt idx="1746">
                  <c:v>70.134849117532227</c:v>
                </c:pt>
                <c:pt idx="1747">
                  <c:v>70.142176534613299</c:v>
                </c:pt>
                <c:pt idx="1748">
                  <c:v>70.149504656121522</c:v>
                </c:pt>
                <c:pt idx="1749">
                  <c:v>70.156833486994557</c:v>
                </c:pt>
                <c:pt idx="1750">
                  <c:v>70.16416303217521</c:v>
                </c:pt>
                <c:pt idx="1751">
                  <c:v>70.171493296611288</c:v>
                </c:pt>
                <c:pt idx="1752">
                  <c:v>70.178824285255786</c:v>
                </c:pt>
                <c:pt idx="1753">
                  <c:v>70.186156003066799</c:v>
                </c:pt>
                <c:pt idx="1754">
                  <c:v>70.193488455007625</c:v>
                </c:pt>
                <c:pt idx="1755">
                  <c:v>70.200821646046776</c:v>
                </c:pt>
                <c:pt idx="1756">
                  <c:v>70.208155581157996</c:v>
                </c:pt>
                <c:pt idx="1757">
                  <c:v>70.21549026532027</c:v>
                </c:pt>
                <c:pt idx="1758">
                  <c:v>70.222825703517927</c:v>
                </c:pt>
                <c:pt idx="1759">
                  <c:v>70.230161900740583</c:v>
                </c:pt>
                <c:pt idx="1760">
                  <c:v>70.237498861983241</c:v>
                </c:pt>
                <c:pt idx="1761">
                  <c:v>70.244836592246301</c:v>
                </c:pt>
                <c:pt idx="1762">
                  <c:v>70.252175096535538</c:v>
                </c:pt>
                <c:pt idx="1763">
                  <c:v>70.259514379862182</c:v>
                </c:pt>
                <c:pt idx="1764">
                  <c:v>70.266854447243006</c:v>
                </c:pt>
                <c:pt idx="1765">
                  <c:v>70.274195303700196</c:v>
                </c:pt>
                <c:pt idx="1766">
                  <c:v>70.281536954261583</c:v>
                </c:pt>
                <c:pt idx="1767">
                  <c:v>70.288879403960465</c:v>
                </c:pt>
                <c:pt idx="1768">
                  <c:v>70.296222657835827</c:v>
                </c:pt>
                <c:pt idx="1769">
                  <c:v>70.303566720932238</c:v>
                </c:pt>
                <c:pt idx="1770">
                  <c:v>70.310911598299967</c:v>
                </c:pt>
                <c:pt idx="1771">
                  <c:v>70.318257294994908</c:v>
                </c:pt>
                <c:pt idx="1772">
                  <c:v>70.325603816078754</c:v>
                </c:pt>
                <c:pt idx="1773">
                  <c:v>70.332951166618955</c:v>
                </c:pt>
                <c:pt idx="1774">
                  <c:v>70.340299351688699</c:v>
                </c:pt>
                <c:pt idx="1775">
                  <c:v>70.347648376367019</c:v>
                </c:pt>
                <c:pt idx="1776">
                  <c:v>70.354998245738798</c:v>
                </c:pt>
                <c:pt idx="1777">
                  <c:v>70.362348964894835</c:v>
                </c:pt>
                <c:pt idx="1778">
                  <c:v>70.369700538931781</c:v>
                </c:pt>
                <c:pt idx="1779">
                  <c:v>70.377052972952285</c:v>
                </c:pt>
                <c:pt idx="1780">
                  <c:v>70.384406272064936</c:v>
                </c:pt>
                <c:pt idx="1781">
                  <c:v>70.391760441384363</c:v>
                </c:pt>
                <c:pt idx="1782">
                  <c:v>70.399115486031249</c:v>
                </c:pt>
                <c:pt idx="1783">
                  <c:v>70.406471411132316</c:v>
                </c:pt>
                <c:pt idx="1784">
                  <c:v>70.413828221820395</c:v>
                </c:pt>
                <c:pt idx="1785">
                  <c:v>70.421185923234489</c:v>
                </c:pt>
                <c:pt idx="1786">
                  <c:v>70.428544520519765</c:v>
                </c:pt>
                <c:pt idx="1787">
                  <c:v>70.435904018827571</c:v>
                </c:pt>
                <c:pt idx="1788">
                  <c:v>70.443264423315512</c:v>
                </c:pt>
                <c:pt idx="1789">
                  <c:v>70.450625739147441</c:v>
                </c:pt>
                <c:pt idx="1790">
                  <c:v>70.457987971493552</c:v>
                </c:pt>
                <c:pt idx="1791">
                  <c:v>70.465351125530347</c:v>
                </c:pt>
                <c:pt idx="1792">
                  <c:v>70.472715206440711</c:v>
                </c:pt>
                <c:pt idx="1793">
                  <c:v>70.480080219413907</c:v>
                </c:pt>
                <c:pt idx="1794">
                  <c:v>70.487446169645679</c:v>
                </c:pt>
                <c:pt idx="1795">
                  <c:v>70.494813062338196</c:v>
                </c:pt>
                <c:pt idx="1796">
                  <c:v>70.502180902700175</c:v>
                </c:pt>
                <c:pt idx="1797">
                  <c:v>70.509549695946774</c:v>
                </c:pt>
                <c:pt idx="1798">
                  <c:v>70.516919447299884</c:v>
                </c:pt>
                <c:pt idx="1799">
                  <c:v>70.524290161987821</c:v>
                </c:pt>
                <c:pt idx="1800">
                  <c:v>70.531661845245694</c:v>
                </c:pt>
                <c:pt idx="1801">
                  <c:v>70.539034502315175</c:v>
                </c:pt>
                <c:pt idx="1802">
                  <c:v>70.546408138444676</c:v>
                </c:pt>
                <c:pt idx="1803">
                  <c:v>70.553782758889369</c:v>
                </c:pt>
                <c:pt idx="1804">
                  <c:v>70.561158368911165</c:v>
                </c:pt>
                <c:pt idx="1805">
                  <c:v>70.568534973778853</c:v>
                </c:pt>
                <c:pt idx="1806">
                  <c:v>70.575912578767969</c:v>
                </c:pt>
                <c:pt idx="1807">
                  <c:v>70.583291189161017</c:v>
                </c:pt>
                <c:pt idx="1808">
                  <c:v>70.590670810247346</c:v>
                </c:pt>
                <c:pt idx="1809">
                  <c:v>70.5980514473233</c:v>
                </c:pt>
                <c:pt idx="1810">
                  <c:v>70.6054331056922</c:v>
                </c:pt>
                <c:pt idx="1811">
                  <c:v>70.612815790664328</c:v>
                </c:pt>
                <c:pt idx="1812">
                  <c:v>70.620199507557132</c:v>
                </c:pt>
                <c:pt idx="1813">
                  <c:v>70.627584261695048</c:v>
                </c:pt>
                <c:pt idx="1814">
                  <c:v>70.634970058409678</c:v>
                </c:pt>
                <c:pt idx="1815">
                  <c:v>70.642356903039783</c:v>
                </c:pt>
                <c:pt idx="1816">
                  <c:v>70.649744800931316</c:v>
                </c:pt>
                <c:pt idx="1817">
                  <c:v>70.657133757437478</c:v>
                </c:pt>
                <c:pt idx="1818">
                  <c:v>70.664523777918745</c:v>
                </c:pt>
                <c:pt idx="1819">
                  <c:v>70.671914867742842</c:v>
                </c:pt>
                <c:pt idx="1820">
                  <c:v>70.679307032284868</c:v>
                </c:pt>
                <c:pt idx="1821">
                  <c:v>70.686700276927326</c:v>
                </c:pt>
                <c:pt idx="1822">
                  <c:v>70.694094607060109</c:v>
                </c:pt>
                <c:pt idx="1823">
                  <c:v>70.701490028080556</c:v>
                </c:pt>
                <c:pt idx="1824">
                  <c:v>70.708886545393497</c:v>
                </c:pt>
                <c:pt idx="1825">
                  <c:v>70.716284164411292</c:v>
                </c:pt>
                <c:pt idx="1826">
                  <c:v>70.72368289055386</c:v>
                </c:pt>
                <c:pt idx="1827">
                  <c:v>70.731082729248683</c:v>
                </c:pt>
                <c:pt idx="1828">
                  <c:v>70.738483685930973</c:v>
                </c:pt>
                <c:pt idx="1829">
                  <c:v>70.745885766043514</c:v>
                </c:pt>
                <c:pt idx="1830">
                  <c:v>70.753288975036824</c:v>
                </c:pt>
                <c:pt idx="1831">
                  <c:v>70.760693318369235</c:v>
                </c:pt>
                <c:pt idx="1832">
                  <c:v>70.768098801506753</c:v>
                </c:pt>
                <c:pt idx="1833">
                  <c:v>70.775505429923314</c:v>
                </c:pt>
                <c:pt idx="1834">
                  <c:v>70.78291320910067</c:v>
                </c:pt>
                <c:pt idx="1835">
                  <c:v>70.790322144528446</c:v>
                </c:pt>
                <c:pt idx="1836">
                  <c:v>70.797732241704253</c:v>
                </c:pt>
                <c:pt idx="1837">
                  <c:v>70.80514350613366</c:v>
                </c:pt>
                <c:pt idx="1838">
                  <c:v>70.812555943330239</c:v>
                </c:pt>
                <c:pt idx="1839">
                  <c:v>70.819969558815629</c:v>
                </c:pt>
                <c:pt idx="1840">
                  <c:v>70.827384358119573</c:v>
                </c:pt>
                <c:pt idx="1841">
                  <c:v>70.834800346779915</c:v>
                </c:pt>
                <c:pt idx="1842">
                  <c:v>70.842217530342694</c:v>
                </c:pt>
                <c:pt idx="1843">
                  <c:v>70.849635914362167</c:v>
                </c:pt>
                <c:pt idx="1844">
                  <c:v>70.857055504400805</c:v>
                </c:pt>
                <c:pt idx="1845">
                  <c:v>70.864476306029403</c:v>
                </c:pt>
                <c:pt idx="1846">
                  <c:v>70.871898324827058</c:v>
                </c:pt>
                <c:pt idx="1847">
                  <c:v>70.879321566381279</c:v>
                </c:pt>
                <c:pt idx="1848">
                  <c:v>70.886746036287903</c:v>
                </c:pt>
                <c:pt idx="1849">
                  <c:v>70.894171740151322</c:v>
                </c:pt>
                <c:pt idx="1850">
                  <c:v>70.901598683584325</c:v>
                </c:pt>
                <c:pt idx="1851">
                  <c:v>70.909026872208273</c:v>
                </c:pt>
                <c:pt idx="1852">
                  <c:v>70.916456311653107</c:v>
                </c:pt>
                <c:pt idx="1853">
                  <c:v>70.923887007557354</c:v>
                </c:pt>
                <c:pt idx="1854">
                  <c:v>70.931318965568195</c:v>
                </c:pt>
                <c:pt idx="1855">
                  <c:v>70.938752191341521</c:v>
                </c:pt>
                <c:pt idx="1856">
                  <c:v>70.94618669054195</c:v>
                </c:pt>
                <c:pt idx="1857">
                  <c:v>70.953622468842852</c:v>
                </c:pt>
                <c:pt idx="1858">
                  <c:v>70.961059531926452</c:v>
                </c:pt>
                <c:pt idx="1859">
                  <c:v>70.968497885483814</c:v>
                </c:pt>
                <c:pt idx="1860">
                  <c:v>70.975937535214896</c:v>
                </c:pt>
                <c:pt idx="1861">
                  <c:v>70.983378486828585</c:v>
                </c:pt>
                <c:pt idx="1862">
                  <c:v>70.990820746042814</c:v>
                </c:pt>
                <c:pt idx="1863">
                  <c:v>70.998264318584475</c:v>
                </c:pt>
                <c:pt idx="1864">
                  <c:v>71.005709210189551</c:v>
                </c:pt>
                <c:pt idx="1865">
                  <c:v>71.013155426603149</c:v>
                </c:pt>
                <c:pt idx="1866">
                  <c:v>71.0206029735795</c:v>
                </c:pt>
                <c:pt idx="1867">
                  <c:v>71.028051856882072</c:v>
                </c:pt>
                <c:pt idx="1868">
                  <c:v>71.035502082283557</c:v>
                </c:pt>
                <c:pt idx="1869">
                  <c:v>71.042953655565896</c:v>
                </c:pt>
                <c:pt idx="1870">
                  <c:v>71.050406582520409</c:v>
                </c:pt>
                <c:pt idx="1871">
                  <c:v>71.05786086894777</c:v>
                </c:pt>
                <c:pt idx="1872">
                  <c:v>71.065316520658044</c:v>
                </c:pt>
                <c:pt idx="1873">
                  <c:v>71.072773543470745</c:v>
                </c:pt>
                <c:pt idx="1874">
                  <c:v>71.080231943214969</c:v>
                </c:pt>
                <c:pt idx="1875">
                  <c:v>71.087691725729258</c:v>
                </c:pt>
                <c:pt idx="1876">
                  <c:v>71.095152896861791</c:v>
                </c:pt>
                <c:pt idx="1877">
                  <c:v>71.102615462470411</c:v>
                </c:pt>
                <c:pt idx="1878">
                  <c:v>71.110079428422566</c:v>
                </c:pt>
                <c:pt idx="1879">
                  <c:v>71.117544800595482</c:v>
                </c:pt>
                <c:pt idx="1880">
                  <c:v>71.125011584876162</c:v>
                </c:pt>
                <c:pt idx="1881">
                  <c:v>71.132479787161387</c:v>
                </c:pt>
                <c:pt idx="1882">
                  <c:v>71.139949413357797</c:v>
                </c:pt>
                <c:pt idx="1883">
                  <c:v>71.147420469381998</c:v>
                </c:pt>
                <c:pt idx="1884">
                  <c:v>71.154892961160485</c:v>
                </c:pt>
                <c:pt idx="1885">
                  <c:v>71.162366894629756</c:v>
                </c:pt>
                <c:pt idx="1886">
                  <c:v>71.169842275736357</c:v>
                </c:pt>
                <c:pt idx="1887">
                  <c:v>71.177319110436983</c:v>
                </c:pt>
                <c:pt idx="1888">
                  <c:v>71.184797404698358</c:v>
                </c:pt>
                <c:pt idx="1889">
                  <c:v>71.192277164497497</c:v>
                </c:pt>
                <c:pt idx="1890">
                  <c:v>71.199758395821547</c:v>
                </c:pt>
                <c:pt idx="1891">
                  <c:v>71.207241104668</c:v>
                </c:pt>
                <c:pt idx="1892">
                  <c:v>71.214725297044666</c:v>
                </c:pt>
                <c:pt idx="1893">
                  <c:v>71.222210978969684</c:v>
                </c:pt>
                <c:pt idx="1894">
                  <c:v>71.229698156471656</c:v>
                </c:pt>
                <c:pt idx="1895">
                  <c:v>71.237186835589611</c:v>
                </c:pt>
                <c:pt idx="1896">
                  <c:v>71.244677022373153</c:v>
                </c:pt>
                <c:pt idx="1897">
                  <c:v>71.252168722882388</c:v>
                </c:pt>
                <c:pt idx="1898">
                  <c:v>71.25966194318805</c:v>
                </c:pt>
                <c:pt idx="1899">
                  <c:v>71.267156689371532</c:v>
                </c:pt>
                <c:pt idx="1900">
                  <c:v>71.274652967524972</c:v>
                </c:pt>
                <c:pt idx="1901">
                  <c:v>71.282150783751234</c:v>
                </c:pt>
                <c:pt idx="1902">
                  <c:v>71.289650144163957</c:v>
                </c:pt>
                <c:pt idx="1903">
                  <c:v>71.297151054887721</c:v>
                </c:pt>
                <c:pt idx="1904">
                  <c:v>71.304653522057905</c:v>
                </c:pt>
                <c:pt idx="1905">
                  <c:v>71.312157551820931</c:v>
                </c:pt>
                <c:pt idx="1906">
                  <c:v>71.319663150334222</c:v>
                </c:pt>
                <c:pt idx="1907">
                  <c:v>71.327170323766168</c:v>
                </c:pt>
                <c:pt idx="1908">
                  <c:v>71.334679078296361</c:v>
                </c:pt>
                <c:pt idx="1909">
                  <c:v>71.342189420115517</c:v>
                </c:pt>
                <c:pt idx="1910">
                  <c:v>71.349701355425537</c:v>
                </c:pt>
                <c:pt idx="1911">
                  <c:v>71.357214890439636</c:v>
                </c:pt>
                <c:pt idx="1912">
                  <c:v>71.364730031382251</c:v>
                </c:pt>
                <c:pt idx="1913">
                  <c:v>71.372246784489263</c:v>
                </c:pt>
                <c:pt idx="1914">
                  <c:v>71.379765156007934</c:v>
                </c:pt>
                <c:pt idx="1915">
                  <c:v>71.387285152196981</c:v>
                </c:pt>
                <c:pt idx="1916">
                  <c:v>71.394806779326657</c:v>
                </c:pt>
                <c:pt idx="1917">
                  <c:v>71.402330043678759</c:v>
                </c:pt>
                <c:pt idx="1918">
                  <c:v>71.40985495154672</c:v>
                </c:pt>
                <c:pt idx="1919">
                  <c:v>71.417381509235653</c:v>
                </c:pt>
                <c:pt idx="1920">
                  <c:v>71.42490972306237</c:v>
                </c:pt>
                <c:pt idx="1921">
                  <c:v>71.432439599355519</c:v>
                </c:pt>
                <c:pt idx="1922">
                  <c:v>71.439971144455512</c:v>
                </c:pt>
                <c:pt idx="1923">
                  <c:v>71.447504364714689</c:v>
                </c:pt>
                <c:pt idx="1924">
                  <c:v>71.455039266497337</c:v>
                </c:pt>
                <c:pt idx="1925">
                  <c:v>71.462575856179697</c:v>
                </c:pt>
                <c:pt idx="1926">
                  <c:v>71.470114140150116</c:v>
                </c:pt>
                <c:pt idx="1927">
                  <c:v>71.477654124808979</c:v>
                </c:pt>
                <c:pt idx="1928">
                  <c:v>71.48519581656889</c:v>
                </c:pt>
                <c:pt idx="1929">
                  <c:v>71.492739221854634</c:v>
                </c:pt>
                <c:pt idx="1930">
                  <c:v>71.500284347103261</c:v>
                </c:pt>
                <c:pt idx="1931">
                  <c:v>71.507831198764137</c:v>
                </c:pt>
                <c:pt idx="1932">
                  <c:v>71.515379783299053</c:v>
                </c:pt>
                <c:pt idx="1933">
                  <c:v>71.522930107182205</c:v>
                </c:pt>
                <c:pt idx="1934">
                  <c:v>71.530482176900264</c:v>
                </c:pt>
                <c:pt idx="1935">
                  <c:v>71.538035998952481</c:v>
                </c:pt>
                <c:pt idx="1936">
                  <c:v>71.545591579850665</c:v>
                </c:pt>
                <c:pt idx="1937">
                  <c:v>71.553148926119363</c:v>
                </c:pt>
                <c:pt idx="1938">
                  <c:v>71.560708044295765</c:v>
                </c:pt>
                <c:pt idx="1939">
                  <c:v>71.568268940929883</c:v>
                </c:pt>
                <c:pt idx="1940">
                  <c:v>71.575831622584516</c:v>
                </c:pt>
                <c:pt idx="1941">
                  <c:v>71.583396095835425</c:v>
                </c:pt>
                <c:pt idx="1942">
                  <c:v>71.59096236727126</c:v>
                </c:pt>
                <c:pt idx="1943">
                  <c:v>71.598530443493686</c:v>
                </c:pt>
                <c:pt idx="1944">
                  <c:v>71.606100331117474</c:v>
                </c:pt>
                <c:pt idx="1945">
                  <c:v>71.613672036770495</c:v>
                </c:pt>
                <c:pt idx="1946">
                  <c:v>71.621245567093766</c:v>
                </c:pt>
                <c:pt idx="1947">
                  <c:v>71.628820928741618</c:v>
                </c:pt>
                <c:pt idx="1948">
                  <c:v>71.636398128381629</c:v>
                </c:pt>
                <c:pt idx="1949">
                  <c:v>71.64397717269479</c:v>
                </c:pt>
                <c:pt idx="1950">
                  <c:v>71.651558068375465</c:v>
                </c:pt>
                <c:pt idx="1951">
                  <c:v>71.659140822131533</c:v>
                </c:pt>
                <c:pt idx="1952">
                  <c:v>71.666725440684417</c:v>
                </c:pt>
                <c:pt idx="1953">
                  <c:v>71.674311930769122</c:v>
                </c:pt>
                <c:pt idx="1954">
                  <c:v>71.681900299134355</c:v>
                </c:pt>
                <c:pt idx="1955">
                  <c:v>71.689490552542523</c:v>
                </c:pt>
                <c:pt idx="1956">
                  <c:v>71.697082697769858</c:v>
                </c:pt>
                <c:pt idx="1957">
                  <c:v>71.704676741606377</c:v>
                </c:pt>
                <c:pt idx="1958">
                  <c:v>71.712272690856096</c:v>
                </c:pt>
                <c:pt idx="1959">
                  <c:v>71.719870552336957</c:v>
                </c:pt>
                <c:pt idx="1960">
                  <c:v>71.727470332880912</c:v>
                </c:pt>
                <c:pt idx="1961">
                  <c:v>71.735072039334128</c:v>
                </c:pt>
                <c:pt idx="1962">
                  <c:v>71.742675678556807</c:v>
                </c:pt>
                <c:pt idx="1963">
                  <c:v>71.750281257423481</c:v>
                </c:pt>
                <c:pt idx="1964">
                  <c:v>71.757888782822889</c:v>
                </c:pt>
                <c:pt idx="1965">
                  <c:v>71.765498261658252</c:v>
                </c:pt>
                <c:pt idx="1966">
                  <c:v>71.773109700847087</c:v>
                </c:pt>
                <c:pt idx="1967">
                  <c:v>71.780723107321464</c:v>
                </c:pt>
                <c:pt idx="1968">
                  <c:v>71.788338488027989</c:v>
                </c:pt>
                <c:pt idx="1969">
                  <c:v>71.795955849927921</c:v>
                </c:pt>
                <c:pt idx="1970">
                  <c:v>71.803575199997155</c:v>
                </c:pt>
                <c:pt idx="1971">
                  <c:v>71.811196545226366</c:v>
                </c:pt>
                <c:pt idx="1972">
                  <c:v>71.81881989262105</c:v>
                </c:pt>
                <c:pt idx="1973">
                  <c:v>71.826445249201555</c:v>
                </c:pt>
                <c:pt idx="1974">
                  <c:v>71.834072622003234</c:v>
                </c:pt>
                <c:pt idx="1975">
                  <c:v>71.84170201807639</c:v>
                </c:pt>
                <c:pt idx="1976">
                  <c:v>71.84933344448649</c:v>
                </c:pt>
                <c:pt idx="1977">
                  <c:v>71.856966908314106</c:v>
                </c:pt>
                <c:pt idx="1978">
                  <c:v>71.864602416655018</c:v>
                </c:pt>
                <c:pt idx="1979">
                  <c:v>71.872239976620349</c:v>
                </c:pt>
                <c:pt idx="1980">
                  <c:v>71.879879595336547</c:v>
                </c:pt>
                <c:pt idx="1981">
                  <c:v>71.887521279945489</c:v>
                </c:pt>
                <c:pt idx="1982">
                  <c:v>71.895165037604571</c:v>
                </c:pt>
                <c:pt idx="1983">
                  <c:v>71.902810875486736</c:v>
                </c:pt>
                <c:pt idx="1984">
                  <c:v>71.910458800780575</c:v>
                </c:pt>
                <c:pt idx="1985">
                  <c:v>71.918108820690406</c:v>
                </c:pt>
                <c:pt idx="1986">
                  <c:v>71.925760942436298</c:v>
                </c:pt>
                <c:pt idx="1987">
                  <c:v>71.933415173254176</c:v>
                </c:pt>
                <c:pt idx="1988">
                  <c:v>71.941071520395894</c:v>
                </c:pt>
                <c:pt idx="1989">
                  <c:v>71.948729991129326</c:v>
                </c:pt>
                <c:pt idx="1990">
                  <c:v>71.956390592738359</c:v>
                </c:pt>
                <c:pt idx="1991">
                  <c:v>71.964053332523065</c:v>
                </c:pt>
                <c:pt idx="1992">
                  <c:v>71.971718217799719</c:v>
                </c:pt>
                <c:pt idx="1993">
                  <c:v>71.97938525590088</c:v>
                </c:pt>
                <c:pt idx="1994">
                  <c:v>71.987054454175436</c:v>
                </c:pt>
                <c:pt idx="1995">
                  <c:v>71.99472581998873</c:v>
                </c:pt>
                <c:pt idx="1996">
                  <c:v>72.002399360722663</c:v>
                </c:pt>
                <c:pt idx="1997">
                  <c:v>72.010075083775618</c:v>
                </c:pt>
                <c:pt idx="1998">
                  <c:v>72.01775299656272</c:v>
                </c:pt>
                <c:pt idx="1999">
                  <c:v>72.025433106515791</c:v>
                </c:pt>
                <c:pt idx="2000" formatCode="General">
                  <c:v>72.033115421083451</c:v>
                </c:pt>
                <c:pt idx="2001" formatCode="General">
                  <c:v>72.040799947731216</c:v>
                </c:pt>
                <c:pt idx="2002" formatCode="General">
                  <c:v>72.04848669394157</c:v>
                </c:pt>
                <c:pt idx="2003" formatCode="General">
                  <c:v>72.056175667214021</c:v>
                </c:pt>
                <c:pt idx="2004" formatCode="General">
                  <c:v>72.063866875065187</c:v>
                </c:pt>
                <c:pt idx="2005" formatCode="General">
                  <c:v>72.071560325028898</c:v>
                </c:pt>
                <c:pt idx="2006" formatCode="General">
                  <c:v>72.07925602465626</c:v>
                </c:pt>
                <c:pt idx="2007" formatCode="General">
                  <c:v>72.086953981515663</c:v>
                </c:pt>
                <c:pt idx="2008" formatCode="General">
                  <c:v>72.094654203193002</c:v>
                </c:pt>
                <c:pt idx="2009" formatCode="General">
                  <c:v>72.102356697291654</c:v>
                </c:pt>
                <c:pt idx="2010" formatCode="General">
                  <c:v>72.110061471432545</c:v>
                </c:pt>
                <c:pt idx="2011" formatCode="General">
                  <c:v>72.117768533254306</c:v>
                </c:pt>
                <c:pt idx="2012" formatCode="General">
                  <c:v>72.125477890413308</c:v>
                </c:pt>
                <c:pt idx="2013" formatCode="General">
                  <c:v>72.133189550583708</c:v>
                </c:pt>
                <c:pt idx="2014" formatCode="General">
                  <c:v>72.140903521457616</c:v>
                </c:pt>
                <c:pt idx="2015" formatCode="General">
                  <c:v>72.148619810745132</c:v>
                </c:pt>
                <c:pt idx="2016" formatCode="General">
                  <c:v>72.156338426174372</c:v>
                </c:pt>
                <c:pt idx="2017" formatCode="General">
                  <c:v>72.164059375491675</c:v>
                </c:pt>
                <c:pt idx="2018" formatCode="General">
                  <c:v>72.171782666461539</c:v>
                </c:pt>
                <c:pt idx="2019" formatCode="General">
                  <c:v>72.179508306866836</c:v>
                </c:pt>
                <c:pt idx="2020" formatCode="General">
                  <c:v>72.187236304508815</c:v>
                </c:pt>
                <c:pt idx="2021" formatCode="General">
                  <c:v>72.194966667207225</c:v>
                </c:pt>
                <c:pt idx="2022" formatCode="General">
                  <c:v>72.202699402800349</c:v>
                </c:pt>
                <c:pt idx="2023" formatCode="General">
                  <c:v>72.210434519145153</c:v>
                </c:pt>
                <c:pt idx="2024" formatCode="General">
                  <c:v>72.218172024117351</c:v>
                </c:pt>
                <c:pt idx="2025" formatCode="General">
                  <c:v>72.225911925611442</c:v>
                </c:pt>
                <c:pt idx="2026" formatCode="General">
                  <c:v>72.233654231540868</c:v>
                </c:pt>
                <c:pt idx="2027" formatCode="General">
                  <c:v>72.241398949838029</c:v>
                </c:pt>
                <c:pt idx="2028" formatCode="General">
                  <c:v>72.249146088454481</c:v>
                </c:pt>
                <c:pt idx="2029" formatCode="General">
                  <c:v>72.256895655360836</c:v>
                </c:pt>
                <c:pt idx="2030" formatCode="General">
                  <c:v>72.264647658547077</c:v>
                </c:pt>
                <c:pt idx="2031" formatCode="General">
                  <c:v>72.272402106022454</c:v>
                </c:pt>
                <c:pt idx="2032" formatCode="General">
                  <c:v>72.28015900581569</c:v>
                </c:pt>
                <c:pt idx="2033" formatCode="General">
                  <c:v>72.287918365975017</c:v>
                </c:pt>
                <c:pt idx="2034" formatCode="General">
                  <c:v>72.295680194568277</c:v>
                </c:pt>
                <c:pt idx="2035" formatCode="General">
                  <c:v>72.303444499683025</c:v>
                </c:pt>
                <c:pt idx="2036" formatCode="General">
                  <c:v>72.311211289426595</c:v>
                </c:pt>
                <c:pt idx="2037" formatCode="General">
                  <c:v>72.318980571926218</c:v>
                </c:pt>
                <c:pt idx="2038" formatCode="General">
                  <c:v>72.326752355329049</c:v>
                </c:pt>
                <c:pt idx="2039" formatCode="General">
                  <c:v>72.334526647802406</c:v>
                </c:pt>
                <c:pt idx="2040" formatCode="General">
                  <c:v>72.342303457533674</c:v>
                </c:pt>
                <c:pt idx="2041" formatCode="General">
                  <c:v>72.350082792730532</c:v>
                </c:pt>
                <c:pt idx="2042" formatCode="General">
                  <c:v>72.35786466162098</c:v>
                </c:pt>
                <c:pt idx="2043" formatCode="General">
                  <c:v>72.365649072453451</c:v>
                </c:pt>
                <c:pt idx="2044" formatCode="General">
                  <c:v>72.373436033496958</c:v>
                </c:pt>
                <c:pt idx="2045" formatCode="General">
                  <c:v>72.381225553041091</c:v>
                </c:pt>
                <c:pt idx="2046" formatCode="General">
                  <c:v>72.389017639396158</c:v>
                </c:pt>
                <c:pt idx="2047" formatCode="General">
                  <c:v>72.39681230089333</c:v>
                </c:pt>
                <c:pt idx="2048" formatCode="General">
                  <c:v>72.404609545884611</c:v>
                </c:pt>
                <c:pt idx="2049" formatCode="General">
                  <c:v>72.412409382743093</c:v>
                </c:pt>
                <c:pt idx="2050" formatCode="General">
                  <c:v>72.420211819862914</c:v>
                </c:pt>
                <c:pt idx="2051" formatCode="General">
                  <c:v>72.428016865659473</c:v>
                </c:pt>
                <c:pt idx="2052" formatCode="General">
                  <c:v>72.435824528569398</c:v>
                </c:pt>
                <c:pt idx="2053" formatCode="General">
                  <c:v>72.443634817050778</c:v>
                </c:pt>
                <c:pt idx="2054" formatCode="General">
                  <c:v>72.451447739583145</c:v>
                </c:pt>
                <c:pt idx="2055" formatCode="General">
                  <c:v>72.459263304667672</c:v>
                </c:pt>
                <c:pt idx="2056" formatCode="General">
                  <c:v>72.467081520827222</c:v>
                </c:pt>
                <c:pt idx="2057" formatCode="General">
                  <c:v>72.474902396606424</c:v>
                </c:pt>
                <c:pt idx="2058" formatCode="General">
                  <c:v>72.482725940571825</c:v>
                </c:pt>
                <c:pt idx="2059" formatCode="General">
                  <c:v>72.49055216131201</c:v>
                </c:pt>
                <c:pt idx="2060" formatCode="General">
                  <c:v>72.498381067437592</c:v>
                </c:pt>
                <c:pt idx="2061" formatCode="General">
                  <c:v>72.506212667581437</c:v>
                </c:pt>
                <c:pt idx="2062" formatCode="General">
                  <c:v>72.514046970398695</c:v>
                </c:pt>
                <c:pt idx="2063" formatCode="General">
                  <c:v>72.521883984566969</c:v>
                </c:pt>
                <c:pt idx="2064" formatCode="General">
                  <c:v>72.529723718786315</c:v>
                </c:pt>
                <c:pt idx="2065" formatCode="General">
                  <c:v>72.537566181779468</c:v>
                </c:pt>
                <c:pt idx="2066" formatCode="General">
                  <c:v>72.545411382291846</c:v>
                </c:pt>
                <c:pt idx="2067" formatCode="General">
                  <c:v>72.553259329091716</c:v>
                </c:pt>
                <c:pt idx="2068" formatCode="General">
                  <c:v>72.561110030970283</c:v>
                </c:pt>
                <c:pt idx="2069" formatCode="General">
                  <c:v>72.568963496741802</c:v>
                </c:pt>
                <c:pt idx="2070" formatCode="General">
                  <c:v>72.57681973524366</c:v>
                </c:pt>
                <c:pt idx="2071" formatCode="General">
                  <c:v>72.584678755336512</c:v>
                </c:pt>
                <c:pt idx="2072" formatCode="General">
                  <c:v>72.5925405659044</c:v>
                </c:pt>
                <c:pt idx="2073" formatCode="General">
                  <c:v>72.600405175854846</c:v>
                </c:pt>
                <c:pt idx="2074" formatCode="General">
                  <c:v>72.60827259411893</c:v>
                </c:pt>
                <c:pt idx="2075" formatCode="General">
                  <c:v>72.616142829651452</c:v>
                </c:pt>
                <c:pt idx="2076" formatCode="General">
                  <c:v>72.624015891431</c:v>
                </c:pt>
                <c:pt idx="2077" formatCode="General">
                  <c:v>72.631891788460123</c:v>
                </c:pt>
                <c:pt idx="2078" formatCode="General">
                  <c:v>72.639770529765357</c:v>
                </c:pt>
                <c:pt idx="2079" formatCode="General">
                  <c:v>72.647652124397425</c:v>
                </c:pt>
                <c:pt idx="2080" formatCode="General">
                  <c:v>72.655536581431292</c:v>
                </c:pt>
                <c:pt idx="2081" formatCode="General">
                  <c:v>72.663423909966284</c:v>
                </c:pt>
                <c:pt idx="2082" formatCode="General">
                  <c:v>72.671314119126222</c:v>
                </c:pt>
                <c:pt idx="2083" formatCode="General">
                  <c:v>72.679207218059602</c:v>
                </c:pt>
                <c:pt idx="2084" formatCode="General">
                  <c:v>72.687103215939473</c:v>
                </c:pt>
                <c:pt idx="2085" formatCode="General">
                  <c:v>72.695002121963896</c:v>
                </c:pt>
                <c:pt idx="2086" formatCode="General">
                  <c:v>72.7029039453558</c:v>
                </c:pt>
                <c:pt idx="2087" formatCode="General">
                  <c:v>72.710808695363198</c:v>
                </c:pt>
                <c:pt idx="2088" formatCode="General">
                  <c:v>72.718716381259256</c:v>
                </c:pt>
                <c:pt idx="2089" formatCode="General">
                  <c:v>72.726627012342519</c:v>
                </c:pt>
                <c:pt idx="2090" formatCode="General">
                  <c:v>72.734540597936927</c:v>
                </c:pt>
                <c:pt idx="2091" formatCode="General">
                  <c:v>72.74245714739196</c:v>
                </c:pt>
                <c:pt idx="2092" formatCode="General">
                  <c:v>72.750376670082758</c:v>
                </c:pt>
                <c:pt idx="2093" formatCode="General">
                  <c:v>72.758299175410272</c:v>
                </c:pt>
                <c:pt idx="2094" formatCode="General">
                  <c:v>72.766224672801386</c:v>
                </c:pt>
                <c:pt idx="2095" formatCode="General">
                  <c:v>72.774153171708988</c:v>
                </c:pt>
                <c:pt idx="2096" formatCode="General">
                  <c:v>72.782084681612133</c:v>
                </c:pt>
                <c:pt idx="2097" formatCode="General">
                  <c:v>72.790019212016162</c:v>
                </c:pt>
                <c:pt idx="2098" formatCode="General">
                  <c:v>72.797956772452849</c:v>
                </c:pt>
                <c:pt idx="2099" formatCode="General">
                  <c:v>72.805897372480487</c:v>
                </c:pt>
                <c:pt idx="2100" formatCode="General">
                  <c:v>72.813841021683984</c:v>
                </c:pt>
                <c:pt idx="2101" formatCode="General">
                  <c:v>72.821787729675123</c:v>
                </c:pt>
                <c:pt idx="2102" formatCode="General">
                  <c:v>72.829737506092542</c:v>
                </c:pt>
                <c:pt idx="2103" formatCode="General">
                  <c:v>72.837690360601968</c:v>
                </c:pt>
                <c:pt idx="2104" formatCode="General">
                  <c:v>72.84564630289627</c:v>
                </c:pt>
                <c:pt idx="2105" formatCode="General">
                  <c:v>72.853605342695616</c:v>
                </c:pt>
                <c:pt idx="2106" formatCode="General">
                  <c:v>72.861567489747657</c:v>
                </c:pt>
                <c:pt idx="2107" formatCode="General">
                  <c:v>72.869532753827556</c:v>
                </c:pt>
                <c:pt idx="2108" formatCode="General">
                  <c:v>72.877501144738218</c:v>
                </c:pt>
                <c:pt idx="2109" formatCode="General">
                  <c:v>72.885472672310343</c:v>
                </c:pt>
                <c:pt idx="2110" formatCode="General">
                  <c:v>72.893447346402638</c:v>
                </c:pt>
                <c:pt idx="2111" formatCode="General">
                  <c:v>72.901425176901881</c:v>
                </c:pt>
                <c:pt idx="2112" formatCode="General">
                  <c:v>72.909406173723099</c:v>
                </c:pt>
                <c:pt idx="2113" formatCode="General">
                  <c:v>72.917390346809668</c:v>
                </c:pt>
                <c:pt idx="2114" formatCode="General">
                  <c:v>72.925377706133517</c:v>
                </c:pt>
                <c:pt idx="2115" formatCode="General">
                  <c:v>72.933368261695179</c:v>
                </c:pt>
                <c:pt idx="2116" formatCode="General">
                  <c:v>72.941362023523993</c:v>
                </c:pt>
                <c:pt idx="2117" formatCode="General">
                  <c:v>72.949359001678218</c:v>
                </c:pt>
                <c:pt idx="2118" formatCode="General">
                  <c:v>72.957359206245158</c:v>
                </c:pt>
                <c:pt idx="2119" formatCode="General">
                  <c:v>72.965362647341365</c:v>
                </c:pt>
                <c:pt idx="2120" formatCode="General">
                  <c:v>72.973369335112665</c:v>
                </c:pt>
                <c:pt idx="2121" formatCode="General">
                  <c:v>72.981379279734455</c:v>
                </c:pt>
                <c:pt idx="2122" formatCode="General">
                  <c:v>72.989392491411692</c:v>
                </c:pt>
                <c:pt idx="2123" formatCode="General">
                  <c:v>72.99740898037912</c:v>
                </c:pt>
                <c:pt idx="2124" formatCode="General">
                  <c:v>73.005428756901466</c:v>
                </c:pt>
                <c:pt idx="2125" formatCode="General">
                  <c:v>73.013451831273443</c:v>
                </c:pt>
                <c:pt idx="2126" formatCode="General">
                  <c:v>73.021478213820004</c:v>
                </c:pt>
                <c:pt idx="2127" formatCode="General">
                  <c:v>73.029507914896485</c:v>
                </c:pt>
                <c:pt idx="2128" formatCode="General">
                  <c:v>73.037540944888676</c:v>
                </c:pt>
                <c:pt idx="2129" formatCode="General">
                  <c:v>73.045577314213048</c:v>
                </c:pt>
                <c:pt idx="2130" formatCode="General">
                  <c:v>73.053617033316883</c:v>
                </c:pt>
                <c:pt idx="2131" formatCode="General">
                  <c:v>73.061660112678439</c:v>
                </c:pt>
                <c:pt idx="2132" formatCode="General">
                  <c:v>73.069706562807028</c:v>
                </c:pt>
                <c:pt idx="2133" formatCode="General">
                  <c:v>73.077756394243252</c:v>
                </c:pt>
                <c:pt idx="2134" formatCode="General">
                  <c:v>73.085809617559121</c:v>
                </c:pt>
                <c:pt idx="2135" formatCode="General">
                  <c:v>73.093866243358221</c:v>
                </c:pt>
                <c:pt idx="2136" formatCode="General">
                  <c:v>73.101926282275841</c:v>
                </c:pt>
                <c:pt idx="2137" formatCode="General">
                  <c:v>73.10998974497916</c:v>
                </c:pt>
                <c:pt idx="2138" formatCode="General">
                  <c:v>73.118056642167389</c:v>
                </c:pt>
                <c:pt idx="2139" formatCode="General">
                  <c:v>73.126126984571926</c:v>
                </c:pt>
                <c:pt idx="2140" formatCode="General">
                  <c:v>73.134200782956526</c:v>
                </c:pt>
                <c:pt idx="2141" formatCode="General">
                  <c:v>73.142278048117447</c:v>
                </c:pt>
                <c:pt idx="2142" formatCode="General">
                  <c:v>73.150358790883629</c:v>
                </c:pt>
                <c:pt idx="2143" formatCode="General">
                  <c:v>73.158443022116842</c:v>
                </c:pt>
                <c:pt idx="2144" formatCode="General">
                  <c:v>73.166530752711836</c:v>
                </c:pt>
                <c:pt idx="2145" formatCode="General">
                  <c:v>73.174621993596517</c:v>
                </c:pt>
                <c:pt idx="2146" formatCode="General">
                  <c:v>73.182716755732187</c:v>
                </c:pt>
                <c:pt idx="2147" formatCode="General">
                  <c:v>73.190815050113486</c:v>
                </c:pt>
                <c:pt idx="2148" formatCode="General">
                  <c:v>73.198916887768874</c:v>
                </c:pt>
                <c:pt idx="2149" formatCode="General">
                  <c:v>73.207022279760494</c:v>
                </c:pt>
                <c:pt idx="2150" formatCode="General">
                  <c:v>73.215131237184579</c:v>
                </c:pt>
                <c:pt idx="2151" formatCode="General">
                  <c:v>73.223243771171482</c:v>
                </c:pt>
                <c:pt idx="2152" formatCode="General">
                  <c:v>73.231359892885877</c:v>
                </c:pt>
                <c:pt idx="2153" formatCode="General">
                  <c:v>73.239479613526939</c:v>
                </c:pt>
                <c:pt idx="2154" formatCode="General">
                  <c:v>73.247602944328548</c:v>
                </c:pt>
                <c:pt idx="2155" formatCode="General">
                  <c:v>73.255729896559373</c:v>
                </c:pt>
                <c:pt idx="2156" formatCode="General">
                  <c:v>73.263860481523153</c:v>
                </c:pt>
                <c:pt idx="2157" formatCode="General">
                  <c:v>73.271994710558815</c:v>
                </c:pt>
                <c:pt idx="2158" formatCode="General">
                  <c:v>73.280132595040655</c:v>
                </c:pt>
                <c:pt idx="2159" formatCode="General">
                  <c:v>73.288274146378484</c:v>
                </c:pt>
                <c:pt idx="2160" formatCode="General">
                  <c:v>73.296419376017909</c:v>
                </c:pt>
                <c:pt idx="2161" formatCode="General">
                  <c:v>73.304568295440376</c:v>
                </c:pt>
                <c:pt idx="2162" formatCode="General">
                  <c:v>73.312720916163485</c:v>
                </c:pt>
                <c:pt idx="2163" formatCode="General">
                  <c:v>73.320877249741059</c:v>
                </c:pt>
                <c:pt idx="2164" formatCode="General">
                  <c:v>73.3290373077634</c:v>
                </c:pt>
                <c:pt idx="2165" formatCode="General">
                  <c:v>73.337201101857445</c:v>
                </c:pt>
                <c:pt idx="2166" formatCode="General">
                  <c:v>73.345368643686911</c:v>
                </c:pt>
                <c:pt idx="2167" formatCode="General">
                  <c:v>73.353539944952615</c:v>
                </c:pt>
                <c:pt idx="2168" formatCode="General">
                  <c:v>73.361715017392513</c:v>
                </c:pt>
                <c:pt idx="2169" formatCode="General">
                  <c:v>73.369893872781915</c:v>
                </c:pt>
                <c:pt idx="2170" formatCode="General">
                  <c:v>73.378076522933767</c:v>
                </c:pt>
                <c:pt idx="2171" formatCode="General">
                  <c:v>73.386262979698799</c:v>
                </c:pt>
                <c:pt idx="2172" formatCode="General">
                  <c:v>73.394453254965583</c:v>
                </c:pt>
                <c:pt idx="2173" formatCode="General">
                  <c:v>73.402647360660993</c:v>
                </c:pt>
                <c:pt idx="2174" formatCode="General">
                  <c:v>73.410845308750126</c:v>
                </c:pt>
                <c:pt idx="2175" formatCode="General">
                  <c:v>73.419047111236722</c:v>
                </c:pt>
                <c:pt idx="2176" formatCode="General">
                  <c:v>73.427252780163187</c:v>
                </c:pt>
                <c:pt idx="2177" formatCode="General">
                  <c:v>73.43546232761085</c:v>
                </c:pt>
                <c:pt idx="2178" formatCode="General">
                  <c:v>73.443675765700263</c:v>
                </c:pt>
                <c:pt idx="2179" formatCode="General">
                  <c:v>73.451893106591271</c:v>
                </c:pt>
                <c:pt idx="2180" formatCode="General">
                  <c:v>73.46011436248321</c:v>
                </c:pt>
                <c:pt idx="2181" formatCode="General">
                  <c:v>73.468339545615251</c:v>
                </c:pt>
                <c:pt idx="2182" formatCode="General">
                  <c:v>73.47656866826641</c:v>
                </c:pt>
                <c:pt idx="2183" formatCode="General">
                  <c:v>73.484801742755948</c:v>
                </c:pt>
                <c:pt idx="2184" formatCode="General">
                  <c:v>73.493038781443417</c:v>
                </c:pt>
                <c:pt idx="2185" formatCode="General">
                  <c:v>73.501279796728952</c:v>
                </c:pt>
                <c:pt idx="2186" formatCode="General">
                  <c:v>73.509524801053487</c:v>
                </c:pt>
                <c:pt idx="2187" formatCode="General">
                  <c:v>73.517773806898944</c:v>
                </c:pt>
                <c:pt idx="2188" formatCode="General">
                  <c:v>73.526026826788396</c:v>
                </c:pt>
                <c:pt idx="2189" formatCode="General">
                  <c:v>73.534283873286384</c:v>
                </c:pt>
                <c:pt idx="2190" formatCode="General">
                  <c:v>73.542544958999045</c:v>
                </c:pt>
                <c:pt idx="2191" formatCode="General">
                  <c:v>73.550810096574352</c:v>
                </c:pt>
                <c:pt idx="2192" formatCode="General">
                  <c:v>73.559079298702372</c:v>
                </c:pt>
                <c:pt idx="2193" formatCode="General">
                  <c:v>73.567352578115432</c:v>
                </c:pt>
                <c:pt idx="2194" formatCode="General">
                  <c:v>73.575629947588354</c:v>
                </c:pt>
                <c:pt idx="2195" formatCode="General">
                  <c:v>73.583911419938673</c:v>
                </c:pt>
                <c:pt idx="2196" formatCode="General">
                  <c:v>73.592197008026901</c:v>
                </c:pt>
                <c:pt idx="2197" formatCode="General">
                  <c:v>73.600486724756692</c:v>
                </c:pt>
                <c:pt idx="2198" formatCode="General">
                  <c:v>73.608780583075088</c:v>
                </c:pt>
                <c:pt idx="2199" formatCode="General">
                  <c:v>73.617078595972785</c:v>
                </c:pt>
                <c:pt idx="2200" formatCode="General">
                  <c:v>73.625380776484306</c:v>
                </c:pt>
                <c:pt idx="2201" formatCode="General">
                  <c:v>73.633687137688256</c:v>
                </c:pt>
                <c:pt idx="2202" formatCode="General">
                  <c:v>73.641997692707562</c:v>
                </c:pt>
                <c:pt idx="2203" formatCode="General">
                  <c:v>73.650312454709692</c:v>
                </c:pt>
                <c:pt idx="2204" formatCode="General">
                  <c:v>73.658631436906873</c:v>
                </c:pt>
                <c:pt idx="2205" formatCode="General">
                  <c:v>73.666954652556413</c:v>
                </c:pt>
                <c:pt idx="2206" formatCode="General">
                  <c:v>73.67528211496078</c:v>
                </c:pt>
                <c:pt idx="2207" formatCode="General">
                  <c:v>73.683613837468002</c:v>
                </c:pt>
                <c:pt idx="2208" formatCode="General">
                  <c:v>73.691949833471853</c:v>
                </c:pt>
                <c:pt idx="2209" formatCode="General">
                  <c:v>73.700290116412035</c:v>
                </c:pt>
                <c:pt idx="2210" formatCode="General">
                  <c:v>73.708634699774464</c:v>
                </c:pt>
                <c:pt idx="2211" formatCode="General">
                  <c:v>73.716983597091584</c:v>
                </c:pt>
                <c:pt idx="2212" formatCode="General">
                  <c:v>73.72533682194252</c:v>
                </c:pt>
                <c:pt idx="2213" formatCode="General">
                  <c:v>73.733694387953335</c:v>
                </c:pt>
                <c:pt idx="2214" formatCode="General">
                  <c:v>73.742056308797331</c:v>
                </c:pt>
                <c:pt idx="2215" formatCode="General">
                  <c:v>73.750422598195271</c:v>
                </c:pt>
                <c:pt idx="2216" formatCode="General">
                  <c:v>73.758793269915643</c:v>
                </c:pt>
                <c:pt idx="2217" formatCode="General">
                  <c:v>73.767168337774862</c:v>
                </c:pt>
                <c:pt idx="2218" formatCode="General">
                  <c:v>73.775547815637665</c:v>
                </c:pt>
                <c:pt idx="2219" formatCode="General">
                  <c:v>73.783931717417161</c:v>
                </c:pt>
                <c:pt idx="2220" formatCode="General">
                  <c:v>73.792320057075301</c:v>
                </c:pt>
                <c:pt idx="2221" formatCode="General">
                  <c:v>73.800712848623007</c:v>
                </c:pt>
                <c:pt idx="2222" formatCode="General">
                  <c:v>73.809110106120485</c:v>
                </c:pt>
                <c:pt idx="2223" formatCode="General">
                  <c:v>73.817511843677451</c:v>
                </c:pt>
                <c:pt idx="2224" formatCode="General">
                  <c:v>73.825918075453487</c:v>
                </c:pt>
                <c:pt idx="2225" formatCode="General">
                  <c:v>73.83432881565821</c:v>
                </c:pt>
                <c:pt idx="2226" formatCode="General">
                  <c:v>73.842744078551576</c:v>
                </c:pt>
                <c:pt idx="2227" formatCode="General">
                  <c:v>73.851163878444211</c:v>
                </c:pt>
                <c:pt idx="2228" formatCode="General">
                  <c:v>73.859588229697536</c:v>
                </c:pt>
                <c:pt idx="2229" formatCode="General">
                  <c:v>73.868017146724284</c:v>
                </c:pt>
                <c:pt idx="2230" formatCode="General">
                  <c:v>73.87645064398852</c:v>
                </c:pt>
                <c:pt idx="2231" formatCode="General">
                  <c:v>73.884888736006076</c:v>
                </c:pt>
                <c:pt idx="2232" formatCode="General">
                  <c:v>73.893331437344798</c:v>
                </c:pt>
                <c:pt idx="2233" formatCode="General">
                  <c:v>73.901778762624829</c:v>
                </c:pt>
                <c:pt idx="2234" formatCode="General">
                  <c:v>73.91023072651889</c:v>
                </c:pt>
                <c:pt idx="2235" formatCode="General">
                  <c:v>73.918687343752552</c:v>
                </c:pt>
                <c:pt idx="2236" formatCode="General">
                  <c:v>73.927148629104536</c:v>
                </c:pt>
                <c:pt idx="2237" formatCode="General">
                  <c:v>73.935614597407053</c:v>
                </c:pt>
                <c:pt idx="2238" formatCode="General">
                  <c:v>73.944085263546029</c:v>
                </c:pt>
                <c:pt idx="2239" formatCode="General">
                  <c:v>73.952560642461421</c:v>
                </c:pt>
                <c:pt idx="2240" formatCode="General">
                  <c:v>73.961040749147557</c:v>
                </c:pt>
                <c:pt idx="2241" formatCode="General">
                  <c:v>73.969525598653334</c:v>
                </c:pt>
                <c:pt idx="2242" formatCode="General">
                  <c:v>73.978015206082617</c:v>
                </c:pt>
                <c:pt idx="2243" formatCode="General">
                  <c:v>73.986509586594522</c:v>
                </c:pt>
                <c:pt idx="2244" formatCode="General">
                  <c:v>73.995008755403688</c:v>
                </c:pt>
                <c:pt idx="2245" formatCode="General">
                  <c:v>74.003512727780631</c:v>
                </c:pt>
                <c:pt idx="2246" formatCode="General">
                  <c:v>74.012021519051999</c:v>
                </c:pt>
                <c:pt idx="2247" formatCode="General">
                  <c:v>74.020535144600942</c:v>
                </c:pt>
                <c:pt idx="2248" formatCode="General">
                  <c:v>74.029053619867355</c:v>
                </c:pt>
                <c:pt idx="2249" formatCode="General">
                  <c:v>74.037576960348289</c:v>
                </c:pt>
                <c:pt idx="2250" formatCode="General">
                  <c:v>74.046105181598165</c:v>
                </c:pt>
                <c:pt idx="2251" formatCode="General">
                  <c:v>74.054638299229183</c:v>
                </c:pt>
                <c:pt idx="2252" formatCode="General">
                  <c:v>74.063176328911581</c:v>
                </c:pt>
                <c:pt idx="2253" formatCode="General">
                  <c:v>74.071719286374005</c:v>
                </c:pt>
                <c:pt idx="2254" formatCode="General">
                  <c:v>74.080267187403834</c:v>
                </c:pt>
                <c:pt idx="2255" formatCode="General">
                  <c:v>74.088820047847449</c:v>
                </c:pt>
                <c:pt idx="2256" formatCode="General">
                  <c:v>74.097377883610648</c:v>
                </c:pt>
                <c:pt idx="2257" formatCode="General">
                  <c:v>74.105940710658913</c:v>
                </c:pt>
                <c:pt idx="2258" formatCode="General">
                  <c:v>74.114508545017799</c:v>
                </c:pt>
                <c:pt idx="2259" formatCode="General">
                  <c:v>74.123081402773224</c:v>
                </c:pt>
                <c:pt idx="2260" formatCode="General">
                  <c:v>74.131659300071831</c:v>
                </c:pt>
                <c:pt idx="2261" formatCode="General">
                  <c:v>74.140242253121386</c:v>
                </c:pt>
                <c:pt idx="2262" formatCode="General">
                  <c:v>74.148830278191028</c:v>
                </c:pt>
                <c:pt idx="2263" formatCode="General">
                  <c:v>74.157423391611658</c:v>
                </c:pt>
                <c:pt idx="2264" formatCode="General">
                  <c:v>74.166021609776308</c:v>
                </c:pt>
                <c:pt idx="2265" formatCode="General">
                  <c:v>74.174624949140508</c:v>
                </c:pt>
                <c:pt idx="2266" formatCode="General">
                  <c:v>74.183233426222543</c:v>
                </c:pt>
                <c:pt idx="2267" formatCode="General">
                  <c:v>74.191847057603965</c:v>
                </c:pt>
                <c:pt idx="2268" formatCode="General">
                  <c:v>74.200465859929793</c:v>
                </c:pt>
                <c:pt idx="2269" formatCode="General">
                  <c:v>74.209089849909034</c:v>
                </c:pt>
                <c:pt idx="2270" formatCode="General">
                  <c:v>74.217719044314876</c:v>
                </c:pt>
                <c:pt idx="2271" formatCode="General">
                  <c:v>74.226353459985248</c:v>
                </c:pt>
                <c:pt idx="2272" formatCode="General">
                  <c:v>74.234993113823023</c:v>
                </c:pt>
                <c:pt idx="2273" formatCode="General">
                  <c:v>74.243638022796489</c:v>
                </c:pt>
                <c:pt idx="2274" formatCode="General">
                  <c:v>74.252288203939699</c:v>
                </c:pt>
                <c:pt idx="2275" formatCode="General">
                  <c:v>74.260943674352845</c:v>
                </c:pt>
                <c:pt idx="2276" formatCode="General">
                  <c:v>74.269604451202639</c:v>
                </c:pt>
                <c:pt idx="2277" formatCode="General">
                  <c:v>74.278270551722713</c:v>
                </c:pt>
                <c:pt idx="2278" formatCode="General">
                  <c:v>74.286941993213972</c:v>
                </c:pt>
                <c:pt idx="2279" formatCode="General">
                  <c:v>74.295618793045051</c:v>
                </c:pt>
                <c:pt idx="2280" formatCode="General">
                  <c:v>74.30430096865264</c:v>
                </c:pt>
                <c:pt idx="2281" formatCode="General">
                  <c:v>74.312988537541912</c:v>
                </c:pt>
                <c:pt idx="2282" formatCode="General">
                  <c:v>74.321681517286891</c:v>
                </c:pt>
                <c:pt idx="2283" formatCode="General">
                  <c:v>74.330379925530906</c:v>
                </c:pt>
                <c:pt idx="2284" formatCode="General">
                  <c:v>74.33908377998695</c:v>
                </c:pt>
                <c:pt idx="2285" formatCode="General">
                  <c:v>74.347793098438132</c:v>
                </c:pt>
                <c:pt idx="2286" formatCode="General">
                  <c:v>74.356507898738045</c:v>
                </c:pt>
                <c:pt idx="2287" formatCode="General">
                  <c:v>74.365228198811153</c:v>
                </c:pt>
                <c:pt idx="2288" formatCode="General">
                  <c:v>74.373954016653315</c:v>
                </c:pt>
                <c:pt idx="2289" formatCode="General">
                  <c:v>74.38268537033214</c:v>
                </c:pt>
                <c:pt idx="2290" formatCode="General">
                  <c:v>74.391422277987303</c:v>
                </c:pt>
                <c:pt idx="2291" formatCode="General">
                  <c:v>74.400164757831178</c:v>
                </c:pt>
                <c:pt idx="2292" formatCode="General">
                  <c:v>74.408912828149184</c:v>
                </c:pt>
                <c:pt idx="2293" formatCode="General">
                  <c:v>74.417666507300083</c:v>
                </c:pt>
                <c:pt idx="2294" formatCode="General">
                  <c:v>74.426425813716619</c:v>
                </c:pt>
                <c:pt idx="2295" formatCode="General">
                  <c:v>74.435190765905858</c:v>
                </c:pt>
                <c:pt idx="2296" formatCode="General">
                  <c:v>74.443961382449586</c:v>
                </c:pt>
                <c:pt idx="2297" formatCode="General">
                  <c:v>74.45273768200488</c:v>
                </c:pt>
                <c:pt idx="2298" formatCode="General">
                  <c:v>74.461519683304431</c:v>
                </c:pt>
                <c:pt idx="2299" formatCode="General">
                  <c:v>74.470307405157044</c:v>
                </c:pt>
                <c:pt idx="2300" formatCode="General">
                  <c:v>74.47910086644815</c:v>
                </c:pt>
                <c:pt idx="2301" formatCode="General">
                  <c:v>74.487900086140129</c:v>
                </c:pt>
                <c:pt idx="2302" formatCode="General">
                  <c:v>74.496705083272914</c:v>
                </c:pt>
                <c:pt idx="2303" formatCode="General">
                  <c:v>74.505515876964367</c:v>
                </c:pt>
                <c:pt idx="2304" formatCode="General">
                  <c:v>74.51433248641078</c:v>
                </c:pt>
                <c:pt idx="2305" formatCode="General">
                  <c:v>74.523154930887358</c:v>
                </c:pt>
                <c:pt idx="2306" formatCode="General">
                  <c:v>74.531983229748661</c:v>
                </c:pt>
                <c:pt idx="2307" formatCode="General">
                  <c:v>74.540817402429084</c:v>
                </c:pt>
                <c:pt idx="2308" formatCode="General">
                  <c:v>74.549657468443414</c:v>
                </c:pt>
                <c:pt idx="2309" formatCode="General">
                  <c:v>74.558503447387196</c:v>
                </c:pt>
                <c:pt idx="2310" formatCode="General">
                  <c:v>74.567355358937334</c:v>
                </c:pt>
                <c:pt idx="2311" formatCode="General">
                  <c:v>74.576213222852502</c:v>
                </c:pt>
                <c:pt idx="2312" formatCode="General">
                  <c:v>74.585077058973681</c:v>
                </c:pt>
                <c:pt idx="2313" formatCode="General">
                  <c:v>74.593946887224703</c:v>
                </c:pt>
                <c:pt idx="2314" formatCode="General">
                  <c:v>74.602822727612661</c:v>
                </c:pt>
                <c:pt idx="2315" formatCode="General">
                  <c:v>74.611704600228464</c:v>
                </c:pt>
                <c:pt idx="2316" formatCode="General">
                  <c:v>74.620592525247375</c:v>
                </c:pt>
                <c:pt idx="2317" formatCode="General">
                  <c:v>74.629486522929525</c:v>
                </c:pt>
                <c:pt idx="2318" formatCode="General">
                  <c:v>74.638386613620369</c:v>
                </c:pt>
                <c:pt idx="2319" formatCode="General">
                  <c:v>74.647292817751278</c:v>
                </c:pt>
                <c:pt idx="2320" formatCode="General">
                  <c:v>74.656205155840041</c:v>
                </c:pt>
                <c:pt idx="2321" formatCode="General">
                  <c:v>74.665123648491445</c:v>
                </c:pt>
                <c:pt idx="2322" formatCode="General">
                  <c:v>74.674048316397702</c:v>
                </c:pt>
                <c:pt idx="2323" formatCode="General">
                  <c:v>74.682979180339103</c:v>
                </c:pt>
                <c:pt idx="2324" formatCode="General">
                  <c:v>74.691916261184545</c:v>
                </c:pt>
                <c:pt idx="2325" formatCode="General">
                  <c:v>74.700859579891954</c:v>
                </c:pt>
                <c:pt idx="2326" formatCode="General">
                  <c:v>74.709809157509056</c:v>
                </c:pt>
                <c:pt idx="2327" formatCode="General">
                  <c:v>74.718765015173773</c:v>
                </c:pt>
                <c:pt idx="2328" formatCode="General">
                  <c:v>74.727727174114804</c:v>
                </c:pt>
                <c:pt idx="2329" formatCode="General">
                  <c:v>74.736695655652284</c:v>
                </c:pt>
                <c:pt idx="2330" formatCode="General">
                  <c:v>74.745670481198232</c:v>
                </c:pt>
                <c:pt idx="2331" formatCode="General">
                  <c:v>74.754651672257211</c:v>
                </c:pt>
                <c:pt idx="2332" formatCode="General">
                  <c:v>74.763639250426905</c:v>
                </c:pt>
                <c:pt idx="2333" formatCode="General">
                  <c:v>74.772633237398637</c:v>
                </c:pt>
                <c:pt idx="2334" formatCode="General">
                  <c:v>74.781633654958071</c:v>
                </c:pt>
                <c:pt idx="2335" formatCode="General">
                  <c:v>74.790640524985676</c:v>
                </c:pt>
                <c:pt idx="2336" formatCode="General">
                  <c:v>74.79965386945743</c:v>
                </c:pt>
                <c:pt idx="2337" formatCode="General">
                  <c:v>74.808673710445376</c:v>
                </c:pt>
                <c:pt idx="2338" formatCode="General">
                  <c:v>74.817700070118235</c:v>
                </c:pt>
                <c:pt idx="2339" formatCode="General">
                  <c:v>74.826732970742015</c:v>
                </c:pt>
                <c:pt idx="2340" formatCode="General">
                  <c:v>74.835772434680663</c:v>
                </c:pt>
                <c:pt idx="2341" formatCode="General">
                  <c:v>74.844818484396626</c:v>
                </c:pt>
                <c:pt idx="2342" formatCode="General">
                  <c:v>74.853871142451553</c:v>
                </c:pt>
                <c:pt idx="2343" formatCode="General">
                  <c:v>74.862930431506854</c:v>
                </c:pt>
                <c:pt idx="2344" formatCode="General">
                  <c:v>74.871996374324439</c:v>
                </c:pt>
                <c:pt idx="2345" formatCode="General">
                  <c:v>74.881068993767215</c:v>
                </c:pt>
                <c:pt idx="2346" formatCode="General">
                  <c:v>74.89014831279988</c:v>
                </c:pt>
                <c:pt idx="2347" formatCode="General">
                  <c:v>74.899234354489508</c:v>
                </c:pt>
                <c:pt idx="2348" formatCode="General">
                  <c:v>74.908327142006172</c:v>
                </c:pt>
                <c:pt idx="2349" formatCode="General">
                  <c:v>74.917426698623686</c:v>
                </c:pt>
                <c:pt idx="2350" formatCode="General">
                  <c:v>74.926533047720255</c:v>
                </c:pt>
                <c:pt idx="2351" formatCode="General">
                  <c:v>74.935646212779119</c:v>
                </c:pt>
                <c:pt idx="2352" formatCode="General">
                  <c:v>74.94476621738923</c:v>
                </c:pt>
                <c:pt idx="2353" formatCode="General">
                  <c:v>74.953893085245994</c:v>
                </c:pt>
                <c:pt idx="2354" formatCode="General">
                  <c:v>74.963026840151926</c:v>
                </c:pt>
                <c:pt idx="2355" formatCode="General">
                  <c:v>74.9721675060173</c:v>
                </c:pt>
                <c:pt idx="2356" formatCode="General">
                  <c:v>74.981315106860976</c:v>
                </c:pt>
                <c:pt idx="2357" formatCode="General">
                  <c:v>74.990469666810995</c:v>
                </c:pt>
                <c:pt idx="2358" formatCode="General">
                  <c:v>74.999631210105335</c:v>
                </c:pt>
                <c:pt idx="2359" formatCode="General">
                  <c:v>75.008799761092646</c:v>
                </c:pt>
                <c:pt idx="2360" formatCode="General">
                  <c:v>75.017975344232923</c:v>
                </c:pt>
                <c:pt idx="2361" formatCode="General">
                  <c:v>75.027157984098338</c:v>
                </c:pt>
                <c:pt idx="2362" formatCode="General">
                  <c:v>75.036347705373899</c:v>
                </c:pt>
                <c:pt idx="2363" formatCode="General">
                  <c:v>75.045544532858187</c:v>
                </c:pt>
                <c:pt idx="2364" formatCode="General">
                  <c:v>75.054748491464153</c:v>
                </c:pt>
                <c:pt idx="2365" formatCode="General">
                  <c:v>75.063959606219882</c:v>
                </c:pt>
                <c:pt idx="2366" formatCode="General">
                  <c:v>75.073177902269279</c:v>
                </c:pt>
                <c:pt idx="2367" formatCode="General">
                  <c:v>75.082403404872949</c:v>
                </c:pt>
                <c:pt idx="2368" formatCode="General">
                  <c:v>75.091636139408891</c:v>
                </c:pt>
                <c:pt idx="2369" formatCode="General">
                  <c:v>75.100876131373312</c:v>
                </c:pt>
                <c:pt idx="2370" formatCode="General">
                  <c:v>75.110123406381405</c:v>
                </c:pt>
                <c:pt idx="2371" formatCode="General">
                  <c:v>75.119377990168161</c:v>
                </c:pt>
                <c:pt idx="2372" formatCode="General">
                  <c:v>75.128639908589165</c:v>
                </c:pt>
                <c:pt idx="2373" formatCode="General">
                  <c:v>75.137909187621389</c:v>
                </c:pt>
                <c:pt idx="2374" formatCode="General">
                  <c:v>75.147185853364064</c:v>
                </c:pt>
                <c:pt idx="2375" formatCode="General">
                  <c:v>75.156469932039442</c:v>
                </c:pt>
                <c:pt idx="2376" formatCode="General">
                  <c:v>75.16576144999361</c:v>
                </c:pt>
                <c:pt idx="2377" formatCode="General">
                  <c:v>75.175060433697425</c:v>
                </c:pt>
                <c:pt idx="2378" formatCode="General">
                  <c:v>75.184366909747283</c:v>
                </c:pt>
                <c:pt idx="2379" formatCode="General">
                  <c:v>75.193680904865985</c:v>
                </c:pt>
                <c:pt idx="2380" formatCode="General">
                  <c:v>75.203002445903579</c:v>
                </c:pt>
                <c:pt idx="2381" formatCode="General">
                  <c:v>75.21233155983829</c:v>
                </c:pt>
                <c:pt idx="2382" formatCode="General">
                  <c:v>75.221668273777297</c:v>
                </c:pt>
                <c:pt idx="2383" formatCode="General">
                  <c:v>75.231012614957763</c:v>
                </c:pt>
                <c:pt idx="2384" formatCode="General">
                  <c:v>75.24036461074752</c:v>
                </c:pt>
                <c:pt idx="2385" formatCode="General">
                  <c:v>75.249724288646135</c:v>
                </c:pt>
                <c:pt idx="2386" formatCode="General">
                  <c:v>75.259091676285777</c:v>
                </c:pt>
                <c:pt idx="2387" formatCode="General">
                  <c:v>75.268466801432055</c:v>
                </c:pt>
                <c:pt idx="2388" formatCode="General">
                  <c:v>75.27784969198504</c:v>
                </c:pt>
                <c:pt idx="2389" formatCode="General">
                  <c:v>75.287240375980105</c:v>
                </c:pt>
                <c:pt idx="2390" formatCode="General">
                  <c:v>75.296638881588947</c:v>
                </c:pt>
                <c:pt idx="2391" formatCode="General">
                  <c:v>75.306045237120443</c:v>
                </c:pt>
                <c:pt idx="2392" formatCode="General">
                  <c:v>75.315459471021697</c:v>
                </c:pt>
                <c:pt idx="2393" formatCode="General">
                  <c:v>75.324881611878908</c:v>
                </c:pt>
                <c:pt idx="2394" formatCode="General">
                  <c:v>75.334311688418424</c:v>
                </c:pt>
                <c:pt idx="2395" formatCode="General">
                  <c:v>75.343749729507621</c:v>
                </c:pt>
                <c:pt idx="2396" formatCode="General">
                  <c:v>75.353195764156013</c:v>
                </c:pt>
                <c:pt idx="2397" formatCode="General">
                  <c:v>75.362649821516172</c:v>
                </c:pt>
                <c:pt idx="2398" formatCode="General">
                  <c:v>75.372111930884699</c:v>
                </c:pt>
                <c:pt idx="2399" formatCode="General">
                  <c:v>75.381582121703346</c:v>
                </c:pt>
                <c:pt idx="2400" formatCode="General">
                  <c:v>75.391060423559949</c:v>
                </c:pt>
                <c:pt idx="2401" formatCode="General">
                  <c:v>75.400546866189444</c:v>
                </c:pt>
                <c:pt idx="2402" formatCode="General">
                  <c:v>75.410041479475026</c:v>
                </c:pt>
                <c:pt idx="2403" formatCode="General">
                  <c:v>75.419544293449107</c:v>
                </c:pt>
                <c:pt idx="2404" formatCode="General">
                  <c:v>75.429055338294333</c:v>
                </c:pt>
                <c:pt idx="2405" formatCode="General">
                  <c:v>75.438574644344769</c:v>
                </c:pt>
                <c:pt idx="2406" formatCode="General">
                  <c:v>75.448102242086904</c:v>
                </c:pt>
                <c:pt idx="2407" formatCode="General">
                  <c:v>75.457638162160762</c:v>
                </c:pt>
                <c:pt idx="2408" formatCode="General">
                  <c:v>75.467182435360982</c:v>
                </c:pt>
                <c:pt idx="2409" formatCode="General">
                  <c:v>75.476735092637924</c:v>
                </c:pt>
                <c:pt idx="2410" formatCode="General">
                  <c:v>75.486296165098864</c:v>
                </c:pt>
                <c:pt idx="2411" formatCode="General">
                  <c:v>75.495865684008976</c:v>
                </c:pt>
                <c:pt idx="2412" formatCode="General">
                  <c:v>75.505443680792624</c:v>
                </c:pt>
                <c:pt idx="2413" formatCode="General">
                  <c:v>75.515030187034384</c:v>
                </c:pt>
                <c:pt idx="2414" formatCode="General">
                  <c:v>75.524625234480325</c:v>
                </c:pt>
                <c:pt idx="2415" formatCode="General">
                  <c:v>75.534228855039046</c:v>
                </c:pt>
                <c:pt idx="2416" formatCode="General">
                  <c:v>75.54384108078294</c:v>
                </c:pt>
                <c:pt idx="2417" formatCode="General">
                  <c:v>75.553461943949415</c:v>
                </c:pt>
                <c:pt idx="2418" formatCode="General">
                  <c:v>75.563091476942034</c:v>
                </c:pt>
                <c:pt idx="2419" formatCode="General">
                  <c:v>75.572729712331707</c:v>
                </c:pt>
                <c:pt idx="2420" formatCode="General">
                  <c:v>75.582376682857969</c:v>
                </c:pt>
                <c:pt idx="2421" formatCode="General">
                  <c:v>75.592032421430261</c:v>
                </c:pt>
                <c:pt idx="2422" formatCode="General">
                  <c:v>75.601696961129036</c:v>
                </c:pt>
                <c:pt idx="2423" formatCode="General">
                  <c:v>75.611370335207155</c:v>
                </c:pt>
                <c:pt idx="2424" formatCode="General">
                  <c:v>75.621052577091078</c:v>
                </c:pt>
                <c:pt idx="2425" formatCode="General">
                  <c:v>75.630743720382199</c:v>
                </c:pt>
                <c:pt idx="2426" formatCode="General">
                  <c:v>75.640443798858072</c:v>
                </c:pt>
                <c:pt idx="2427" formatCode="General">
                  <c:v>75.650152846473802</c:v>
                </c:pt>
                <c:pt idx="2428" formatCode="General">
                  <c:v>75.659870897363291</c:v>
                </c:pt>
                <c:pt idx="2429" formatCode="General">
                  <c:v>75.669597985840653</c:v>
                </c:pt>
                <c:pt idx="2430" formatCode="General">
                  <c:v>75.67933414640143</c:v>
                </c:pt>
                <c:pt idx="2431" formatCode="General">
                  <c:v>75.689079413724087</c:v>
                </c:pt>
                <c:pt idx="2432" formatCode="General">
                  <c:v>75.698833822671276</c:v>
                </c:pt>
                <c:pt idx="2433" formatCode="General">
                  <c:v>75.708597408291311</c:v>
                </c:pt>
                <c:pt idx="2434" formatCode="General">
                  <c:v>75.718370205819454</c:v>
                </c:pt>
                <c:pt idx="2435" formatCode="General">
                  <c:v>75.728152250679457</c:v>
                </c:pt>
                <c:pt idx="2436" formatCode="General">
                  <c:v>75.737943578484831</c:v>
                </c:pt>
                <c:pt idx="2437" formatCode="General">
                  <c:v>75.747744225040449</c:v>
                </c:pt>
                <c:pt idx="2438" formatCode="General">
                  <c:v>75.757554226343828</c:v>
                </c:pt>
                <c:pt idx="2439" formatCode="General">
                  <c:v>75.767373618586745</c:v>
                </c:pt>
                <c:pt idx="2440" formatCode="General">
                  <c:v>75.777202438156593</c:v>
                </c:pt>
                <c:pt idx="2441" formatCode="General">
                  <c:v>75.78704072163795</c:v>
                </c:pt>
                <c:pt idx="2442" formatCode="General">
                  <c:v>75.796888505814067</c:v>
                </c:pt>
                <c:pt idx="2443" formatCode="General">
                  <c:v>75.806745827668379</c:v>
                </c:pt>
                <c:pt idx="2444" formatCode="General">
                  <c:v>75.816612724386033</c:v>
                </c:pt>
                <c:pt idx="2445" formatCode="General">
                  <c:v>75.826489233355431</c:v>
                </c:pt>
                <c:pt idx="2446" formatCode="General">
                  <c:v>75.83637539216987</c:v>
                </c:pt>
                <c:pt idx="2447" formatCode="General">
                  <c:v>75.846271238629029</c:v>
                </c:pt>
                <c:pt idx="2448" formatCode="General">
                  <c:v>75.856176810740621</c:v>
                </c:pt>
                <c:pt idx="2449" formatCode="General">
                  <c:v>75.866092146721954</c:v>
                </c:pt>
                <c:pt idx="2450" formatCode="General">
                  <c:v>75.876017285001666</c:v>
                </c:pt>
                <c:pt idx="2451" formatCode="General">
                  <c:v>75.885952264221217</c:v>
                </c:pt>
                <c:pt idx="2452" formatCode="General">
                  <c:v>75.895897123236693</c:v>
                </c:pt>
                <c:pt idx="2453" formatCode="General">
                  <c:v>75.905851901120386</c:v>
                </c:pt>
                <c:pt idx="2454" formatCode="General">
                  <c:v>75.915816637162507</c:v>
                </c:pt>
                <c:pt idx="2455" formatCode="General">
                  <c:v>75.925791370872972</c:v>
                </c:pt>
                <c:pt idx="2456" formatCode="General">
                  <c:v>75.93577614198297</c:v>
                </c:pt>
                <c:pt idx="2457" formatCode="General">
                  <c:v>75.945770990446917</c:v>
                </c:pt>
                <c:pt idx="2458" formatCode="General">
                  <c:v>75.955775956444015</c:v>
                </c:pt>
                <c:pt idx="2459" formatCode="General">
                  <c:v>75.965791080380185</c:v>
                </c:pt>
                <c:pt idx="2460" formatCode="General">
                  <c:v>75.975816402889748</c:v>
                </c:pt>
                <c:pt idx="2461" formatCode="General">
                  <c:v>75.985851964837309</c:v>
                </c:pt>
                <c:pt idx="2462" formatCode="General">
                  <c:v>75.995897807319608</c:v>
                </c:pt>
                <c:pt idx="2463" formatCode="General">
                  <c:v>76.005953971667296</c:v>
                </c:pt>
                <c:pt idx="2464" formatCode="General">
                  <c:v>76.016020499446896</c:v>
                </c:pt>
                <c:pt idx="2465" formatCode="General">
                  <c:v>76.026097432462578</c:v>
                </c:pt>
                <c:pt idx="2466" formatCode="General">
                  <c:v>76.036184812758208</c:v>
                </c:pt>
                <c:pt idx="2467" formatCode="General">
                  <c:v>76.04628268261915</c:v>
                </c:pt>
                <c:pt idx="2468" formatCode="General">
                  <c:v>76.056391084574315</c:v>
                </c:pt>
                <c:pt idx="2469" formatCode="General">
                  <c:v>76.066510061398063</c:v>
                </c:pt>
                <c:pt idx="2470" formatCode="General">
                  <c:v>76.076639656112178</c:v>
                </c:pt>
                <c:pt idx="2471" formatCode="General">
                  <c:v>76.086779911987961</c:v>
                </c:pt>
                <c:pt idx="2472" formatCode="General">
                  <c:v>76.096930872548185</c:v>
                </c:pt>
                <c:pt idx="2473" formatCode="General">
                  <c:v>76.107092581569191</c:v>
                </c:pt>
                <c:pt idx="2474" formatCode="General">
                  <c:v>76.117265083082884</c:v>
                </c:pt>
                <c:pt idx="2475" formatCode="General">
                  <c:v>76.127448421378958</c:v>
                </c:pt>
                <c:pt idx="2476" formatCode="General">
                  <c:v>76.137642641006835</c:v>
                </c:pt>
                <c:pt idx="2477" formatCode="General">
                  <c:v>76.147847786778001</c:v>
                </c:pt>
                <c:pt idx="2478" formatCode="General">
                  <c:v>76.158063903767996</c:v>
                </c:pt>
                <c:pt idx="2479" formatCode="General">
                  <c:v>76.16829103731871</c:v>
                </c:pt>
                <c:pt idx="2480" formatCode="General">
                  <c:v>76.178529233040493</c:v>
                </c:pt>
                <c:pt idx="2481" formatCode="General">
                  <c:v>76.188778536814439</c:v>
                </c:pt>
                <c:pt idx="2482" formatCode="General">
                  <c:v>76.199038994794677</c:v>
                </c:pt>
                <c:pt idx="2483" formatCode="General">
                  <c:v>76.20931065341054</c:v>
                </c:pt>
                <c:pt idx="2484" formatCode="General">
                  <c:v>76.21959355936896</c:v>
                </c:pt>
                <c:pt idx="2485" formatCode="General">
                  <c:v>76.229887759656734</c:v>
                </c:pt>
                <c:pt idx="2486" formatCode="General">
                  <c:v>76.240193301542902</c:v>
                </c:pt>
                <c:pt idx="2487" formatCode="General">
                  <c:v>76.250510232581092</c:v>
                </c:pt>
                <c:pt idx="2488" formatCode="General">
                  <c:v>76.260838600611962</c:v>
                </c:pt>
                <c:pt idx="2489" formatCode="General">
                  <c:v>76.271178453765586</c:v>
                </c:pt>
                <c:pt idx="2490" formatCode="General">
                  <c:v>76.281529840463904</c:v>
                </c:pt>
                <c:pt idx="2491" formatCode="General">
                  <c:v>76.291892809423231</c:v>
                </c:pt>
                <c:pt idx="2492" formatCode="General">
                  <c:v>76.302267409656721</c:v>
                </c:pt>
                <c:pt idx="2493" formatCode="General">
                  <c:v>76.312653690476949</c:v>
                </c:pt>
                <c:pt idx="2494" formatCode="General">
                  <c:v>76.323051701498386</c:v>
                </c:pt>
                <c:pt idx="2495" formatCode="General">
                  <c:v>76.333461492640069</c:v>
                </c:pt>
                <c:pt idx="2496" formatCode="General">
                  <c:v>76.343883114128161</c:v>
                </c:pt>
                <c:pt idx="2497" formatCode="General">
                  <c:v>76.35431661649865</c:v>
                </c:pt>
                <c:pt idx="2498" formatCode="General">
                  <c:v>76.364762050599907</c:v>
                </c:pt>
                <c:pt idx="2499" formatCode="General">
                  <c:v>76.375219467595556</c:v>
                </c:pt>
                <c:pt idx="2500" formatCode="General">
                  <c:v>76.385688918967006</c:v>
                </c:pt>
                <c:pt idx="2501" formatCode="General">
                  <c:v>76.396170456516373</c:v>
                </c:pt>
                <c:pt idx="2502" formatCode="General">
                  <c:v>76.406664132369201</c:v>
                </c:pt>
                <c:pt idx="2503" formatCode="General">
                  <c:v>76.417169998977286</c:v>
                </c:pt>
                <c:pt idx="2504" formatCode="General">
                  <c:v>76.427688109121533</c:v>
                </c:pt>
                <c:pt idx="2505" formatCode="General">
                  <c:v>76.438218515914826</c:v>
                </c:pt>
                <c:pt idx="2506" formatCode="General">
                  <c:v>76.448761272804987</c:v>
                </c:pt>
                <c:pt idx="2507" formatCode="General">
                  <c:v>76.459316433577655</c:v>
                </c:pt>
                <c:pt idx="2508" formatCode="General">
                  <c:v>76.469884052359347</c:v>
                </c:pt>
                <c:pt idx="2509" formatCode="General">
                  <c:v>76.480464183620384</c:v>
                </c:pt>
                <c:pt idx="2510" formatCode="General">
                  <c:v>76.491056882178057</c:v>
                </c:pt>
                <c:pt idx="2511" formatCode="General">
                  <c:v>76.501662203199601</c:v>
                </c:pt>
                <c:pt idx="2512" formatCode="General">
                  <c:v>76.512280202205332</c:v>
                </c:pt>
                <c:pt idx="2513" formatCode="General">
                  <c:v>76.522910935071863</c:v>
                </c:pt>
                <c:pt idx="2514" formatCode="General">
                  <c:v>76.533554458035226</c:v>
                </c:pt>
                <c:pt idx="2515" formatCode="General">
                  <c:v>76.54421082769413</c:v>
                </c:pt>
                <c:pt idx="2516" formatCode="General">
                  <c:v>76.554880101013225</c:v>
                </c:pt>
                <c:pt idx="2517" formatCode="General">
                  <c:v>76.565562335326391</c:v>
                </c:pt>
                <c:pt idx="2518" formatCode="General">
                  <c:v>76.576257588340027</c:v>
                </c:pt>
                <c:pt idx="2519" formatCode="General">
                  <c:v>76.586965918136556</c:v>
                </c:pt>
                <c:pt idx="2520" formatCode="General">
                  <c:v>76.597687383177728</c:v>
                </c:pt>
                <c:pt idx="2521" formatCode="General">
                  <c:v>76.60842204230805</c:v>
                </c:pt>
                <c:pt idx="2522" formatCode="General">
                  <c:v>76.619169954758405</c:v>
                </c:pt>
                <c:pt idx="2523" formatCode="General">
                  <c:v>76.629931180149498</c:v>
                </c:pt>
                <c:pt idx="2524" formatCode="General">
                  <c:v>76.640705778495416</c:v>
                </c:pt>
                <c:pt idx="2525" formatCode="General">
                  <c:v>76.651493810207327</c:v>
                </c:pt>
                <c:pt idx="2526" formatCode="General">
                  <c:v>76.662295336097046</c:v>
                </c:pt>
                <c:pt idx="2527" formatCode="General">
                  <c:v>76.673110417380784</c:v>
                </c:pt>
                <c:pt idx="2528" formatCode="General">
                  <c:v>76.683939115682918</c:v>
                </c:pt>
                <c:pt idx="2529" formatCode="General">
                  <c:v>76.694781493039713</c:v>
                </c:pt>
                <c:pt idx="2530" formatCode="General">
                  <c:v>76.705637611903271</c:v>
                </c:pt>
                <c:pt idx="2531" formatCode="General">
                  <c:v>76.716507535145226</c:v>
                </c:pt>
                <c:pt idx="2532" formatCode="General">
                  <c:v>76.727391326060868</c:v>
                </c:pt>
                <c:pt idx="2533" formatCode="General">
                  <c:v>76.738289048372977</c:v>
                </c:pt>
                <c:pt idx="2534" formatCode="General">
                  <c:v>76.749200766235944</c:v>
                </c:pt>
                <c:pt idx="2535" formatCode="General">
                  <c:v>76.760126544239725</c:v>
                </c:pt>
                <c:pt idx="2536" formatCode="General">
                  <c:v>76.771066447414043</c:v>
                </c:pt>
                <c:pt idx="2537" formatCode="General">
                  <c:v>76.782020541232555</c:v>
                </c:pt>
                <c:pt idx="2538" formatCode="General">
                  <c:v>76.792988891617014</c:v>
                </c:pt>
                <c:pt idx="2539" formatCode="General">
                  <c:v>76.803971564941591</c:v>
                </c:pt>
                <c:pt idx="2540" formatCode="General">
                  <c:v>76.81496862803715</c:v>
                </c:pt>
                <c:pt idx="2541" formatCode="General">
                  <c:v>76.825980148195654</c:v>
                </c:pt>
                <c:pt idx="2542" formatCode="General">
                  <c:v>76.83700619317456</c:v>
                </c:pt>
                <c:pt idx="2543" formatCode="General">
                  <c:v>76.848046831201302</c:v>
                </c:pt>
                <c:pt idx="2544" formatCode="General">
                  <c:v>76.859102130977888</c:v>
                </c:pt>
                <c:pt idx="2545" formatCode="General">
                  <c:v>76.870172161685375</c:v>
                </c:pt>
                <c:pt idx="2546" formatCode="General">
                  <c:v>76.881256992988597</c:v>
                </c:pt>
                <c:pt idx="2547" formatCode="General">
                  <c:v>76.89235669504086</c:v>
                </c:pt>
                <c:pt idx="2548" formatCode="General">
                  <c:v>76.903471338488643</c:v>
                </c:pt>
                <c:pt idx="2549" formatCode="General">
                  <c:v>76.914600994476544</c:v>
                </c:pt>
                <c:pt idx="2550" formatCode="General">
                  <c:v>76.925745734651983</c:v>
                </c:pt>
                <c:pt idx="2551" formatCode="General">
                  <c:v>76.936905631170291</c:v>
                </c:pt>
                <c:pt idx="2552" formatCode="General">
                  <c:v>76.948080756699667</c:v>
                </c:pt>
                <c:pt idx="2553" formatCode="General">
                  <c:v>76.959271184426228</c:v>
                </c:pt>
                <c:pt idx="2554" formatCode="General">
                  <c:v>76.970476988059104</c:v>
                </c:pt>
                <c:pt idx="2555" formatCode="General">
                  <c:v>76.981698241835758</c:v>
                </c:pt>
                <c:pt idx="2556" formatCode="General">
                  <c:v>76.992935020527042</c:v>
                </c:pt>
                <c:pt idx="2557" formatCode="General">
                  <c:v>77.004187399442756</c:v>
                </c:pt>
                <c:pt idx="2558" formatCode="General">
                  <c:v>77.015455454436861</c:v>
                </c:pt>
                <c:pt idx="2559" formatCode="General">
                  <c:v>77.026739261912994</c:v>
                </c:pt>
                <c:pt idx="2560" formatCode="General">
                  <c:v>77.038038898830081</c:v>
                </c:pt>
                <c:pt idx="2561" formatCode="General">
                  <c:v>77.049354442707781</c:v>
                </c:pt>
                <c:pt idx="2562" formatCode="General">
                  <c:v>77.060685971632296</c:v>
                </c:pt>
                <c:pt idx="2563" formatCode="General">
                  <c:v>77.072033564262071</c:v>
                </c:pt>
                <c:pt idx="2564" formatCode="General">
                  <c:v>77.083397299833607</c:v>
                </c:pt>
                <c:pt idx="2565" formatCode="General">
                  <c:v>77.094777258167341</c:v>
                </c:pt>
                <c:pt idx="2566" formatCode="General">
                  <c:v>77.106173519673703</c:v>
                </c:pt>
                <c:pt idx="2567" formatCode="General">
                  <c:v>77.117586165359015</c:v>
                </c:pt>
                <c:pt idx="2568" formatCode="General">
                  <c:v>77.129015276831822</c:v>
                </c:pt>
                <c:pt idx="2569" formatCode="General">
                  <c:v>77.140460936308926</c:v>
                </c:pt>
                <c:pt idx="2570" formatCode="General">
                  <c:v>77.151923226621747</c:v>
                </c:pt>
                <c:pt idx="2571" formatCode="General">
                  <c:v>77.163402231222719</c:v>
                </c:pt>
                <c:pt idx="2572" formatCode="General">
                  <c:v>77.174898034191742</c:v>
                </c:pt>
                <c:pt idx="2573" formatCode="General">
                  <c:v>77.186410720242648</c:v>
                </c:pt>
                <c:pt idx="2574" formatCode="General">
                  <c:v>77.197940374729981</c:v>
                </c:pt>
                <c:pt idx="2575" formatCode="General">
                  <c:v>77.20948708365556</c:v>
                </c:pt>
                <c:pt idx="2576" formatCode="General">
                  <c:v>77.221050933675372</c:v>
                </c:pt>
                <c:pt idx="2577" formatCode="General">
                  <c:v>77.232632012106492</c:v>
                </c:pt>
                <c:pt idx="2578" formatCode="General">
                  <c:v>77.244230406934051</c:v>
                </c:pt>
                <c:pt idx="2579" formatCode="General">
                  <c:v>77.255846206818248</c:v>
                </c:pt>
                <c:pt idx="2580" formatCode="General">
                  <c:v>77.267479501101647</c:v>
                </c:pt>
                <c:pt idx="2581" formatCode="General">
                  <c:v>77.279130379816436</c:v>
                </c:pt>
                <c:pt idx="2582" formatCode="General">
                  <c:v>77.290798933691732</c:v>
                </c:pt>
                <c:pt idx="2583" formatCode="General">
                  <c:v>77.302485254161141</c:v>
                </c:pt>
                <c:pt idx="2584" formatCode="General">
                  <c:v>77.314189433370288</c:v>
                </c:pt>
                <c:pt idx="2585" formatCode="General">
                  <c:v>77.325911564184551</c:v>
                </c:pt>
                <c:pt idx="2586" formatCode="General">
                  <c:v>77.337651740196762</c:v>
                </c:pt>
                <c:pt idx="2587" formatCode="General">
                  <c:v>77.349410055735277</c:v>
                </c:pt>
                <c:pt idx="2588" formatCode="General">
                  <c:v>77.361186605871765</c:v>
                </c:pt>
                <c:pt idx="2589" formatCode="General">
                  <c:v>77.372981486429509</c:v>
                </c:pt>
                <c:pt idx="2590" formatCode="General">
                  <c:v>77.384794793991531</c:v>
                </c:pt>
                <c:pt idx="2591" formatCode="General">
                  <c:v>77.396626625908979</c:v>
                </c:pt>
                <c:pt idx="2592" formatCode="General">
                  <c:v>77.408477080309609</c:v>
                </c:pt>
                <c:pt idx="2593" formatCode="General">
                  <c:v>77.420346256106313</c:v>
                </c:pt>
                <c:pt idx="2594" formatCode="General">
                  <c:v>77.432234253005859</c:v>
                </c:pt>
                <c:pt idx="2595" formatCode="General">
                  <c:v>77.444141171517714</c:v>
                </c:pt>
                <c:pt idx="2596" formatCode="General">
                  <c:v>77.456067112962998</c:v>
                </c:pt>
                <c:pt idx="2597" formatCode="General">
                  <c:v>77.468012179483523</c:v>
                </c:pt>
                <c:pt idx="2598" formatCode="General">
                  <c:v>77.479976474051085</c:v>
                </c:pt>
                <c:pt idx="2599" formatCode="General">
                  <c:v>77.491960100476689</c:v>
                </c:pt>
                <c:pt idx="2600" formatCode="General">
                  <c:v>77.503963163420124</c:v>
                </c:pt>
                <c:pt idx="2601" formatCode="General">
                  <c:v>77.515985768399489</c:v>
                </c:pt>
                <c:pt idx="2602" formatCode="General">
                  <c:v>77.528028021801035</c:v>
                </c:pt>
                <c:pt idx="2603" formatCode="General">
                  <c:v>77.540090030888948</c:v>
                </c:pt>
                <c:pt idx="2604" formatCode="General">
                  <c:v>77.552171903815449</c:v>
                </c:pt>
                <c:pt idx="2605" formatCode="General">
                  <c:v>77.564273749630914</c:v>
                </c:pt>
                <c:pt idx="2606" formatCode="General">
                  <c:v>77.576395678294332</c:v>
                </c:pt>
                <c:pt idx="2607" formatCode="General">
                  <c:v>77.588537800683582</c:v>
                </c:pt>
                <c:pt idx="2608" formatCode="General">
                  <c:v>77.600700228606229</c:v>
                </c:pt>
                <c:pt idx="2609" formatCode="General">
                  <c:v>77.612883074810227</c:v>
                </c:pt>
                <c:pt idx="2610" formatCode="General">
                  <c:v>77.62508645299495</c:v>
                </c:pt>
                <c:pt idx="2611" formatCode="General">
                  <c:v>77.63731047782214</c:v>
                </c:pt>
                <c:pt idx="2612" formatCode="General">
                  <c:v>77.649555264927372</c:v>
                </c:pt>
                <c:pt idx="2613" formatCode="General">
                  <c:v>77.66182093093137</c:v>
                </c:pt>
                <c:pt idx="2614" formatCode="General">
                  <c:v>77.674107593451666</c:v>
                </c:pt>
                <c:pt idx="2615" formatCode="General">
                  <c:v>77.686415371114421</c:v>
                </c:pt>
                <c:pt idx="2616" formatCode="General">
                  <c:v>77.698744383566265</c:v>
                </c:pt>
                <c:pt idx="2617" formatCode="General">
                  <c:v>77.711094751486641</c:v>
                </c:pt>
                <c:pt idx="2618" formatCode="General">
                  <c:v>77.723466596599934</c:v>
                </c:pt>
                <c:pt idx="2619" formatCode="General">
                  <c:v>77.735860041688156</c:v>
                </c:pt>
                <c:pt idx="2620" formatCode="General">
                  <c:v>77.748275210603552</c:v>
                </c:pt>
                <c:pt idx="2621" formatCode="General">
                  <c:v>77.76071222828152</c:v>
                </c:pt>
                <c:pt idx="2622" formatCode="General">
                  <c:v>77.773171220753753</c:v>
                </c:pt>
                <c:pt idx="2623" formatCode="General">
                  <c:v>77.785652315161514</c:v>
                </c:pt>
                <c:pt idx="2624" formatCode="General">
                  <c:v>77.798155639769163</c:v>
                </c:pt>
                <c:pt idx="2625" formatCode="General">
                  <c:v>77.810681323977875</c:v>
                </c:pt>
                <c:pt idx="2626" formatCode="General">
                  <c:v>77.823229498339501</c:v>
                </c:pt>
                <c:pt idx="2627" formatCode="General">
                  <c:v>77.835800294570873</c:v>
                </c:pt>
                <c:pt idx="2628" formatCode="General">
                  <c:v>77.848393845568054</c:v>
                </c:pt>
                <c:pt idx="2629" formatCode="General">
                  <c:v>77.861010285420932</c:v>
                </c:pt>
                <c:pt idx="2630" formatCode="General">
                  <c:v>77.873649749428139</c:v>
                </c:pt>
                <c:pt idx="2631" formatCode="General">
                  <c:v>77.886312374112023</c:v>
                </c:pt>
                <c:pt idx="2632" formatCode="General">
                  <c:v>77.898998297234058</c:v>
                </c:pt>
                <c:pt idx="2633" formatCode="General">
                  <c:v>77.911707657810226</c:v>
                </c:pt>
                <c:pt idx="2634" formatCode="General">
                  <c:v>77.924440596126999</c:v>
                </c:pt>
                <c:pt idx="2635" formatCode="General">
                  <c:v>77.937197253757247</c:v>
                </c:pt>
                <c:pt idx="2636" formatCode="General">
                  <c:v>77.949977773576634</c:v>
                </c:pt>
                <c:pt idx="2637" formatCode="General">
                  <c:v>77.96278229978013</c:v>
                </c:pt>
                <c:pt idx="2638" formatCode="General">
                  <c:v>77.975610977898853</c:v>
                </c:pt>
                <c:pt idx="2639" formatCode="General">
                  <c:v>77.988463954817263</c:v>
                </c:pt>
                <c:pt idx="2640" formatCode="General">
                  <c:v>78.001341378790443</c:v>
                </c:pt>
                <c:pt idx="2641" formatCode="General">
                  <c:v>78.014243399461847</c:v>
                </c:pt>
                <c:pt idx="2642" formatCode="General">
                  <c:v>78.027170167881238</c:v>
                </c:pt>
                <c:pt idx="2643" formatCode="General">
                  <c:v>78.040121836522985</c:v>
                </c:pt>
                <c:pt idx="2644" formatCode="General">
                  <c:v>78.053098559304587</c:v>
                </c:pt>
                <c:pt idx="2645" formatCode="General">
                  <c:v>78.066100491605553</c:v>
                </c:pt>
                <c:pt idx="2646" formatCode="General">
                  <c:v>78.079127790286648</c:v>
                </c:pt>
                <c:pt idx="2647" formatCode="General">
                  <c:v>78.092180613709374</c:v>
                </c:pt>
                <c:pt idx="2648" formatCode="General">
                  <c:v>78.105259121755722</c:v>
                </c:pt>
                <c:pt idx="2649" formatCode="General">
                  <c:v>78.118363475848483</c:v>
                </c:pt>
                <c:pt idx="2650" formatCode="General">
                  <c:v>78.131493838971707</c:v>
                </c:pt>
                <c:pt idx="2651" formatCode="General">
                  <c:v>78.144650375691512</c:v>
                </c:pt>
                <c:pt idx="2652" formatCode="General">
                  <c:v>78.157833252177383</c:v>
                </c:pt>
                <c:pt idx="2653" formatCode="General">
                  <c:v>78.171042636223703</c:v>
                </c:pt>
                <c:pt idx="2654" formatCode="General">
                  <c:v>78.184278697271708</c:v>
                </c:pt>
                <c:pt idx="2655" formatCode="General">
                  <c:v>78.197541606431841</c:v>
                </c:pt>
                <c:pt idx="2656" formatCode="General">
                  <c:v>78.210831536506461</c:v>
                </c:pt>
                <c:pt idx="2657" formatCode="General">
                  <c:v>78.224148662012894</c:v>
                </c:pt>
                <c:pt idx="2658" formatCode="General">
                  <c:v>78.237493159207034</c:v>
                </c:pt>
                <c:pt idx="2659" formatCode="General">
                  <c:v>78.250865206107179</c:v>
                </c:pt>
                <c:pt idx="2660" formatCode="General">
                  <c:v>78.264264982518469</c:v>
                </c:pt>
                <c:pt idx="2661" formatCode="General">
                  <c:v>78.277692670057561</c:v>
                </c:pt>
                <c:pt idx="2662" formatCode="General">
                  <c:v>78.291148452177893</c:v>
                </c:pt>
                <c:pt idx="2663" formatCode="General">
                  <c:v>78.304632514195291</c:v>
                </c:pt>
                <c:pt idx="2664" formatCode="General">
                  <c:v>78.318145043314146</c:v>
                </c:pt>
                <c:pt idx="2665" formatCode="General">
                  <c:v>78.331686228653936</c:v>
                </c:pt>
                <c:pt idx="2666" formatCode="General">
                  <c:v>78.345256261276361</c:v>
                </c:pt>
                <c:pt idx="2667" formatCode="General">
                  <c:v>78.35885533421272</c:v>
                </c:pt>
                <c:pt idx="2668" formatCode="General">
                  <c:v>78.372483642492156</c:v>
                </c:pt>
                <c:pt idx="2669" formatCode="General">
                  <c:v>78.38614138317007</c:v>
                </c:pt>
                <c:pt idx="2670" formatCode="General">
                  <c:v>78.399828755357262</c:v>
                </c:pt>
                <c:pt idx="2671" formatCode="General">
                  <c:v>78.413545960249465</c:v>
                </c:pt>
                <c:pt idx="2672" formatCode="General">
                  <c:v>78.427293201157568</c:v>
                </c:pt>
                <c:pt idx="2673" formatCode="General">
                  <c:v>78.441070683538229</c:v>
                </c:pt>
                <c:pt idx="2674" formatCode="General">
                  <c:v>78.454878615025265</c:v>
                </c:pt>
                <c:pt idx="2675" formatCode="General">
                  <c:v>78.468717205461346</c:v>
                </c:pt>
                <c:pt idx="2676" formatCode="General">
                  <c:v>78.482586666930601</c:v>
                </c:pt>
                <c:pt idx="2677" formatCode="General">
                  <c:v>78.496487213791553</c:v>
                </c:pt>
                <c:pt idx="2678" formatCode="General">
                  <c:v>78.510419062710881</c:v>
                </c:pt>
                <c:pt idx="2679" formatCode="General">
                  <c:v>78.524382432697664</c:v>
                </c:pt>
                <c:pt idx="2680" formatCode="General">
                  <c:v>78.538377545138331</c:v>
                </c:pt>
                <c:pt idx="2681" formatCode="General">
                  <c:v>78.552404623832373</c:v>
                </c:pt>
                <c:pt idx="2682" formatCode="General">
                  <c:v>78.566463895028605</c:v>
                </c:pt>
                <c:pt idx="2683" formatCode="General">
                  <c:v>78.580555587462115</c:v>
                </c:pt>
                <c:pt idx="2684" formatCode="General">
                  <c:v>78.594679932392054</c:v>
                </c:pt>
                <c:pt idx="2685" formatCode="General">
                  <c:v>78.608837163640104</c:v>
                </c:pt>
                <c:pt idx="2686" formatCode="General">
                  <c:v>78.623027517629566</c:v>
                </c:pt>
                <c:pt idx="2687" formatCode="General">
                  <c:v>78.637251233425431</c:v>
                </c:pt>
                <c:pt idx="2688" formatCode="General">
                  <c:v>78.651508552775041</c:v>
                </c:pt>
                <c:pt idx="2689" formatCode="General">
                  <c:v>78.665799720149664</c:v>
                </c:pt>
                <c:pt idx="2690" formatCode="General">
                  <c:v>78.680124982786893</c:v>
                </c:pt>
                <c:pt idx="2691" formatCode="General">
                  <c:v>78.694484590733808</c:v>
                </c:pt>
                <c:pt idx="2692" formatCode="General">
                  <c:v>78.708878796891</c:v>
                </c:pt>
                <c:pt idx="2693" formatCode="General">
                  <c:v>78.723307857057662</c:v>
                </c:pt>
                <c:pt idx="2694" formatCode="General">
                  <c:v>78.737772029977251</c:v>
                </c:pt>
                <c:pt idx="2695" formatCode="General">
                  <c:v>78.75227157738442</c:v>
                </c:pt>
                <c:pt idx="2696" formatCode="General">
                  <c:v>78.766806764052674</c:v>
                </c:pt>
                <c:pt idx="2697" formatCode="General">
                  <c:v>78.781377857843026</c:v>
                </c:pt>
                <c:pt idx="2698" formatCode="General">
                  <c:v>78.795985129753817</c:v>
                </c:pt>
                <c:pt idx="2699" formatCode="General">
                  <c:v>78.810628853971266</c:v>
                </c:pt>
                <c:pt idx="2700" formatCode="General">
                  <c:v>78.82530930792133</c:v>
                </c:pt>
                <c:pt idx="2701" formatCode="General">
                  <c:v>78.84002677232256</c:v>
                </c:pt>
                <c:pt idx="2702" formatCode="General">
                  <c:v>78.854781531239894</c:v>
                </c:pt>
                <c:pt idx="2703" formatCode="General">
                  <c:v>78.869573872139867</c:v>
                </c:pt>
                <c:pt idx="2704" formatCode="General">
                  <c:v>78.884404085946713</c:v>
                </c:pt>
                <c:pt idx="2705" formatCode="General">
                  <c:v>78.899272467099806</c:v>
                </c:pt>
                <c:pt idx="2706" formatCode="General">
                  <c:v>78.914179313612294</c:v>
                </c:pt>
                <c:pt idx="2707" formatCode="General">
                  <c:v>78.9291249271309</c:v>
                </c:pt>
                <c:pt idx="2708" formatCode="General">
                  <c:v>78.94410961299711</c:v>
                </c:pt>
                <c:pt idx="2709" formatCode="General">
                  <c:v>78.95913368030962</c:v>
                </c:pt>
                <c:pt idx="2710" formatCode="General">
                  <c:v>78.974197441988096</c:v>
                </c:pt>
                <c:pt idx="2711" formatCode="General">
                  <c:v>78.98930121483842</c:v>
                </c:pt>
                <c:pt idx="2712" formatCode="General">
                  <c:v>79.004445319619194</c:v>
                </c:pt>
                <c:pt idx="2713" formatCode="General">
                  <c:v>79.019630081109923</c:v>
                </c:pt>
                <c:pt idx="2714" formatCode="General">
                  <c:v>79.034855828180511</c:v>
                </c:pt>
                <c:pt idx="2715" formatCode="General">
                  <c:v>79.050122893862252</c:v>
                </c:pt>
                <c:pt idx="2716" formatCode="General">
                  <c:v>79.065431615420664</c:v>
                </c:pt>
                <c:pt idx="2717" formatCode="General">
                  <c:v>79.080782334429685</c:v>
                </c:pt>
                <c:pt idx="2718" formatCode="General">
                  <c:v>79.096175396847613</c:v>
                </c:pt>
                <c:pt idx="2719" formatCode="General">
                  <c:v>79.111611153094827</c:v>
                </c:pt>
                <c:pt idx="2720" formatCode="General">
                  <c:v>79.127089958133084</c:v>
                </c:pt>
                <c:pt idx="2721" formatCode="General">
                  <c:v>79.142612171546872</c:v>
                </c:pt>
                <c:pt idx="2722" formatCode="General">
                  <c:v>79.158178157626381</c:v>
                </c:pt>
                <c:pt idx="2723" formatCode="General">
                  <c:v>79.173788285452574</c:v>
                </c:pt>
                <c:pt idx="2724" formatCode="General">
                  <c:v>79.189442928984008</c:v>
                </c:pt>
                <c:pt idx="2725" formatCode="General">
                  <c:v>79.205142467145876</c:v>
                </c:pt>
                <c:pt idx="2726" formatCode="General">
                  <c:v>79.220887283920987</c:v>
                </c:pt>
                <c:pt idx="2727" formatCode="General">
                  <c:v>79.236677768442931</c:v>
                </c:pt>
                <c:pt idx="2728" formatCode="General">
                  <c:v>79.25251431509146</c:v>
                </c:pt>
                <c:pt idx="2729" formatCode="General">
                  <c:v>79.268397323589951</c:v>
                </c:pt>
                <c:pt idx="2730" formatCode="General">
                  <c:v>79.284327199105533</c:v>
                </c:pt>
                <c:pt idx="2731" formatCode="General">
                  <c:v>79.30030435235112</c:v>
                </c:pt>
                <c:pt idx="2732" formatCode="General">
                  <c:v>79.316329199690415</c:v>
                </c:pt>
                <c:pt idx="2733" formatCode="General">
                  <c:v>79.33240216324505</c:v>
                </c:pt>
                <c:pt idx="2734" formatCode="General">
                  <c:v>79.348523671004486</c:v>
                </c:pt>
                <c:pt idx="2735" formatCode="General">
                  <c:v>79.364694156938583</c:v>
                </c:pt>
                <c:pt idx="2736" formatCode="General">
                  <c:v>79.380914061112932</c:v>
                </c:pt>
                <c:pt idx="2737" formatCode="General">
                  <c:v>79.397183829806963</c:v>
                </c:pt>
                <c:pt idx="2738" formatCode="General">
                  <c:v>79.413503915635076</c:v>
                </c:pt>
                <c:pt idx="2739" formatCode="General">
                  <c:v>79.429874777670719</c:v>
                </c:pt>
                <c:pt idx="2740" formatCode="General">
                  <c:v>79.446296881573531</c:v>
                </c:pt>
                <c:pt idx="2741" formatCode="General">
                  <c:v>79.462770699719826</c:v>
                </c:pt>
                <c:pt idx="2742" formatCode="General">
                  <c:v>79.479296711336261</c:v>
                </c:pt>
                <c:pt idx="2743" formatCode="General">
                  <c:v>79.495875402636827</c:v>
                </c:pt>
                <c:pt idx="2744" formatCode="General">
                  <c:v>79.512507266963624</c:v>
                </c:pt>
                <c:pt idx="2745" formatCode="General">
                  <c:v>79.529192804930915</c:v>
                </c:pt>
                <c:pt idx="2746" formatCode="General">
                  <c:v>79.545932524573161</c:v>
                </c:pt>
                <c:pt idx="2747" formatCode="General">
                  <c:v>79.56272694149672</c:v>
                </c:pt>
                <c:pt idx="2748" formatCode="General">
                  <c:v>79.579576579035702</c:v>
                </c:pt>
                <c:pt idx="2749" formatCode="General">
                  <c:v>79.596481968411709</c:v>
                </c:pt>
                <c:pt idx="2750" formatCode="General">
                  <c:v>79.613443648897913</c:v>
                </c:pt>
                <c:pt idx="2751" formatCode="General">
                  <c:v>79.630462167987545</c:v>
                </c:pt>
                <c:pt idx="2752" formatCode="General">
                  <c:v>79.647538081566765</c:v>
                </c:pt>
                <c:pt idx="2753" formatCode="General">
                  <c:v>79.664671954092213</c:v>
                </c:pt>
                <c:pt idx="2754" formatCode="General">
                  <c:v>79.681864358773453</c:v>
                </c:pt>
                <c:pt idx="2755" formatCode="General">
                  <c:v>79.699115877760235</c:v>
                </c:pt>
                <c:pt idx="2756" formatCode="General">
                  <c:v>79.716427102335004</c:v>
                </c:pt>
                <c:pt idx="2757" formatCode="General">
                  <c:v>79.733798633110581</c:v>
                </c:pt>
                <c:pt idx="2758" formatCode="General">
                  <c:v>79.751231080233438</c:v>
                </c:pt>
                <c:pt idx="2759" formatCode="General">
                  <c:v>79.768725063592555</c:v>
                </c:pt>
                <c:pt idx="2760" formatCode="General">
                  <c:v>79.786281213034144</c:v>
                </c:pt>
                <c:pt idx="2761" formatCode="General">
                  <c:v>79.803900168582388</c:v>
                </c:pt>
                <c:pt idx="2762" formatCode="General">
                  <c:v>79.821582580666529</c:v>
                </c:pt>
                <c:pt idx="2763" formatCode="General">
                  <c:v>79.839329110354313</c:v>
                </c:pt>
                <c:pt idx="2764" formatCode="General">
                  <c:v>79.857140429592206</c:v>
                </c:pt>
                <c:pt idx="2765" formatCode="General">
                  <c:v>79.875017221452552</c:v>
                </c:pt>
                <c:pt idx="2766" formatCode="General">
                  <c:v>79.892960180387789</c:v>
                </c:pt>
                <c:pt idx="2767" formatCode="General">
                  <c:v>79.910970012492228</c:v>
                </c:pt>
                <c:pt idx="2768" formatCode="General">
                  <c:v>79.929047435771579</c:v>
                </c:pt>
                <c:pt idx="2769" formatCode="General">
                  <c:v>79.947193180420157</c:v>
                </c:pt>
                <c:pt idx="2770" formatCode="General">
                  <c:v>79.96540798910668</c:v>
                </c:pt>
                <c:pt idx="2771" formatCode="General">
                  <c:v>79.98369261726846</c:v>
                </c:pt>
                <c:pt idx="2772" formatCode="General">
                  <c:v>80.002047833414437</c:v>
                </c:pt>
                <c:pt idx="2773" formatCode="General">
                  <c:v>80.020474419437491</c:v>
                </c:pt>
                <c:pt idx="2774" formatCode="General">
                  <c:v>80.038973170936345</c:v>
                </c:pt>
                <c:pt idx="2775" formatCode="General">
                  <c:v>80.057544897547132</c:v>
                </c:pt>
                <c:pt idx="2776" formatCode="General">
                  <c:v>80.076190423285524</c:v>
                </c:pt>
                <c:pt idx="2777" formatCode="General">
                  <c:v>80.094910586899246</c:v>
                </c:pt>
                <c:pt idx="2778" formatCode="General">
                  <c:v>80.113706242231899</c:v>
                </c:pt>
                <c:pt idx="2779" formatCode="General">
                  <c:v>80.132578258598059</c:v>
                </c:pt>
                <c:pt idx="2780" formatCode="General">
                  <c:v>80.151527521170351</c:v>
                </c:pt>
                <c:pt idx="2781" formatCode="General">
                  <c:v>80.170554931379087</c:v>
                </c:pt>
                <c:pt idx="2782" formatCode="General">
                  <c:v>80.189661407324451</c:v>
                </c:pt>
                <c:pt idx="2783" formatCode="General">
                  <c:v>80.208847884202356</c:v>
                </c:pt>
                <c:pt idx="2784" formatCode="General">
                  <c:v>80.228115314744102</c:v>
                </c:pt>
                <c:pt idx="2785" formatCode="General">
                  <c:v>80.247464669670407</c:v>
                </c:pt>
                <c:pt idx="2786" formatCode="General">
                  <c:v>80.266896938160656</c:v>
                </c:pt>
                <c:pt idx="2787" formatCode="General">
                  <c:v>80.286413128337657</c:v>
                </c:pt>
                <c:pt idx="2788" formatCode="General">
                  <c:v>80.306014267768759</c:v>
                </c:pt>
                <c:pt idx="2789" formatCode="General">
                  <c:v>80.325701403983928</c:v>
                </c:pt>
                <c:pt idx="2790" formatCode="General">
                  <c:v>80.345475605011487</c:v>
                </c:pt>
                <c:pt idx="2791" formatCode="General">
                  <c:v>80.365337959932148</c:v>
                </c:pt>
                <c:pt idx="2792" formatCode="General">
                  <c:v>80.385289579452419</c:v>
                </c:pt>
                <c:pt idx="2793" formatCode="General">
                  <c:v>80.405331596497817</c:v>
                </c:pt>
                <c:pt idx="2794" formatCode="General">
                  <c:v>80.425465166826925</c:v>
                </c:pt>
                <c:pt idx="2795" formatCode="General">
                  <c:v>80.445691469667267</c:v>
                </c:pt>
                <c:pt idx="2796" formatCode="General">
                  <c:v>80.466011708373784</c:v>
                </c:pt>
                <c:pt idx="2797" formatCode="General">
                  <c:v>80.486427111110899</c:v>
                </c:pt>
                <c:pt idx="2798" formatCode="General">
                  <c:v>80.506938931559361</c:v>
                </c:pt>
                <c:pt idx="2799" formatCode="General">
                  <c:v>80.527548449648876</c:v>
                </c:pt>
                <c:pt idx="2800" formatCode="General">
                  <c:v>80.548256972317574</c:v>
                </c:pt>
                <c:pt idx="2801" formatCode="General">
                  <c:v>80.569065834299622</c:v>
                </c:pt>
                <c:pt idx="2802" formatCode="General">
                  <c:v>80.589976398942369</c:v>
                </c:pt>
                <c:pt idx="2803" formatCode="General">
                  <c:v>80.610990059054117</c:v>
                </c:pt>
                <c:pt idx="2804" formatCode="General">
                  <c:v>80.632108237784067</c:v>
                </c:pt>
                <c:pt idx="2805" formatCode="General">
                  <c:v>80.653332389536004</c:v>
                </c:pt>
                <c:pt idx="2806" formatCode="General">
                  <c:v>80.674664000917133</c:v>
                </c:pt>
                <c:pt idx="2807" formatCode="General">
                  <c:v>80.696104591723881</c:v>
                </c:pt>
                <c:pt idx="2808" formatCode="General">
                  <c:v>80.717655715966274</c:v>
                </c:pt>
                <c:pt idx="2809" formatCode="General">
                  <c:v>80.739318962932842</c:v>
                </c:pt>
                <c:pt idx="2810" formatCode="General">
                  <c:v>80.761095958298029</c:v>
                </c:pt>
                <c:pt idx="2811" formatCode="General">
                  <c:v>80.782988365274079</c:v>
                </c:pt>
                <c:pt idx="2812" formatCode="General">
                  <c:v>80.804997885809655</c:v>
                </c:pt>
                <c:pt idx="2813" formatCode="General">
                  <c:v>80.827126261837492</c:v>
                </c:pt>
                <c:pt idx="2814" formatCode="General">
                  <c:v>80.849375276573568</c:v>
                </c:pt>
                <c:pt idx="2815" formatCode="General">
                  <c:v>80.871746755870319</c:v>
                </c:pt>
                <c:pt idx="2816" formatCode="General">
                  <c:v>80.894242569626797</c:v>
                </c:pt>
                <c:pt idx="2817" formatCode="General">
                  <c:v>80.916864633258442</c:v>
                </c:pt>
                <c:pt idx="2818" formatCode="General">
                  <c:v>80.93961490922986</c:v>
                </c:pt>
                <c:pt idx="2819" formatCode="General">
                  <c:v>80.962495408653723</c:v>
                </c:pt>
                <c:pt idx="2820" formatCode="General">
                  <c:v>80.985508192959273</c:v>
                </c:pt>
                <c:pt idx="2821" formatCode="General">
                  <c:v>81.008655375634319</c:v>
                </c:pt>
                <c:pt idx="2822" formatCode="General">
                  <c:v>81.031939124044385</c:v>
                </c:pt>
                <c:pt idx="2823" formatCode="General">
                  <c:v>81.055361661333436</c:v>
                </c:pt>
                <c:pt idx="2824" formatCode="General">
                  <c:v>81.078925268410757</c:v>
                </c:pt>
                <c:pt idx="2825" formatCode="General">
                  <c:v>81.10263228602831</c:v>
                </c:pt>
                <c:pt idx="2826" formatCode="General">
                  <c:v>81.126485116954186</c:v>
                </c:pt>
                <c:pt idx="2827" formatCode="General">
                  <c:v>81.150486228247061</c:v>
                </c:pt>
                <c:pt idx="2828" formatCode="General">
                  <c:v>81.174638153637844</c:v>
                </c:pt>
                <c:pt idx="2829" formatCode="General">
                  <c:v>81.198943496024512</c:v>
                </c:pt>
                <c:pt idx="2830" formatCode="General">
                  <c:v>81.223404930086573</c:v>
                </c:pt>
                <c:pt idx="2831" formatCode="General">
                  <c:v>81.24802520502648</c:v>
                </c:pt>
                <c:pt idx="2832" formatCode="General">
                  <c:v>81.272807147445477</c:v>
                </c:pt>
                <c:pt idx="2833" formatCode="General">
                  <c:v>81.297753664361579</c:v>
                </c:pt>
                <c:pt idx="2834" formatCode="General">
                  <c:v>81.322867746378961</c:v>
                </c:pt>
                <c:pt idx="2835" formatCode="General">
                  <c:v>81.348152471017556</c:v>
                </c:pt>
                <c:pt idx="2836" formatCode="General">
                  <c:v>81.373611006212798</c:v>
                </c:pt>
                <c:pt idx="2837" formatCode="General">
                  <c:v>81.399246613996596</c:v>
                </c:pt>
                <c:pt idx="2838" formatCode="General">
                  <c:v>81.425062654370564</c:v>
                </c:pt>
                <c:pt idx="2839" formatCode="General">
                  <c:v>81.45106258938398</c:v>
                </c:pt>
                <c:pt idx="2840" formatCode="General">
                  <c:v>81.477249987429971</c:v>
                </c:pt>
                <c:pt idx="2841" formatCode="General">
                  <c:v>81.503628527773898</c:v>
                </c:pt>
                <c:pt idx="2842" formatCode="General">
                  <c:v>81.530202005329514</c:v>
                </c:pt>
                <c:pt idx="2843" formatCode="General">
                  <c:v>81.556974335699579</c:v>
                </c:pt>
                <c:pt idx="2844" formatCode="General">
                  <c:v>81.583949560498738</c:v>
                </c:pt>
                <c:pt idx="2845" formatCode="General">
                  <c:v>81.61113185297819</c:v>
                </c:pt>
                <c:pt idx="2846" formatCode="General">
                  <c:v>81.638525523973129</c:v>
                </c:pt>
                <c:pt idx="2847" formatCode="General">
                  <c:v>81.666135028195541</c:v>
                </c:pt>
                <c:pt idx="2848" formatCode="General">
                  <c:v>81.693964970897341</c:v>
                </c:pt>
                <c:pt idx="2849" formatCode="General">
                  <c:v>81.722020114930089</c:v>
                </c:pt>
                <c:pt idx="2850" formatCode="General">
                  <c:v>81.750305388230728</c:v>
                </c:pt>
                <c:pt idx="2851" formatCode="General">
                  <c:v>81.778825891764811</c:v>
                </c:pt>
                <c:pt idx="2852" formatCode="General">
                  <c:v>81.807586907961209</c:v>
                </c:pt>
                <c:pt idx="2853" formatCode="General">
                  <c:v>81.836593909676381</c:v>
                </c:pt>
                <c:pt idx="2854" formatCode="General">
                  <c:v>81.865852569728233</c:v>
                </c:pt>
                <c:pt idx="2855" formatCode="General">
                  <c:v>81.895368771044659</c:v>
                </c:pt>
                <c:pt idx="2856" formatCode="General">
                  <c:v>81.925148617475301</c:v>
                </c:pt>
                <c:pt idx="2857" formatCode="General">
                  <c:v>81.955198445319738</c:v>
                </c:pt>
                <c:pt idx="2858" formatCode="General">
                  <c:v>81.985524835630429</c:v>
                </c:pt>
                <c:pt idx="2859" formatCode="General">
                  <c:v>82.016134627354816</c:v>
                </c:pt>
                <c:pt idx="2860" formatCode="General">
                  <c:v>82.047034931386534</c:v>
                </c:pt>
                <c:pt idx="2861" formatCode="General">
                  <c:v>82.078233145603534</c:v>
                </c:pt>
                <c:pt idx="2862" formatCode="General">
                  <c:v>82.109736970978048</c:v>
                </c:pt>
                <c:pt idx="2863" formatCode="General">
                  <c:v>82.141554428852757</c:v>
                </c:pt>
                <c:pt idx="2864" formatCode="General">
                  <c:v>82.173693879486976</c:v>
                </c:pt>
                <c:pt idx="2865" formatCode="General">
                  <c:v>82.206164041987975</c:v>
                </c:pt>
                <c:pt idx="2866" formatCode="General">
                  <c:v>82.238974015754437</c:v>
                </c:pt>
                <c:pt idx="2867" formatCode="General">
                  <c:v>82.272133303574279</c:v>
                </c:pt>
                <c:pt idx="2868" formatCode="General">
                  <c:v>82.305651836533187</c:v>
                </c:pt>
                <c:pt idx="2869" formatCode="General">
                  <c:v>82.339540000909736</c:v>
                </c:pt>
                <c:pt idx="2870" formatCode="General">
                  <c:v>82.37380866725168</c:v>
                </c:pt>
                <c:pt idx="2871" formatCode="General">
                  <c:v>82.408469221852499</c:v>
                </c:pt>
                <c:pt idx="2872" formatCode="General">
                  <c:v>82.443533600872001</c:v>
                </c:pt>
                <c:pt idx="2873" formatCode="General">
                  <c:v>82.47901432737558</c:v>
                </c:pt>
                <c:pt idx="2874" formatCode="General">
                  <c:v>82.514924551600117</c:v>
                </c:pt>
                <c:pt idx="2875" formatCode="General">
                  <c:v>82.551278094794114</c:v>
                </c:pt>
                <c:pt idx="2876" formatCode="General">
                  <c:v>82.588089497023716</c:v>
                </c:pt>
                <c:pt idx="2877" formatCode="General">
                  <c:v>82.625374069388272</c:v>
                </c:pt>
                <c:pt idx="2878" formatCode="General">
                  <c:v>82.663147951148531</c:v>
                </c:pt>
                <c:pt idx="2879" formatCode="General">
                  <c:v>82.701428172338879</c:v>
                </c:pt>
                <c:pt idx="2880" formatCode="General">
                  <c:v>82.740232722515728</c:v>
                </c:pt>
                <c:pt idx="2881" formatCode="General">
                  <c:v>82.779580626385922</c:v>
                </c:pt>
                <c:pt idx="2882" formatCode="General">
                  <c:v>82.819492027168465</c:v>
                </c:pt>
                <c:pt idx="2883" formatCode="General">
                  <c:v>82.859988278669661</c:v>
                </c:pt>
                <c:pt idx="2884" formatCode="General">
                  <c:v>82.901092047200336</c:v>
                </c:pt>
                <c:pt idx="2885" formatCode="General">
                  <c:v>82.942827424640782</c:v>
                </c:pt>
                <c:pt idx="2886" formatCode="General">
                  <c:v>82.985220054166504</c:v>
                </c:pt>
                <c:pt idx="2887" formatCode="General">
                  <c:v>83.028297270395385</c:v>
                </c:pt>
                <c:pt idx="2888" formatCode="General">
                  <c:v>83.072088256012137</c:v>
                </c:pt>
                <c:pt idx="2889" formatCode="General">
                  <c:v>83.116624217278186</c:v>
                </c:pt>
                <c:pt idx="2890" formatCode="General">
                  <c:v>83.161938581260614</c:v>
                </c:pt>
                <c:pt idx="2891" formatCode="General">
                  <c:v>83.208067218126317</c:v>
                </c:pt>
                <c:pt idx="2892" formatCode="General">
                  <c:v>83.25504869247014</c:v>
                </c:pt>
                <c:pt idx="2893" formatCode="General">
                  <c:v>83.302924548405414</c:v>
                </c:pt>
                <c:pt idx="2894" formatCode="General">
                  <c:v>83.351739634076651</c:v>
                </c:pt>
                <c:pt idx="2895" formatCode="General">
                  <c:v>83.401542472402994</c:v>
                </c:pt>
                <c:pt idx="2896" formatCode="General">
                  <c:v>83.452385686285496</c:v>
                </c:pt>
                <c:pt idx="2897" formatCode="General">
                  <c:v>83.504326488290459</c:v>
                </c:pt>
                <c:pt idx="2898" formatCode="General">
                  <c:v>83.557427247054491</c:v>
                </c:pt>
                <c:pt idx="2899" formatCode="General">
                  <c:v>83.61175614548597</c:v>
                </c:pt>
                <c:pt idx="2900" formatCode="General">
                  <c:v>83.667387949440183</c:v>
                </c:pt>
                <c:pt idx="2901" formatCode="General">
                  <c:v>83.724404910177128</c:v>
                </c:pt>
                <c:pt idx="2902" formatCode="General">
                  <c:v>83.782897829911931</c:v>
                </c:pt>
                <c:pt idx="2903" formatCode="General">
                  <c:v>83.842967327613721</c:v>
                </c:pt>
                <c:pt idx="2904" formatCode="General">
                  <c:v>83.904725352570736</c:v>
                </c:pt>
                <c:pt idx="2905" formatCode="General">
                  <c:v>83.96829700706256</c:v>
                </c:pt>
                <c:pt idx="2906" formatCode="General">
                  <c:v>84.033822758137035</c:v>
                </c:pt>
                <c:pt idx="2907" formatCode="General">
                  <c:v>84.101461143972344</c:v>
                </c:pt>
                <c:pt idx="2908" formatCode="General">
                  <c:v>84.171392115583004</c:v>
                </c:pt>
                <c:pt idx="2909" formatCode="General">
                  <c:v>84.243821204174552</c:v>
                </c:pt>
                <c:pt idx="2910" formatCode="General">
                  <c:v>84.318984775149033</c:v>
                </c:pt>
                <c:pt idx="2911" formatCode="General">
                  <c:v>84.397156732408874</c:v>
                </c:pt>
                <c:pt idx="2912" formatCode="General">
                  <c:v>84.478657188533546</c:v>
                </c:pt>
                <c:pt idx="2913" formatCode="General">
                  <c:v>84.563863846117954</c:v>
                </c:pt>
                <c:pt idx="2914" formatCode="General">
                  <c:v>84.653227191270602</c:v>
                </c:pt>
                <c:pt idx="2915" formatCode="General">
                  <c:v>84.747291166058275</c:v>
                </c:pt>
                <c:pt idx="2916" formatCode="General">
                  <c:v>84.846721914393598</c:v>
                </c:pt>
                <c:pt idx="2917" formatCode="General">
                  <c:v>84.952348770866067</c:v>
                </c:pt>
                <c:pt idx="2918" formatCode="General">
                  <c:v>85.065224445674076</c:v>
                </c:pt>
                <c:pt idx="2919" formatCode="General">
                  <c:v>85.186716515819171</c:v>
                </c:pt>
                <c:pt idx="2920" formatCode="General">
                  <c:v>85.318652436324172</c:v>
                </c:pt>
                <c:pt idx="2921" formatCode="General">
                  <c:v>85.463561467164467</c:v>
                </c:pt>
                <c:pt idx="2922" formatCode="General">
                  <c:v>85.625105206181871</c:v>
                </c:pt>
                <c:pt idx="2923" formatCode="General">
                  <c:v>85.808910994900288</c:v>
                </c:pt>
                <c:pt idx="2924" formatCode="General">
                  <c:v>86.024381440932842</c:v>
                </c:pt>
                <c:pt idx="2925" formatCode="General">
                  <c:v>86.289342341310075</c:v>
                </c:pt>
                <c:pt idx="2926" formatCode="General">
                  <c:v>86.645803675171962</c:v>
                </c:pt>
                <c:pt idx="2927" formatCode="General">
                  <c:v>87.258978745050115</c:v>
                </c:pt>
              </c:numCache>
            </c:numRef>
          </c:yVal>
          <c:smooth val="0"/>
          <c:extLst>
            <c:ext xmlns:c16="http://schemas.microsoft.com/office/drawing/2014/chart" uri="{C3380CC4-5D6E-409C-BE32-E72D297353CC}">
              <c16:uniqueId val="{00000002-306D-4987-8668-1F88B713FE2E}"/>
            </c:ext>
          </c:extLst>
        </c:ser>
        <c:dLbls>
          <c:showLegendKey val="0"/>
          <c:showVal val="0"/>
          <c:showCatName val="0"/>
          <c:showSerName val="0"/>
          <c:showPercent val="0"/>
          <c:showBubbleSize val="0"/>
        </c:dLbls>
        <c:axId val="144186256"/>
        <c:axId val="959846480"/>
      </c:scatterChart>
      <c:valAx>
        <c:axId val="14418625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46480"/>
        <c:crosses val="autoZero"/>
        <c:crossBetween val="midCat"/>
      </c:valAx>
      <c:valAx>
        <c:axId val="95984648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1862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23D-418C-9BFD-9356D3BE3698}"/>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923D-418C-9BFD-9356D3BE3698}"/>
            </c:ext>
          </c:extLst>
        </c:ser>
        <c:dLbls>
          <c:showLegendKey val="0"/>
          <c:showVal val="0"/>
          <c:showCatName val="0"/>
          <c:showSerName val="0"/>
          <c:showPercent val="0"/>
          <c:showBubbleSize val="0"/>
        </c:dLbls>
        <c:axId val="144189504"/>
        <c:axId val="959847920"/>
      </c:scatterChart>
      <c:valAx>
        <c:axId val="1441895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59847920"/>
        <c:crosses val="autoZero"/>
        <c:crossBetween val="midCat"/>
      </c:valAx>
      <c:valAx>
        <c:axId val="959847920"/>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189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11.337545015467397</c:v>
                </c:pt>
                <c:pt idx="8">
                  <c:v>12.546883150450585</c:v>
                </c:pt>
                <c:pt idx="9">
                  <c:v>13.756221285433773</c:v>
                </c:pt>
                <c:pt idx="10">
                  <c:v>14.965559420416962</c:v>
                </c:pt>
                <c:pt idx="11">
                  <c:v>16.17489755540015</c:v>
                </c:pt>
                <c:pt idx="12">
                  <c:v>17.384235690383342</c:v>
                </c:pt>
                <c:pt idx="13">
                  <c:v>18.593573825366526</c:v>
                </c:pt>
                <c:pt idx="14">
                  <c:v>19.802911960349718</c:v>
                </c:pt>
                <c:pt idx="15">
                  <c:v>21.012250095332909</c:v>
                </c:pt>
                <c:pt idx="16">
                  <c:v>22.221588230316094</c:v>
                </c:pt>
                <c:pt idx="17">
                  <c:v>23.430926365299285</c:v>
                </c:pt>
                <c:pt idx="18">
                  <c:v>24.64026450028247</c:v>
                </c:pt>
                <c:pt idx="19">
                  <c:v>25.849602635265661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10736.989185342516</c:v>
                </c:pt>
                <c:pt idx="8">
                  <c:v>10893.869278900029</c:v>
                </c:pt>
                <c:pt idx="9">
                  <c:v>11101.212094223032</c:v>
                </c:pt>
                <c:pt idx="10">
                  <c:v>11353.121529301481</c:v>
                </c:pt>
                <c:pt idx="11">
                  <c:v>11645.003075008126</c:v>
                </c:pt>
                <c:pt idx="12">
                  <c:v>11973.184529855813</c:v>
                </c:pt>
                <c:pt idx="13">
                  <c:v>12334.659506630524</c:v>
                </c:pt>
                <c:pt idx="14">
                  <c:v>12726.909642362329</c:v>
                </c:pt>
                <c:pt idx="15">
                  <c:v>13147.779049562114</c:v>
                </c:pt>
                <c:pt idx="16">
                  <c:v>13595.384471784375</c:v>
                </c:pt>
                <c:pt idx="17">
                  <c:v>14068.050436456368</c:v>
                </c:pt>
                <c:pt idx="18">
                  <c:v>14564.262247969751</c:v>
                </c:pt>
                <c:pt idx="19">
                  <c:v>15082.631896167652</c:v>
                </c:pt>
              </c:numCache>
            </c:numRef>
          </c:yVal>
          <c:smooth val="0"/>
          <c:extLst>
            <c:ext xmlns:c16="http://schemas.microsoft.com/office/drawing/2014/chart" uri="{C3380CC4-5D6E-409C-BE32-E72D297353CC}">
              <c16:uniqueId val="{00000001-C435-4492-BECF-A6CB759EE9E0}"/>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9.2371156231281724</c:v>
                </c:pt>
                <c:pt idx="13">
                  <c:v>9.3644143741790344</c:v>
                </c:pt>
                <c:pt idx="14">
                  <c:v>9.4917131252298965</c:v>
                </c:pt>
                <c:pt idx="15">
                  <c:v>9.6190118762807586</c:v>
                </c:pt>
                <c:pt idx="16">
                  <c:v>9.7463106273316207</c:v>
                </c:pt>
                <c:pt idx="17">
                  <c:v>9.8736093783824828</c:v>
                </c:pt>
                <c:pt idx="18">
                  <c:v>10.000908129433345</c:v>
                </c:pt>
                <c:pt idx="19">
                  <c:v>10.128206880484207</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10608.96210606366</c:v>
                </c:pt>
                <c:pt idx="13">
                  <c:v>10610.680598923202</c:v>
                </c:pt>
                <c:pt idx="14">
                  <c:v>10613.253777880629</c:v>
                </c:pt>
                <c:pt idx="15">
                  <c:v>10616.664111937984</c:v>
                </c:pt>
                <c:pt idx="16">
                  <c:v>10620.894724234297</c:v>
                </c:pt>
                <c:pt idx="17">
                  <c:v>10625.929359840749</c:v>
                </c:pt>
                <c:pt idx="18">
                  <c:v>10631.752355519129</c:v>
                </c:pt>
                <c:pt idx="19">
                  <c:v>10638.348611298326</c:v>
                </c:pt>
              </c:numCache>
            </c:numRef>
          </c:yVal>
          <c:smooth val="0"/>
          <c:extLst>
            <c:ext xmlns:c16="http://schemas.microsoft.com/office/drawing/2014/chart" uri="{C3380CC4-5D6E-409C-BE32-E72D297353CC}">
              <c16:uniqueId val="{00000002-C435-4492-BECF-A6CB759EE9E0}"/>
            </c:ext>
          </c:extLst>
        </c:ser>
        <c:dLbls>
          <c:showLegendKey val="0"/>
          <c:showVal val="0"/>
          <c:showCatName val="0"/>
          <c:showSerName val="0"/>
          <c:showPercent val="0"/>
          <c:showBubbleSize val="0"/>
        </c:dLbls>
        <c:axId val="144185328"/>
        <c:axId val="959722640"/>
      </c:scatterChart>
      <c:valAx>
        <c:axId val="144185328"/>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959722640"/>
        <c:crosses val="autoZero"/>
        <c:crossBetween val="midCat"/>
      </c:valAx>
      <c:valAx>
        <c:axId val="959722640"/>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41853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29.862005784512519</c:v>
                </c:pt>
                <c:pt idx="3">
                  <c:v>36.687607106686805</c:v>
                </c:pt>
                <c:pt idx="4">
                  <c:v>43.513208428861098</c:v>
                </c:pt>
                <c:pt idx="5">
                  <c:v>50.338809751035384</c:v>
                </c:pt>
                <c:pt idx="6">
                  <c:v>57.164411073209678</c:v>
                </c:pt>
                <c:pt idx="7">
                  <c:v>63.990012395383971</c:v>
                </c:pt>
                <c:pt idx="8">
                  <c:v>70.815613717558264</c:v>
                </c:pt>
                <c:pt idx="9">
                  <c:v>77.641215039732543</c:v>
                </c:pt>
                <c:pt idx="10">
                  <c:v>84.466816361906822</c:v>
                </c:pt>
                <c:pt idx="11">
                  <c:v>91.29241768408113</c:v>
                </c:pt>
                <c:pt idx="12">
                  <c:v>98.118019006255409</c:v>
                </c:pt>
                <c:pt idx="13">
                  <c:v>104.9436203284297</c:v>
                </c:pt>
                <c:pt idx="14">
                  <c:v>111.769221650604</c:v>
                </c:pt>
                <c:pt idx="15">
                  <c:v>118.59482297277829</c:v>
                </c:pt>
                <c:pt idx="16">
                  <c:v>125.42042429495258</c:v>
                </c:pt>
                <c:pt idx="17">
                  <c:v>132.24602561712686</c:v>
                </c:pt>
                <c:pt idx="18">
                  <c:v>139.07162693930115</c:v>
                </c:pt>
                <c:pt idx="19">
                  <c:v>145.89722826147545</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10855.741557412648</c:v>
                </c:pt>
                <c:pt idx="6">
                  <c:v>10875.183087858453</c:v>
                </c:pt>
                <c:pt idx="7">
                  <c:v>10915.770653877949</c:v>
                </c:pt>
                <c:pt idx="8">
                  <c:v>10973.198535066487</c:v>
                </c:pt>
                <c:pt idx="9">
                  <c:v>11044.35541768548</c:v>
                </c:pt>
                <c:pt idx="10">
                  <c:v>11126.919778008156</c:v>
                </c:pt>
                <c:pt idx="11">
                  <c:v>11219.113301445444</c:v>
                </c:pt>
                <c:pt idx="12">
                  <c:v>11319.543604079572</c:v>
                </c:pt>
                <c:pt idx="13">
                  <c:v>11427.100054031296</c:v>
                </c:pt>
                <c:pt idx="14">
                  <c:v>11540.882533952199</c:v>
                </c:pt>
                <c:pt idx="15">
                  <c:v>11660.151385548279</c:v>
                </c:pt>
                <c:pt idx="16">
                  <c:v>11784.291400514887</c:v>
                </c:pt>
                <c:pt idx="17">
                  <c:v>11912.785378211262</c:v>
                </c:pt>
                <c:pt idx="18">
                  <c:v>12045.194353370644</c:v>
                </c:pt>
                <c:pt idx="19">
                  <c:v>12181.142571441256</c:v>
                </c:pt>
              </c:numCache>
            </c:numRef>
          </c:yVal>
          <c:smooth val="0"/>
          <c:extLst>
            <c:ext xmlns:c16="http://schemas.microsoft.com/office/drawing/2014/chart" uri="{C3380CC4-5D6E-409C-BE32-E72D297353CC}">
              <c16:uniqueId val="{00000001-D371-4272-8BD5-2E4194C44A4E}"/>
            </c:ext>
          </c:extLst>
        </c:ser>
        <c:ser>
          <c:idx val="1"/>
          <c:order val="1"/>
          <c:tx>
            <c:v>Gamma profile NLL — refined</c:v>
          </c:tx>
          <c:marker>
            <c:symbol val="plus"/>
            <c:size val="5"/>
          </c:marker>
          <c:xVal>
            <c:numRef>
              <c:f>Univariate!UV_Profile_GAMMA_S2_Axis</c:f>
              <c:numCache>
                <c:formatCode>0.0</c:formatCode>
                <c:ptCount val="20"/>
                <c:pt idx="0">
                  <c:v>43.513208428861091</c:v>
                </c:pt>
                <c:pt idx="1">
                  <c:v>44.231692778563648</c:v>
                </c:pt>
                <c:pt idx="2">
                  <c:v>44.950177128266205</c:v>
                </c:pt>
                <c:pt idx="3">
                  <c:v>45.668661477968762</c:v>
                </c:pt>
                <c:pt idx="4">
                  <c:v>46.387145827671318</c:v>
                </c:pt>
                <c:pt idx="5">
                  <c:v>47.105630177373875</c:v>
                </c:pt>
                <c:pt idx="6">
                  <c:v>47.824114527076432</c:v>
                </c:pt>
                <c:pt idx="7">
                  <c:v>48.542598876778989</c:v>
                </c:pt>
                <c:pt idx="8">
                  <c:v>49.261083226481546</c:v>
                </c:pt>
                <c:pt idx="9">
                  <c:v>49.97956757618411</c:v>
                </c:pt>
                <c:pt idx="10">
                  <c:v>50.698051925886659</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10857.710734477687</c:v>
                </c:pt>
                <c:pt idx="4">
                  <c:v>10856.477516131963</c:v>
                </c:pt>
                <c:pt idx="5">
                  <c:v>10855.598085070305</c:v>
                </c:pt>
                <c:pt idx="6">
                  <c:v>10855.061692648538</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D371-4272-8BD5-2E4194C44A4E}"/>
            </c:ext>
          </c:extLst>
        </c:ser>
        <c:dLbls>
          <c:showLegendKey val="0"/>
          <c:showVal val="0"/>
          <c:showCatName val="0"/>
          <c:showSerName val="0"/>
          <c:showPercent val="0"/>
          <c:showBubbleSize val="0"/>
        </c:dLbls>
        <c:axId val="144196928"/>
        <c:axId val="959724080"/>
      </c:scatterChart>
      <c:valAx>
        <c:axId val="144196928"/>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959724080"/>
        <c:crosses val="autoZero"/>
        <c:crossBetween val="midCat"/>
      </c:valAx>
      <c:valAx>
        <c:axId val="959724080"/>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441969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E3C9A6A9-D714-BB08-4783-88BBD52192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27CE6F3E-1FF3-0B92-EF06-43B0DBACDD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22AF692B-B997-75C7-7CBF-4FBD5BFCA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14A35C23-DF06-7AC1-C4D6-506043A3BF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44E6C46D-F39F-97C5-FB6D-0482DD5224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78C5F962-E85D-A665-F924-AB2A256EC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1368E284-6B5F-2C13-E671-155024560B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E23B179B-A8EA-5406-E7BC-D26B0668CA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D8257836-FAA0-F008-33EF-52A4FDFED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3C1986D4-1EC0-17E0-A30E-867A79B040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BB1DB5E6-43B2-C0EE-EA74-EB7CA72AA7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80236A3C-AEC9-ABA3-C87D-E806295CB4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C03FFDDB-D283-123A-1D15-F06C23150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266547D-F1BD-48FA-818E-ABE3D2F8619C}" name="LifeExpectancyData" displayName="LifeExpectancyData" ref="A1:W2939" totalsRowShown="0">
  <autoFilter ref="A1:W2939" xr:uid="{C266547D-F1BD-48FA-818E-ABE3D2F8619C}"/>
  <tableColumns count="23">
    <tableColumn id="1" xr3:uid="{F91DD556-BDD6-4321-B2C7-4061FC4ACFAD}" name="Country"/>
    <tableColumn id="2" xr3:uid="{2E2CA6AA-21CB-47A0-A5EC-D7EDF0B8708A}" name="Year"/>
    <tableColumn id="3" xr3:uid="{6D6CFD02-AAD2-464C-9608-72A9D539D303}" name="Status"/>
    <tableColumn id="4" xr3:uid="{A7A64A43-A3B0-4995-8FFE-73FC524ABAD3}" name="Life expectancy"/>
    <tableColumn id="5" xr3:uid="{93442E3F-45FA-4E78-B899-B506CF977246}" name="Adult Mortality"/>
    <tableColumn id="6" xr3:uid="{788836A4-9F52-4578-A429-7A24D8D22609}" name="infant deaths"/>
    <tableColumn id="7" xr3:uid="{9DA14E46-57FF-47B7-B2DD-80D7A36FA995}" name="Alcohol"/>
    <tableColumn id="8" xr3:uid="{0A40900E-A86B-46F2-9AD1-0AEE110485BC}" name="percentage expenditure"/>
    <tableColumn id="9" xr3:uid="{3769AB2A-148E-4441-8610-AE9D3B367D1B}" name="Hepatitis B"/>
    <tableColumn id="10" xr3:uid="{517B5983-7435-4DE7-BD60-7A7247FA53F9}" name="Measles"/>
    <tableColumn id="11" xr3:uid="{FB571101-3DD9-4484-BF86-C28184CB13ED}" name="BMI"/>
    <tableColumn id="12" xr3:uid="{DEB32630-EEB7-440B-933F-F8F50003DFDE}" name="under-five deaths"/>
    <tableColumn id="13" xr3:uid="{63C4BCF8-7524-4F18-8607-3F5FB5A3B402}" name="Polio"/>
    <tableColumn id="14" xr3:uid="{60A4A4D9-6D6E-4B31-8DAA-C99018F8DC47}" name="Total expenditure"/>
    <tableColumn id="15" xr3:uid="{11EF6779-A8EA-4C4D-8FD7-F11285226D9E}" name="Diphtheria"/>
    <tableColumn id="16" xr3:uid="{146EF6C2-0099-405D-B5F0-96EE4E49C0C3}" name="HIV/AIDS"/>
    <tableColumn id="17" xr3:uid="{9090F65C-1274-4AC6-8682-F86C56812D79}" name="GDP"/>
    <tableColumn id="18" xr3:uid="{002F53D7-C30D-41DF-8991-A1EF7305E9EB}" name="Population"/>
    <tableColumn id="19" xr3:uid="{CC44E4EE-35F5-4661-B3EB-526115DED56C}" name="thinness 1-19 years"/>
    <tableColumn id="20" xr3:uid="{7F1D8CF9-30FB-40EC-BB36-96EC07897365}" name="thinness 5-9 years"/>
    <tableColumn id="21" xr3:uid="{D650E462-A4CA-41F3-845D-8E9690029AB3}" name="Income composition of resources"/>
    <tableColumn id="22" xr3:uid="{49C9AACE-58EA-4083-9175-66A2E5EAF0D8}" name="Schooling"/>
    <tableColumn id="23" xr3:uid="{2FD01195-0E0F-4B43-9DD3-FD8B139784D0}"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CA21DF-6EB6-4BB2-847A-0896B68D2390}" name="LAMBDAFunctionsCatalog" displayName="LAMBDAFunctionsCatalog" ref="A1:G142" totalsRowShown="0" headerRowDxfId="15" dataDxfId="14">
  <autoFilter ref="A1:G142" xr:uid="{22CA21DF-6EB6-4BB2-847A-0896B68D2390}"/>
  <tableColumns count="7">
    <tableColumn id="1" xr3:uid="{3F0AFACC-0DC6-4B05-97D8-D46F75A9C7C6}" name="Function Name" dataDxfId="13"/>
    <tableColumn id="2" xr3:uid="{FA1307D4-6875-4FFC-A796-C89A26138F51}" name="Scope" dataDxfId="12"/>
    <tableColumn id="3" xr3:uid="{5D56F5B3-6D33-4B6A-8335-0CBC97A1B2D1}" name="Definition" dataDxfId="11"/>
    <tableColumn id="4" xr3:uid="{926FD377-B503-4D8F-A63C-15CB7B133A6B}" name="Arguments" dataDxfId="10"/>
    <tableColumn id="5" xr3:uid="{92059B97-37E2-4028-B117-91F2F204BC0D}" name="Yields" dataDxfId="9"/>
    <tableColumn id="6" xr3:uid="{D6587D58-6E26-4B91-85C7-B3F1EF7A8763}" name="Plain-Language Summary" dataDxfId="8"/>
    <tableColumn id="7" xr3:uid="{14FE75CE-606C-4EE4-B1BF-CBA4404A1F57}" name="Description" data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18605-59B1-4B0A-A637-8BF6DCDE7211}">
  <sheetPr>
    <tabColor rgb="FFDCE6F1"/>
  </sheetPr>
  <dimension ref="A1:CD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10.7109375" bestFit="1" customWidth="1"/>
    <col min="78" max="78" width="20.28515625" bestFit="1" customWidth="1"/>
    <col min="79" max="79" width="7.5703125" bestFit="1" customWidth="1"/>
    <col min="80" max="80" width="16" bestFit="1" customWidth="1"/>
    <col min="81" max="81" width="8" bestFit="1" customWidth="1"/>
    <col min="82" max="82" width="7.5703125" bestFit="1" customWidth="1"/>
  </cols>
  <sheetData>
    <row r="1" spans="1:82" ht="20.100000000000001" customHeight="1" x14ac:dyDescent="0.3">
      <c r="A1" s="3" t="s">
        <v>786</v>
      </c>
      <c r="U1" s="44" t="s">
        <v>801</v>
      </c>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E1" s="44" t="s">
        <v>834</v>
      </c>
      <c r="BF1" s="44"/>
      <c r="BG1" s="44"/>
      <c r="BH1" s="44"/>
      <c r="BI1" s="44"/>
      <c r="BJ1" s="44"/>
      <c r="BK1" s="44"/>
      <c r="BL1" s="44"/>
      <c r="BM1" s="44"/>
      <c r="BN1" s="44"/>
      <c r="BP1" s="44" t="s">
        <v>1068</v>
      </c>
      <c r="BQ1" s="44"/>
      <c r="BR1" s="44"/>
      <c r="BS1" s="44"/>
      <c r="BU1" s="44" t="s">
        <v>1074</v>
      </c>
      <c r="BV1" s="44"/>
      <c r="BW1" s="44"/>
      <c r="BX1" s="44"/>
      <c r="BY1" s="44" t="s">
        <v>1077</v>
      </c>
      <c r="BZ1" s="44"/>
      <c r="CA1" s="44"/>
      <c r="CB1" s="44"/>
      <c r="CC1" s="44"/>
      <c r="CD1" s="44"/>
    </row>
    <row r="2" spans="1:82" ht="18" customHeight="1" x14ac:dyDescent="0.25">
      <c r="G2" s="44" t="s">
        <v>817</v>
      </c>
      <c r="H2" s="44"/>
      <c r="I2" s="44"/>
      <c r="J2" s="44"/>
      <c r="K2" s="44"/>
      <c r="L2" s="44"/>
      <c r="M2" s="44"/>
      <c r="N2" s="44"/>
      <c r="O2" s="44"/>
      <c r="P2" s="44"/>
      <c r="Q2" s="44"/>
      <c r="R2" s="44"/>
      <c r="S2" s="44"/>
      <c r="V2" s="4" t="s">
        <v>802</v>
      </c>
      <c r="W2" s="4" t="s">
        <v>803</v>
      </c>
      <c r="AH2" s="4" t="s">
        <v>802</v>
      </c>
      <c r="AI2" s="4" t="s">
        <v>815</v>
      </c>
      <c r="AT2" s="4" t="s">
        <v>802</v>
      </c>
      <c r="AU2" s="4" t="s">
        <v>816</v>
      </c>
    </row>
    <row r="3" spans="1:82" ht="18" customHeight="1" x14ac:dyDescent="0.25">
      <c r="A3" s="5" t="s">
        <v>787</v>
      </c>
      <c r="B3" s="4" t="s">
        <v>788</v>
      </c>
      <c r="D3" s="34" t="s">
        <v>789</v>
      </c>
      <c r="E3" s="36"/>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Q3" s="8" t="s">
        <v>1069</v>
      </c>
      <c r="BR3" s="8" t="s">
        <v>1070</v>
      </c>
      <c r="BV3" s="8" t="s">
        <v>1069</v>
      </c>
      <c r="BW3" s="8" t="s">
        <v>1070</v>
      </c>
      <c r="BZ3" s="8" t="s">
        <v>1069</v>
      </c>
      <c r="CA3" s="8"/>
      <c r="CB3" s="8" t="s">
        <v>1070</v>
      </c>
    </row>
    <row r="4" spans="1:82" ht="18" customHeight="1" x14ac:dyDescent="0.25">
      <c r="A4" s="6" cm="1">
        <f t="array" ref="A4:A2941">IF(LifeExpectancyData[Life expectancy]="","",LifeExpectancyData[Life expectancy])</f>
        <v>65</v>
      </c>
      <c r="B4" s="7" t="b" cm="1">
        <f t="array" ref="B4:B2941">ISNUMBER(LifeExpectancyData[Life expectancy])</f>
        <v>1</v>
      </c>
      <c r="D4" s="11" t="s">
        <v>791</v>
      </c>
      <c r="E4" s="15">
        <f>AVERAGE(_xlfn._xlws.FILTER(UV_Data,UV_Include))</f>
        <v>69.22493169398912</v>
      </c>
      <c r="G4" s="37" t="s">
        <v>818</v>
      </c>
      <c r="H4" s="38" t="s">
        <v>819</v>
      </c>
      <c r="I4" s="38" t="s">
        <v>790</v>
      </c>
      <c r="J4" s="38" t="s">
        <v>820</v>
      </c>
      <c r="K4" s="38" t="s">
        <v>790</v>
      </c>
      <c r="L4" s="38" t="s">
        <v>821</v>
      </c>
      <c r="M4" s="38" t="s">
        <v>790</v>
      </c>
      <c r="N4" s="38" t="s">
        <v>822</v>
      </c>
      <c r="O4" s="38" t="s">
        <v>823</v>
      </c>
      <c r="P4" s="38" t="s">
        <v>57</v>
      </c>
      <c r="Q4" s="38" t="s">
        <v>60</v>
      </c>
      <c r="R4" s="38" t="s">
        <v>824</v>
      </c>
      <c r="S4" s="39"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P4" s="40" t="s">
        <v>1004</v>
      </c>
      <c r="BQ4" s="41">
        <v>20</v>
      </c>
      <c r="BR4" s="42">
        <f>$BQ$4</f>
        <v>20</v>
      </c>
      <c r="BU4" s="40" t="s">
        <v>1004</v>
      </c>
      <c r="BV4" s="41">
        <v>20</v>
      </c>
      <c r="BW4" s="42">
        <f>$BV$4</f>
        <v>20</v>
      </c>
      <c r="BY4" s="40" t="s">
        <v>1004</v>
      </c>
      <c r="BZ4" s="41">
        <v>10</v>
      </c>
      <c r="CA4" s="35"/>
      <c r="CB4" s="41">
        <f>$BZ$4</f>
        <v>10</v>
      </c>
      <c r="CC4" s="36"/>
    </row>
    <row r="5" spans="1:82"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3"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2.439108437321339E-5</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1.0680281250259409E-6</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6.143702369160761E-5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2.4839759168240899E-7</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39.120627119983887</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42.102931015048185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12" t="s">
        <v>796</v>
      </c>
      <c r="BQ5" s="6">
        <f>MAX(0.001,$BQ$7/3)</f>
        <v>2.8721780705850737</v>
      </c>
      <c r="BR5" s="16">
        <f>MAX(0.001,$BQ$10-$BQ$9)</f>
        <v>7.7095306105178301</v>
      </c>
      <c r="BU5" s="12" t="s">
        <v>796</v>
      </c>
      <c r="BV5" s="6">
        <f>MAX(0.001,$BV$7/3)</f>
        <v>16.210803140163936</v>
      </c>
      <c r="BW5" s="16">
        <f>MAX(0.001,$BV$10-$BV$9)</f>
        <v>43.513208428861091</v>
      </c>
      <c r="BY5" s="12" t="s">
        <v>1078</v>
      </c>
      <c r="BZ5" s="6">
        <v>0.2</v>
      </c>
      <c r="CA5" s="9"/>
      <c r="CB5" s="9">
        <f ca="1">MAX(0.001,$BZ$12-$BZ$7)</f>
        <v>5.7333333333333325</v>
      </c>
      <c r="CC5" s="16"/>
    </row>
    <row r="6" spans="1:82"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3"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9.9077533639883907E-4</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4.6503529782183047E-5</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1.5973408637198592E-4</v>
      </c>
      <c r="BA6" s="20">
        <v>4.8655569601531706E-3</v>
      </c>
      <c r="BB6" s="20">
        <f ca="1"/>
        <v>1.0906065105383677E-5</v>
      </c>
      <c r="BC6" s="20">
        <v>1.9861655428279559E-4</v>
      </c>
      <c r="BE6" s="20">
        <v>5.1229508196721314E-4</v>
      </c>
      <c r="BF6" s="9">
        <v>39</v>
      </c>
      <c r="BG6" s="9">
        <v>37.951541547725853</v>
      </c>
      <c r="BH6" s="9">
        <v>42.272758873331234</v>
      </c>
      <c r="BI6" s="9">
        <v>3.5472679071871405E-2</v>
      </c>
      <c r="BJ6" s="9">
        <v>31.874944244555284</v>
      </c>
      <c r="BK6" s="9">
        <v>41.16254025112621</v>
      </c>
      <c r="BL6" s="9">
        <v>37.244411870486125</v>
      </c>
      <c r="BM6" s="9">
        <f ca="1"/>
        <v>43.424839002028776</v>
      </c>
      <c r="BN6" s="9">
        <v>40.750595549102627</v>
      </c>
      <c r="BP6" s="12" t="s">
        <v>797</v>
      </c>
      <c r="BQ6" s="6">
        <f>$BQ$7*3</f>
        <v>25.849602635265661</v>
      </c>
      <c r="BR6" s="16">
        <f>$BQ$10+$BQ$9</f>
        <v>10.128206880484207</v>
      </c>
      <c r="BU6" s="12" t="s">
        <v>797</v>
      </c>
      <c r="BV6" s="6">
        <f>$BV$7*3</f>
        <v>145.89722826147545</v>
      </c>
      <c r="BW6" s="16">
        <f>$BV$10+$BV$9</f>
        <v>57.164411073209678</v>
      </c>
      <c r="BY6" s="12" t="s">
        <v>1079</v>
      </c>
      <c r="BZ6" s="6">
        <v>50</v>
      </c>
      <c r="CA6" s="9"/>
      <c r="CB6" s="9">
        <f ca="1">$BZ$12+$BZ$7</f>
        <v>16.799999999999997</v>
      </c>
      <c r="CC6" s="16"/>
    </row>
    <row r="7" spans="1:82"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3"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7.18053913647714E-3</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9.0541839111311136E-4</v>
      </c>
      <c r="AO7" s="20">
        <v>1.3650394985506959E-2</v>
      </c>
      <c r="AP7" s="20">
        <f ca="1"/>
        <v>3.7568697946386404E-4</v>
      </c>
      <c r="AQ7" s="20">
        <v>1.9196990023503044E-3</v>
      </c>
      <c r="AS7" s="9">
        <v>39.813333333333333</v>
      </c>
      <c r="AT7" s="9">
        <v>41.57</v>
      </c>
      <c r="AU7" s="10">
        <v>2</v>
      </c>
      <c r="AV7" s="20">
        <v>8.3674361543302858E-4</v>
      </c>
      <c r="AW7" s="20">
        <v>2.2823421941909841E-4</v>
      </c>
      <c r="AX7" s="20">
        <v>1.4097831883162326E-2</v>
      </c>
      <c r="AY7" s="20">
        <v>1.8634755660562083E-3</v>
      </c>
      <c r="AZ7" s="20">
        <v>3.7746684752151051E-4</v>
      </c>
      <c r="BA7" s="20">
        <v>8.0456595484885741E-3</v>
      </c>
      <c r="BB7" s="20">
        <f ca="1"/>
        <v>9.0375459882103062E-5</v>
      </c>
      <c r="BC7" s="20">
        <v>7.3324162918561337E-4</v>
      </c>
      <c r="BE7" s="20">
        <v>8.5382513661202183E-4</v>
      </c>
      <c r="BF7" s="9">
        <v>41</v>
      </c>
      <c r="BG7" s="9">
        <v>39.349849874195414</v>
      </c>
      <c r="BH7" s="9">
        <v>43.195424799434171</v>
      </c>
      <c r="BI7" s="9">
        <v>5.9131234221489762E-2</v>
      </c>
      <c r="BJ7" s="9">
        <v>33.714000712843863</v>
      </c>
      <c r="BK7" s="9">
        <v>42.195741072247969</v>
      </c>
      <c r="BL7" s="9">
        <v>37.53456588956616</v>
      </c>
      <c r="BM7" s="9">
        <f ca="1"/>
        <v>44.145837402017378</v>
      </c>
      <c r="BN7" s="9">
        <v>41.419370473556505</v>
      </c>
      <c r="BP7" s="12" t="s">
        <v>1005</v>
      </c>
      <c r="BQ7" s="9" cm="1">
        <f t="array" ref="BQ7">IFERROR(_xlfn.LET(_xlpm.x,_xlfn._xlws.SORT(_xlfn._xlws.FILTER(UV_Data,UV_Include)),_xlpm.n,ROWS(_xlpm.x),_xlpm.p,(_xlfn.SEQUENCE(_xlpm.n)-0.5)/_xlpm.n,SLOPE(LN(-LN(1-_xlpm.p)),LN(_xlpm.x))),2)</f>
        <v>8.6165342117552211</v>
      </c>
      <c r="BR7" s="16">
        <f>$BQ$10</f>
        <v>8.9188687455010189</v>
      </c>
      <c r="BU7" s="12" t="s">
        <v>1005</v>
      </c>
      <c r="BV7" s="9" cm="1">
        <f t="array" ref="BV7">IFERROR(_xlfn.LET(_xlpm.x,_xlfn._xlws.FILTER(UV_Data,UV_Include),_xlpm.s,LN(AVERAGE(_xlpm.x))-AVERAGE(LN(_xlpm.x)),IF(_xlpm.s&lt;=0,1,(3-_xlpm.s+SQRT((_xlpm.s-3)^2+24*_xlpm.s))/(12*_xlpm.s))),1)</f>
        <v>48.632409420491811</v>
      </c>
      <c r="BW7" s="16">
        <f>$BV$10</f>
        <v>50.338809751035384</v>
      </c>
      <c r="BY7" s="12" t="s">
        <v>1080</v>
      </c>
      <c r="BZ7" s="9">
        <f>($BZ$6-$BZ$5)/($BZ$4-1)</f>
        <v>5.5333333333333332</v>
      </c>
      <c r="CA7" s="9"/>
      <c r="CB7" s="9">
        <f ca="1">($CB$6-$CB$5)/($CB$4-1)</f>
        <v>1.2296296296296294</v>
      </c>
      <c r="CC7" s="16"/>
    </row>
    <row r="8" spans="1:82" x14ac:dyDescent="0.25">
      <c r="A8" s="6">
        <v>59.2</v>
      </c>
      <c r="B8" s="7" t="b">
        <v>1</v>
      </c>
      <c r="D8" s="12" t="s">
        <v>795</v>
      </c>
      <c r="E8" s="16">
        <f>_xlfn.VAR.S(_xlfn._xlws.FILTER(UV_Data,UV_Include))</f>
        <v>90.704051925633692</v>
      </c>
      <c r="G8" s="12" t="s">
        <v>809</v>
      </c>
      <c r="H8" t="s">
        <v>829</v>
      </c>
      <c r="I8" s="9">
        <f>$BR$10</f>
        <v>9.1098168720773121</v>
      </c>
      <c r="J8" t="s">
        <v>830</v>
      </c>
      <c r="K8" s="9">
        <f>$BR$11</f>
        <v>73.221522019762418</v>
      </c>
      <c r="M8" s="9"/>
      <c r="N8" s="33"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2.5108336244000429E-2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2.2438464027102331E-3</v>
      </c>
      <c r="AO8" s="20">
        <v>1.9060777460935794E-2</v>
      </c>
      <c r="AP8" s="20">
        <f ca="1"/>
        <v>1.5054975787739831E-3</v>
      </c>
      <c r="AQ8" s="20">
        <v>4.5119385194033615E-3</v>
      </c>
      <c r="AS8" s="9">
        <v>41.57</v>
      </c>
      <c r="AT8" s="9">
        <v>43.326666666666668</v>
      </c>
      <c r="AU8" s="10">
        <v>3</v>
      </c>
      <c r="AV8" s="20">
        <v>1.4273881898160688E-3</v>
      </c>
      <c r="AW8" s="20">
        <v>5.7608086337287881E-4</v>
      </c>
      <c r="AX8" s="20">
        <v>1.3744583299098223E-2</v>
      </c>
      <c r="AY8" s="20">
        <v>2.6184507071318761E-3</v>
      </c>
      <c r="AZ8" s="20">
        <v>8.1719325966147355E-4</v>
      </c>
      <c r="BA8" s="20">
        <v>1.1225762136823979E-2</v>
      </c>
      <c r="BB8" s="20">
        <f ca="1"/>
        <v>3.7430698242616286E-4</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44.66361766107353</v>
      </c>
      <c r="BN8" s="9">
        <v>41.91501888567803</v>
      </c>
      <c r="BP8" s="12" t="s">
        <v>1071</v>
      </c>
      <c r="BQ8" s="33" cm="1">
        <f t="array" ref="BQ8">IFERROR(_xlfn.TAKE(Grid_Argument_Minimum(UV_WB_S1),,1),"—")</f>
        <v>10608.526484786835</v>
      </c>
      <c r="BR8" s="29" cm="1">
        <f t="array" ref="BR8">IFERROR(_xlfn.TAKE(Grid_Argument_Minimum(UV_WB_S2),,1),"—")</f>
        <v>10608.116518765228</v>
      </c>
      <c r="BU8" s="12" t="s">
        <v>1071</v>
      </c>
      <c r="BV8" s="33" cm="1">
        <f t="array" ref="BV8">IFERROR(_xlfn.TAKE(Grid_Argument_Minimum(UV_GAMMA_S1),,1),"—")</f>
        <v>10855.741557412648</v>
      </c>
      <c r="BW8" s="29" cm="1">
        <f t="array" ref="BW8">IFERROR(_xlfn.TAKE(Grid_Argument_Minimum(UV_GAMMA_S2),,1),"—")</f>
        <v>10854.858072737918</v>
      </c>
      <c r="BY8" s="12" t="s">
        <v>1081</v>
      </c>
      <c r="BZ8" s="9"/>
      <c r="CA8" s="6">
        <v>0.2</v>
      </c>
      <c r="CB8" s="9"/>
      <c r="CC8" s="16">
        <f ca="1">MAX(0.001,$CA$12-$CA$10)</f>
        <v>0.20000000000000018</v>
      </c>
    </row>
    <row r="9" spans="1:82" x14ac:dyDescent="0.25">
      <c r="A9" s="6">
        <v>58.8</v>
      </c>
      <c r="B9" s="7" t="b">
        <v>1</v>
      </c>
      <c r="D9" s="12" t="s">
        <v>796</v>
      </c>
      <c r="E9" s="16">
        <f>MIN(_xlfn._xlws.FILTER(UV_Data,UV_Include))</f>
        <v>36.299999999999997</v>
      </c>
      <c r="G9" s="12" t="s">
        <v>810</v>
      </c>
      <c r="H9" t="s">
        <v>829</v>
      </c>
      <c r="I9" s="9">
        <f>$BW$10</f>
        <v>48.542598876778989</v>
      </c>
      <c r="J9" t="s">
        <v>831</v>
      </c>
      <c r="K9" s="9">
        <f>$BW$11</f>
        <v>0.70123000036118488</v>
      </c>
      <c r="M9" s="9"/>
      <c r="N9" s="33"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67.878464819460078</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5.8555826390913043E-2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4.9068230992392707E-3</v>
      </c>
      <c r="AO9" s="20">
        <v>2.4471159936364617E-2</v>
      </c>
      <c r="AP9" s="20">
        <f ca="1"/>
        <v>4.1380831879796309E-3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1.6322063757220303E-3</v>
      </c>
      <c r="BA9" s="20">
        <v>1.4405864725159381E-2</v>
      </c>
      <c r="BB9" s="20">
        <f ca="1"/>
        <v>1.0690222793202941E-3</v>
      </c>
      <c r="BC9" s="20">
        <v>3.318319135634839E-3</v>
      </c>
      <c r="BE9" s="20">
        <v>1.5368852459016393E-3</v>
      </c>
      <c r="BF9" s="9">
        <v>42.3</v>
      </c>
      <c r="BG9" s="9">
        <v>41.0317842224283</v>
      </c>
      <c r="BH9" s="9">
        <v>44.331959010848585</v>
      </c>
      <c r="BI9" s="9">
        <v>0.10647261523839377</v>
      </c>
      <c r="BJ9" s="9">
        <v>35.962368281061224</v>
      </c>
      <c r="BK9" s="9">
        <v>43.462205996792612</v>
      </c>
      <c r="BL9" s="9">
        <v>37.974348420512008</v>
      </c>
      <c r="BM9" s="9">
        <f ca="1"/>
        <v>45.074640481143973</v>
      </c>
      <c r="BN9" s="9">
        <v>42.317072757750395</v>
      </c>
      <c r="BP9" s="12" t="s">
        <v>837</v>
      </c>
      <c r="BQ9" s="9">
        <f>($BQ$6-$BQ$5)/($BQ$4-1)</f>
        <v>1.2093381349831889</v>
      </c>
      <c r="BR9" s="16">
        <f>($BR$6-$BR$5)/($BR$4-1)</f>
        <v>0.12729875105086194</v>
      </c>
      <c r="BU9" s="12" t="s">
        <v>837</v>
      </c>
      <c r="BV9" s="9">
        <f>($BV$6-$BV$5)/($BV$4-1)</f>
        <v>6.8256013221742906</v>
      </c>
      <c r="BW9" s="16">
        <f>($BW$6-$BW$5)/($BW$4-1)</f>
        <v>0.71848434970255715</v>
      </c>
      <c r="BY9" s="12" t="s">
        <v>1082</v>
      </c>
      <c r="BZ9" s="9"/>
      <c r="CA9" s="6">
        <v>50</v>
      </c>
      <c r="CB9" s="9"/>
      <c r="CC9" s="16">
        <f ca="1">$CA$12+$CA$10</f>
        <v>11.266666666666666</v>
      </c>
    </row>
    <row r="10" spans="1:82"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3"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0.10432983056819302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9.5803664201826056E-3</v>
      </c>
      <c r="AO10" s="20">
        <v>2.9881542411793471E-2</v>
      </c>
      <c r="AP10" s="20">
        <f ca="1"/>
        <v>8.9853577217230939E-3</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3.0263597430126008E-3</v>
      </c>
      <c r="BA10" s="20">
        <v>1.7585967313494787E-2</v>
      </c>
      <c r="BB10" s="20">
        <f ca="1"/>
        <v>2.4237910924447487E-3</v>
      </c>
      <c r="BC10" s="20">
        <v>5.4917652636835863E-3</v>
      </c>
      <c r="BE10" s="20">
        <v>1.878415300546448E-3</v>
      </c>
      <c r="BF10" s="9">
        <v>43.1</v>
      </c>
      <c r="BG10" s="9">
        <v>41.625817161110888</v>
      </c>
      <c r="BH10" s="9">
        <v>44.740470916542257</v>
      </c>
      <c r="BI10" s="9">
        <v>0.13015545217618615</v>
      </c>
      <c r="BJ10" s="9">
        <v>36.764025517790984</v>
      </c>
      <c r="BK10" s="9">
        <v>43.915726066288876</v>
      </c>
      <c r="BL10" s="9">
        <v>38.156623868538084</v>
      </c>
      <c r="BM10" s="9">
        <f ca="1"/>
        <v>45.418765682274781</v>
      </c>
      <c r="BN10" s="9">
        <v>42.659275503007621</v>
      </c>
      <c r="BP10" s="12" t="s">
        <v>1072</v>
      </c>
      <c r="BQ10" s="9" cm="1">
        <f t="array" ref="BQ10">IFERROR(INDEX(UV_WB_S1_Axis,INDEX(Grid_Argument_Minimum(UV_WB_S1),1,2)),"—")</f>
        <v>8.9188687455010189</v>
      </c>
      <c r="BR10" s="16" cm="1">
        <f t="array" ref="BR10">IFERROR(INDEX(UV_WB_S2_Axis,INDEX(Grid_Argument_Minimum(UV_WB_S2),1,2)),"—")</f>
        <v>9.1098168720773121</v>
      </c>
      <c r="BU10" s="12" t="s">
        <v>1075</v>
      </c>
      <c r="BV10" s="9" cm="1">
        <f t="array" ref="BV10">IFERROR(INDEX(UV_GAMMA_S1_Axis,INDEX(Grid_Argument_Minimum(UV_GAMMA_S1),1,2)),"—")</f>
        <v>50.338809751035384</v>
      </c>
      <c r="BW10" s="16" cm="1">
        <f t="array" ref="BW10">IFERROR(INDEX(UV_GAMMA_S2_Axis,INDEX(Grid_Argument_Minimum(UV_GAMMA_S2),1,2)),"—")</f>
        <v>48.542598876778989</v>
      </c>
      <c r="BY10" s="12" t="s">
        <v>1083</v>
      </c>
      <c r="BZ10" s="9"/>
      <c r="CA10" s="9">
        <f>($CA$9-$CA$8)/($BZ$4-1)</f>
        <v>5.5333333333333332</v>
      </c>
      <c r="CB10" s="9"/>
      <c r="CC10" s="16">
        <f ca="1">($CC$9-$CC$8)/($CB$4-1)</f>
        <v>1.2296296296296296</v>
      </c>
    </row>
    <row r="11" spans="1:82" x14ac:dyDescent="0.25">
      <c r="A11" s="6">
        <v>58.1</v>
      </c>
      <c r="B11" s="7" t="b">
        <v>1</v>
      </c>
      <c r="D11" s="12" t="s">
        <v>798</v>
      </c>
      <c r="E11" s="16">
        <f>_xlfn.LET(_xlpm.d,_xlfn._xlws.FILTER(UV_Data,UV_Include),MAX(_xlpm.d)-MIN(_xlpm.d))</f>
        <v>52.7</v>
      </c>
      <c r="G11" s="12" t="s">
        <v>812</v>
      </c>
      <c r="H11" t="s">
        <v>832</v>
      </c>
      <c r="I11" s="9">
        <f ca="1">$CB$12</f>
        <v>5.7333333333333325</v>
      </c>
      <c r="J11" t="s">
        <v>833</v>
      </c>
      <c r="K11" s="9">
        <f ca="1">$CC$12</f>
        <v>3.8888888888888893</v>
      </c>
      <c r="M11" s="9"/>
      <c r="N11" s="33" cm="1">
        <f t="array" aca="1" ref="N11" ca="1">IFERROR(_xlfn.LET(_xlpm.d,_xlfn._xlws.FILTER(UV_Data,UV_Include),_xlpm.range_,MAX(_xlpm.d)-MIN(_xlpm.d),_xlpm.pad,_xlpm.range_*0.001,_xlpm.scale_,_xlpm.range_+2*_xlpm.pad,_xlpm.z,(_xlpm.d-MIN(_xlpm.d)+_xlpm.pad)/_xlpm.scale_,NLL_Beta(_xlpm.z,$I$11,$K$11)+COUNT(_xlpm.d)*LN(_xlpm.scale_)),1000000000000000)</f>
        <v>10958.144251478754</v>
      </c>
      <c r="O11" s="10">
        <v>2</v>
      </c>
      <c r="P11" s="9" cm="1">
        <f t="array" aca="1" ref="P11" ca="1">GoF_AIC($N$11,$O$11)</f>
        <v>21920.288502957508</v>
      </c>
      <c r="Q11" s="9" cm="1">
        <f t="array" aca="1" ref="Q11" ca="1">GoF_BIC($N$11,$O$11,UV_n)</f>
        <v>21932.25265270767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152.62115475420615</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0.19183543395669816</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0.15126980167403306</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1.6871929703694579E-2</v>
      </c>
      <c r="AO11" s="20">
        <v>3.5291924887222298E-2</v>
      </c>
      <c r="AP11" s="20">
        <f ca="1"/>
        <v>1.6577636150552168E-2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5.2378679234634396E-3</v>
      </c>
      <c r="BA11" s="20">
        <v>2.0766069901830178E-2</v>
      </c>
      <c r="BB11" s="20">
        <f ca="1"/>
        <v>4.6933559386615684E-3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45.716618746615552</v>
      </c>
      <c r="BN11" s="9">
        <v>42.959421830010612</v>
      </c>
      <c r="BP11" s="13" t="s">
        <v>1073</v>
      </c>
      <c r="BQ11" s="22" cm="1">
        <f t="array" ref="BQ11">IFERROR(((AVERAGE(_xlfn._xlws.FILTER(UV_Data,UV_Include)^$BQ$10))^(1/$BQ$10)),"—")</f>
        <v>73.152953637493198</v>
      </c>
      <c r="BR11" s="32" cm="1">
        <f t="array" ref="BR11">IFERROR(((AVERAGE(_xlfn._xlws.FILTER(UV_Data,UV_Include)^$BR$10))^(1/$BR$10)),"—")</f>
        <v>73.221522019762418</v>
      </c>
      <c r="BU11" s="13" t="s">
        <v>1076</v>
      </c>
      <c r="BV11" s="22">
        <f>IFERROR(($BV$10/AVERAGE(_xlfn._xlws.FILTER(UV_Data,UV_Include))),"—")</f>
        <v>0.7271774564337542</v>
      </c>
      <c r="BW11" s="32">
        <f>IFERROR(($BW$10/AVERAGE(_xlfn._xlws.FILTER(UV_Data,UV_Include))),"—")</f>
        <v>0.70123000036118488</v>
      </c>
      <c r="BY11" s="12" t="s">
        <v>1071</v>
      </c>
      <c r="CA11" s="33" cm="1">
        <f t="array" aca="1" ref="CA11" ca="1">IFERROR(_xlfn.TAKE(Grid_Argument_Minimum(UV_BETA_S1_NLL),,1),"—")</f>
        <v>12010.403776252784</v>
      </c>
      <c r="CC11" s="43"/>
      <c r="CD11" s="33" cm="1">
        <f t="array" aca="1" ref="CD11" ca="1">IFERROR(_xlfn.TAKE(Grid_Argument_Minimum(UV_BETA_S2_NLL),,1),"—")</f>
        <v>10958.144251478754</v>
      </c>
    </row>
    <row r="12" spans="1:82"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0.16198833601776347</v>
      </c>
      <c r="AC12" s="20">
        <v>0.12723609273104997</v>
      </c>
      <c r="AD12" s="20">
        <f ca="1"/>
        <v>0.18323386058265473</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2.704000650298978E-2</v>
      </c>
      <c r="AO12" s="20">
        <v>4.0702307362651124E-2</v>
      </c>
      <c r="AP12" s="20">
        <f ca="1"/>
        <v>2.7098363920640862E-2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8.0980052608691545E-3</v>
      </c>
      <c r="BC12" s="20">
        <v>1.1664949493637965E-2</v>
      </c>
      <c r="BE12" s="20">
        <v>2.5614754098360654E-3</v>
      </c>
      <c r="BF12" s="9">
        <v>43.5</v>
      </c>
      <c r="BG12" s="9">
        <v>42.565728570449522</v>
      </c>
      <c r="BH12" s="9">
        <v>45.394544746140596</v>
      </c>
      <c r="BI12" s="9">
        <v>0.17754544662938598</v>
      </c>
      <c r="BJ12" s="9">
        <v>38.038682035769931</v>
      </c>
      <c r="BK12" s="9">
        <v>44.639985986433544</v>
      </c>
      <c r="BL12" s="9">
        <v>38.476909923578944</v>
      </c>
      <c r="BM12" s="9">
        <f ca="1"/>
        <v>45.980357709904517</v>
      </c>
      <c r="BN12" s="9">
        <v>43.228158804532598</v>
      </c>
      <c r="BY12" s="13" t="s">
        <v>1084</v>
      </c>
      <c r="BZ12" s="22" cm="1">
        <f t="array" aca="1" ref="BZ12" ca="1">IFERROR(INDEX(UV_BETA_S1_Alpha,INDEX(Grid_Argument_Minimum(UV_BETA_S1_NLL),1,2)),"—")</f>
        <v>11.266666666666666</v>
      </c>
      <c r="CA12" s="22" cm="1">
        <f t="array" aca="1" ref="CA12" ca="1">IFERROR(INDEX(UV_BETA_S1_Beta,INDEX(Grid_Argument_Minimum(UV_BETA_S1_NLL),1,2)),"—")</f>
        <v>5.7333333333333334</v>
      </c>
      <c r="CB12" s="22" cm="1">
        <f t="array" aca="1" ref="CB12" ca="1">IFERROR(INDEX(UV_BETA_S2_Alpha,INDEX(Grid_Argument_Minimum(UV_BETA_S2_NLL),1,2)),"—")</f>
        <v>5.7333333333333325</v>
      </c>
      <c r="CC12" s="32" cm="1">
        <f t="array" aca="1" ref="CC12" ca="1">IFERROR(INDEX(UV_BETA_S2_Beta,INDEX(Grid_Argument_Minimum(UV_BETA_S2_NLL),1,2)),"—")</f>
        <v>3.8888888888888893</v>
      </c>
    </row>
    <row r="13" spans="1:82"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0.15619320810649517</v>
      </c>
      <c r="AC13" s="20">
        <v>0.14417155030206696</v>
      </c>
      <c r="AD13" s="20">
        <f ca="1"/>
        <v>0.18543334303214598</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3.9745822858931197E-2</v>
      </c>
      <c r="AO13" s="20">
        <v>4.6112689838079979E-2</v>
      </c>
      <c r="AP13" s="20">
        <f ca="1"/>
        <v>4.0272287794192077E-2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1.3008266938490463E-2</v>
      </c>
      <c r="BA13" s="20">
        <v>2.7126275078500989E-2</v>
      </c>
      <c r="BB13" s="20">
        <f ca="1"/>
        <v>1.2786417177365634E-2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46.217794337996828</v>
      </c>
      <c r="BN13" s="9">
        <v>43.472412289174905</v>
      </c>
    </row>
    <row r="14" spans="1:82"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0.12903594135317464</v>
      </c>
      <c r="AC14" s="20">
        <v>0.13613364385770932</v>
      </c>
      <c r="AD14" s="20">
        <f ca="1"/>
        <v>0.15225850528789453</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5.3951255392564457E-2</v>
      </c>
      <c r="AO14" s="20">
        <v>5.1523072313508833E-2</v>
      </c>
      <c r="AP14" s="20">
        <f ca="1"/>
        <v>5.5323575611185255E-2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1.8823232291580262E-2</v>
      </c>
      <c r="BA14" s="20">
        <v>3.0306377666836415E-2</v>
      </c>
      <c r="BB14" s="20">
        <f ca="1"/>
        <v>1.8805084789710561E-2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46.434266564003735</v>
      </c>
      <c r="BN14" s="9">
        <v>43.696964956266783</v>
      </c>
    </row>
    <row r="15" spans="1:82" x14ac:dyDescent="0.25">
      <c r="A15" s="6">
        <v>57</v>
      </c>
      <c r="B15" s="7" t="b">
        <v>1</v>
      </c>
      <c r="D15" s="13" t="s">
        <v>800</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9.2802792717283866E-2</v>
      </c>
      <c r="AC15" s="20">
        <v>9.7438498692737019E-2</v>
      </c>
      <c r="AD15" s="20">
        <f ca="1"/>
        <v>9.3504889130076374E-2</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6.8042408071929461E-2</v>
      </c>
      <c r="AO15" s="20">
        <v>5.6933454788937632E-2</v>
      </c>
      <c r="AP15" s="20">
        <f ca="1"/>
        <v>7.1011371218090646E-2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2.5858236680385539E-2</v>
      </c>
      <c r="BA15" s="20">
        <v>3.3486480255171813E-2</v>
      </c>
      <c r="BB15" s="20">
        <f ca="1"/>
        <v>2.6077036582267905E-2</v>
      </c>
      <c r="BC15" s="20">
        <v>2.4901234278058945E-2</v>
      </c>
      <c r="BE15" s="20">
        <v>3.5860655737704919E-3</v>
      </c>
      <c r="BF15" s="9">
        <v>44.3</v>
      </c>
      <c r="BG15" s="9">
        <v>43.617686275830977</v>
      </c>
      <c r="BH15" s="9">
        <v>46.137936779607692</v>
      </c>
      <c r="BI15" s="9">
        <v>0.24869132308090908</v>
      </c>
      <c r="BJ15" s="9">
        <v>39.472139601836716</v>
      </c>
      <c r="BK15" s="9">
        <v>45.46033039243293</v>
      </c>
      <c r="BL15" s="9">
        <v>38.885410038616733</v>
      </c>
      <c r="BM15" s="9">
        <f ca="1"/>
        <v>46.633594798056038</v>
      </c>
      <c r="BN15" s="9">
        <v>43.905271404419992</v>
      </c>
    </row>
    <row r="16" spans="1:82"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5.8902519352840299E-2</v>
      </c>
      <c r="AC16" s="20">
        <v>5.8664722850024553E-2</v>
      </c>
      <c r="AD16" s="20">
        <f ca="1"/>
        <v>3.4504398346403287E-2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8.0163769482075736E-2</v>
      </c>
      <c r="AO16" s="20">
        <v>6.2343837264366486E-2</v>
      </c>
      <c r="AP16" s="20">
        <f ca="1"/>
        <v>8.5742261154192284E-2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3.3833522635486168E-2</v>
      </c>
      <c r="BA16" s="20">
        <v>3.6666582843507212E-2</v>
      </c>
      <c r="BB16" s="20">
        <f ca="1"/>
        <v>3.4391643559078172E-2</v>
      </c>
      <c r="BC16" s="20">
        <v>3.0063919449912102E-2</v>
      </c>
      <c r="BE16" s="20">
        <v>3.9275956284153006E-3</v>
      </c>
      <c r="BF16" s="9">
        <v>44.3</v>
      </c>
      <c r="BG16" s="9">
        <v>43.908287051483057</v>
      </c>
      <c r="BH16" s="9">
        <v>46.345434643297743</v>
      </c>
      <c r="BI16" s="9">
        <v>0.2724228734312511</v>
      </c>
      <c r="BJ16" s="9">
        <v>39.869037751876427</v>
      </c>
      <c r="BK16" s="9">
        <v>45.688770391523427</v>
      </c>
      <c r="BL16" s="9">
        <v>39.008177752459645</v>
      </c>
      <c r="BM16" s="9">
        <f ca="1"/>
        <v>46.818614022517302</v>
      </c>
      <c r="BN16" s="9">
        <v>44.099916139590114</v>
      </c>
    </row>
    <row r="17" spans="1:82"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3.3382962507304992E-2</v>
      </c>
      <c r="AC17" s="20">
        <v>1.9890947007311865E-2</v>
      </c>
      <c r="AD17" s="20">
        <f ca="1"/>
        <v>3.6055029729427091E-3</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8.8654270775926747E-2</v>
      </c>
      <c r="AO17" s="20">
        <v>6.7754219739795341E-2</v>
      </c>
      <c r="AP17" s="20">
        <f ca="1"/>
        <v>9.775170870400901E-2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4.228871071639223E-2</v>
      </c>
      <c r="BA17" s="20">
        <v>3.9846685431842582E-2</v>
      </c>
      <c r="BB17" s="20">
        <f ca="1"/>
        <v>4.3406491234900826E-2</v>
      </c>
      <c r="BC17" s="20">
        <v>3.5418100256404184E-2</v>
      </c>
      <c r="BE17" s="20">
        <v>4.2691256830601097E-3</v>
      </c>
      <c r="BF17" s="9">
        <v>44.5</v>
      </c>
      <c r="BG17" s="9">
        <v>44.177070918401306</v>
      </c>
      <c r="BH17" s="9">
        <v>46.538185200707851</v>
      </c>
      <c r="BI17" s="9">
        <v>0.29616256217351278</v>
      </c>
      <c r="BJ17" s="9">
        <v>40.236388633311861</v>
      </c>
      <c r="BK17" s="9">
        <v>45.900764253124187</v>
      </c>
      <c r="BL17" s="9">
        <v>39.125714034186679</v>
      </c>
      <c r="BM17" s="9">
        <f ca="1"/>
        <v>46.991489964133379</v>
      </c>
      <c r="BN17" s="9">
        <v>44.282888053962679</v>
      </c>
    </row>
    <row r="18" spans="1:82"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9.2433932999719859E-2</v>
      </c>
      <c r="AO18" s="20">
        <v>7.3164602215224139E-2</v>
      </c>
      <c r="AP18" s="20">
        <f ca="1"/>
        <v>0.10533941123519153</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5.2661551837095338E-2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47.15391702424327</v>
      </c>
      <c r="BN18" s="9">
        <v>44.455753577699909</v>
      </c>
    </row>
    <row r="19" spans="1:82"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0.10713655352222551</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6.1605196629375192E-2</v>
      </c>
      <c r="BC19" s="20">
        <v>4.6150481845217889E-2</v>
      </c>
      <c r="BE19" s="20">
        <v>4.9521857923497271E-3</v>
      </c>
      <c r="BF19" s="9">
        <v>44.6</v>
      </c>
      <c r="BG19" s="9">
        <v>44.661447102966818</v>
      </c>
      <c r="BH19" s="9">
        <v>46.887567823240957</v>
      </c>
      <c r="BI19" s="9">
        <v>0.34366637717471549</v>
      </c>
      <c r="BJ19" s="9">
        <v>40.898841028882103</v>
      </c>
      <c r="BK19" s="9">
        <v>46.284510311382412</v>
      </c>
      <c r="BL19" s="9">
        <v>39.347446791452832</v>
      </c>
      <c r="BM19" s="9">
        <f ca="1"/>
        <v>47.307247563906223</v>
      </c>
      <c r="BN19" s="9">
        <v>44.619770565678344</v>
      </c>
    </row>
    <row r="20" spans="1:82"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0.10237586866170745</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6.9630923998451166E-2</v>
      </c>
      <c r="BC20" s="20">
        <v>5.1221343568159217E-2</v>
      </c>
      <c r="BE20" s="20">
        <v>5.2937158469945353E-3</v>
      </c>
      <c r="BF20" s="9">
        <v>44.6</v>
      </c>
      <c r="BG20" s="9">
        <v>44.88165089638769</v>
      </c>
      <c r="BH20" s="9">
        <v>47.047267851804328</v>
      </c>
      <c r="BI20" s="9">
        <v>0.36743051461853049</v>
      </c>
      <c r="BJ20" s="9">
        <v>41.200128547721249</v>
      </c>
      <c r="BK20" s="9">
        <v>46.45969533231812</v>
      </c>
      <c r="BL20" s="9">
        <v>39.452566216202882</v>
      </c>
      <c r="BM20" s="9">
        <f ca="1"/>
        <v>47.452579385307033</v>
      </c>
      <c r="BN20" s="9">
        <v>44.775965848447804</v>
      </c>
    </row>
    <row r="21" spans="1:82"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9.1128049570621261E-2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6.8710236048292461E-2</v>
      </c>
      <c r="BA21" s="20">
        <v>5.2567095785184037E-2</v>
      </c>
      <c r="BB21" s="20">
        <f ca="1"/>
        <v>7.6123033578253951E-2</v>
      </c>
      <c r="BC21" s="20">
        <v>5.5872728517881665E-2</v>
      </c>
      <c r="BE21" s="20">
        <v>5.6352459016393444E-3</v>
      </c>
      <c r="BF21" s="9">
        <v>44.6</v>
      </c>
      <c r="BG21" s="9">
        <v>45.089562477031059</v>
      </c>
      <c r="BH21" s="9">
        <v>47.198552319457725</v>
      </c>
      <c r="BI21" s="9">
        <v>0.391202812823983</v>
      </c>
      <c r="BJ21" s="9">
        <v>41.484637280057719</v>
      </c>
      <c r="BK21" s="9">
        <v>46.62552005716946</v>
      </c>
      <c r="BL21" s="9">
        <v>39.554345948411928</v>
      </c>
      <c r="BM21" s="9">
        <f ca="1"/>
        <v>47.590816718411475</v>
      </c>
      <c r="BN21" s="9">
        <v>44.925189611419391</v>
      </c>
    </row>
    <row r="22" spans="1:82"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7.4460047899349568E-2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7.0839095395636431E-2</v>
      </c>
      <c r="BA22" s="20">
        <v>5.5747198373519324E-2</v>
      </c>
      <c r="BB22" s="20">
        <f ca="1"/>
        <v>8.05088398096373E-2</v>
      </c>
      <c r="BC22" s="20">
        <v>5.9927476610416808E-2</v>
      </c>
      <c r="BE22" s="20">
        <v>5.9767759562841527E-3</v>
      </c>
      <c r="BF22" s="9">
        <v>44.8</v>
      </c>
      <c r="BG22" s="9">
        <v>45.286571079646919</v>
      </c>
      <c r="BH22" s="9">
        <v>47.342352206468334</v>
      </c>
      <c r="BI22" s="9">
        <v>0.41498327739792507</v>
      </c>
      <c r="BJ22" s="9">
        <v>41.754241133987634</v>
      </c>
      <c r="BK22" s="9">
        <v>46.783024663397967</v>
      </c>
      <c r="BL22" s="9">
        <v>39.653085415008405</v>
      </c>
      <c r="BM22" s="9">
        <f ca="1"/>
        <v>47.722713837063026</v>
      </c>
      <c r="BN22" s="9">
        <v>45.068154495491186</v>
      </c>
    </row>
    <row r="23" spans="1:82"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5.3312689605025221E-2</v>
      </c>
      <c r="AO23" s="20">
        <v>5.6026786758192282E-2</v>
      </c>
      <c r="AP23" s="20">
        <f ca="1"/>
        <v>5.4461594783376643E-2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7.0693690328757386E-2</v>
      </c>
      <c r="BA23" s="20">
        <v>5.8927300961854834E-2</v>
      </c>
      <c r="BB23" s="20">
        <f ca="1"/>
        <v>8.2314379976857532E-2</v>
      </c>
      <c r="BC23" s="20">
        <v>6.32030406353144E-2</v>
      </c>
      <c r="BE23" s="20">
        <v>6.3183060109289618E-3</v>
      </c>
      <c r="BF23" s="9">
        <v>44.8</v>
      </c>
      <c r="BG23" s="9">
        <v>45.473839765447636</v>
      </c>
      <c r="BH23" s="9">
        <v>47.479448904991685</v>
      </c>
      <c r="BI23" s="9">
        <v>0.43877191395298887</v>
      </c>
      <c r="BJ23" s="9">
        <v>42.010511821358911</v>
      </c>
      <c r="BK23" s="9">
        <v>46.933081745921697</v>
      </c>
      <c r="BL23" s="9">
        <v>39.74904180676706</v>
      </c>
      <c r="BM23" s="9">
        <f ca="1"/>
        <v>47.848906950119286</v>
      </c>
      <c r="BN23" s="9">
        <v>45.205464330274225</v>
      </c>
    </row>
    <row r="24" spans="1:82"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4.1884607436038501E-2</v>
      </c>
      <c r="AO24" s="20">
        <v>4.3639701470066683E-2</v>
      </c>
      <c r="AP24" s="20">
        <f ca="1"/>
        <v>3.4074781671628696E-2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6.8399686025674589E-2</v>
      </c>
      <c r="BA24" s="20">
        <v>6.2107403550190177E-2</v>
      </c>
      <c r="BB24" s="20">
        <f ca="1"/>
        <v>8.1219921121902905E-2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47.969937975520921</v>
      </c>
      <c r="BN24" s="9">
        <v>45.337635654709899</v>
      </c>
    </row>
    <row r="25" spans="1:82"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1.6645212095900086E-2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7.7110894155055121E-2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48.08627256880925</v>
      </c>
      <c r="BN25" s="9">
        <v>45.465114108784938</v>
      </c>
    </row>
    <row r="26" spans="1:82"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5.0847679914302057E-3</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7.0119164196618566E-2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48.198314004023679</v>
      </c>
      <c r="BN26" s="9">
        <v>45.588287106709487</v>
      </c>
    </row>
    <row r="27" spans="1:82"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1.6299524857098735E-2</v>
      </c>
      <c r="AO27" s="20">
        <v>6.4784456056899975E-3</v>
      </c>
      <c r="AP27" s="20">
        <f ca="1"/>
        <v>4.6431077636532869E-4</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6.0648757509624285E-2</v>
      </c>
      <c r="BC27" s="20">
        <v>6.4844879955498924E-2</v>
      </c>
      <c r="BE27" s="20">
        <v>7.6844262295081966E-3</v>
      </c>
      <c r="BF27" s="9">
        <v>45.3</v>
      </c>
      <c r="BG27" s="9">
        <v>46.143185992413947</v>
      </c>
      <c r="BH27" s="9">
        <v>47.97272116856152</v>
      </c>
      <c r="BI27" s="9">
        <v>0.5340082924396069</v>
      </c>
      <c r="BJ27" s="9">
        <v>42.926206026621713</v>
      </c>
      <c r="BK27" s="9">
        <v>47.472132792494641</v>
      </c>
      <c r="BL27" s="9">
        <v>40.109097668698496</v>
      </c>
      <c r="BM27" s="9">
        <f ca="1"/>
        <v>48.306414007590149</v>
      </c>
      <c r="BN27" s="9">
        <v>45.707493767121896</v>
      </c>
    </row>
    <row r="28" spans="1:82"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4.9379265441780062E-2</v>
      </c>
      <c r="BC28" s="20">
        <v>6.152820913270185E-2</v>
      </c>
      <c r="BE28" s="20">
        <v>8.0259562841530057E-3</v>
      </c>
      <c r="BF28" s="9">
        <v>45.3</v>
      </c>
      <c r="BG28" s="9">
        <v>46.294000981561169</v>
      </c>
      <c r="BH28" s="9">
        <v>48.084569260297265</v>
      </c>
      <c r="BI28" s="9">
        <v>0.55783787329247525</v>
      </c>
      <c r="BJ28" s="9">
        <v>43.132415126275546</v>
      </c>
      <c r="BK28" s="9">
        <v>47.594175392451113</v>
      </c>
      <c r="BL28" s="9">
        <v>40.193982483066172</v>
      </c>
      <c r="BM28" s="9">
        <f ca="1"/>
        <v>48.410881318298799</v>
      </c>
      <c r="BN28" s="9">
        <v>45.823032788342189</v>
      </c>
    </row>
    <row r="29" spans="1:82"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3.7239062012976554E-2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48.511988526082135</v>
      </c>
      <c r="BN29" s="9">
        <v>45.935168762439808</v>
      </c>
    </row>
    <row r="30" spans="1:82"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2.5339066622469764E-2</v>
      </c>
      <c r="BC30" s="20">
        <v>4.9479486250578186E-2</v>
      </c>
      <c r="BE30" s="20">
        <v>8.7090163934426222E-3</v>
      </c>
      <c r="BF30" s="9">
        <v>45.4</v>
      </c>
      <c r="BG30" s="9">
        <v>46.579435167017948</v>
      </c>
      <c r="BH30" s="9">
        <v>48.296968554970675</v>
      </c>
      <c r="BI30" s="9">
        <v>0.60552165798758451</v>
      </c>
      <c r="BJ30" s="9">
        <v>43.522519544552253</v>
      </c>
      <c r="BK30" s="9">
        <v>47.825744938413671</v>
      </c>
      <c r="BL30" s="9">
        <v>40.3584975625715</v>
      </c>
      <c r="BM30" s="9">
        <f ca="1"/>
        <v>48.609977591097241</v>
      </c>
      <c r="BN30" s="9">
        <v>46.044137288099897</v>
      </c>
    </row>
    <row r="31" spans="1:82"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1.4855766202187093E-2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48.705064339030223</v>
      </c>
      <c r="BN31" s="9">
        <v>46.150149148522772</v>
      </c>
    </row>
    <row r="32" spans="1:82"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6.8488727058142462E-3</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48.797442153625767</v>
      </c>
      <c r="BN32" s="9">
        <v>46.253393753845764</v>
      </c>
      <c r="BP32" s="37" t="s">
        <v>838</v>
      </c>
      <c r="BQ32" s="39" t="s">
        <v>1006</v>
      </c>
      <c r="BR32" s="37" t="s">
        <v>838</v>
      </c>
      <c r="BS32" s="39" t="s">
        <v>1006</v>
      </c>
      <c r="BU32" s="37" t="s">
        <v>839</v>
      </c>
      <c r="BV32" s="39" t="s">
        <v>1006</v>
      </c>
      <c r="BW32" s="37" t="s">
        <v>839</v>
      </c>
      <c r="BX32" s="39" t="s">
        <v>1006</v>
      </c>
      <c r="BY32" s="8" t="s">
        <v>840</v>
      </c>
      <c r="BZ32" s="8" t="s">
        <v>841</v>
      </c>
      <c r="CA32" s="8" t="s">
        <v>822</v>
      </c>
      <c r="CB32" s="8" t="s">
        <v>840</v>
      </c>
      <c r="CC32" s="8" t="s">
        <v>841</v>
      </c>
      <c r="CD32" s="8" t="s">
        <v>822</v>
      </c>
    </row>
    <row r="33" spans="1:82"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1.99219007161755E-3</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48.887285033506316</v>
      </c>
      <c r="BN33" s="9">
        <v>46.354041999365251</v>
      </c>
      <c r="BP33" s="27" cm="1">
        <f t="array" ref="BP33:BP52">Full_Factorial($BQ$4,$BQ$5,$BQ$6)</f>
        <v>2.8721780705850737</v>
      </c>
      <c r="BQ33" s="29" cm="1">
        <f t="array" ref="BQ33">IFERROR(_xlfn.LET(_xlpm.x,_xlfn._xlws.FILTER(UV_Data,UV_Include),_xlpm.p,$BP$33,NLL_Weibull(_xlpm.x,_xlpm.p,((AVERAGE(_xlpm.x^_xlpm.p))^(1/_xlpm.p)))),1000000000000000)</f>
        <v>12443.894335552821</v>
      </c>
      <c r="BR33" s="27" cm="1">
        <f t="array" ref="BR33:BR52">Full_Factorial($BR$4,$BR$5,$BR$6)</f>
        <v>7.7095306105178301</v>
      </c>
      <c r="BS33" s="29" cm="1">
        <f t="array" ref="BS33">IFERROR(_xlfn.LET(_xlpm.x,_xlfn._xlws.FILTER(UV_Data,UV_Include),_xlpm.p,$BR$33,NLL_Weibull(_xlpm.x,_xlpm.p,((AVERAGE(_xlpm.x^_xlpm.p))^(1/_xlpm.p)))),1000000000000000)</f>
        <v>10662.450684304096</v>
      </c>
      <c r="BU33" s="27" cm="1">
        <f t="array" ref="BU33:BU52">Full_Factorial($BV$4,$BV$5,$BV$6)</f>
        <v>16.210803140163936</v>
      </c>
      <c r="BV33" s="29" cm="1">
        <f t="array" ref="BV33">IFERROR(_xlfn.LET(_xlpm.x,_xlfn._xlws.FILTER(UV_Data,UV_Include),_xlpm.p,$BU$33,NLL_Gamma(_xlpm.x,_xlpm.p,(_xlpm.p/AVERAGE(_xlpm.x)))),1000000000000000)</f>
        <v>11493.923143269343</v>
      </c>
      <c r="BW33" s="27" cm="1">
        <f t="array" ref="BW33:BW52">Full_Factorial($BW$4,$BW$5,$BW$6)</f>
        <v>43.513208428861091</v>
      </c>
      <c r="BX33" s="29" cm="1">
        <f t="array" ref="BX33">IFERROR(_xlfn.LET(_xlpm.x,_xlfn._xlws.FILTER(UV_Data,UV_Include),_xlpm.p,$BW$33,NLL_Gamma(_xlpm.x,_xlpm.p,(_xlpm.p/AVERAGE(_xlpm.x)))),1000000000000000)</f>
        <v>10863.648500146539</v>
      </c>
      <c r="BY33" s="9" cm="1">
        <f t="array" ref="BY33:CA132">_xlfn.LET(_xlpm.d,_xlfn._xlws.FILTER(UV_Data,UV_Include),_xlpm.range_,MAX(_xlpm.d)-MIN(_xlpm.d),_xlpm.pad,_xlpm.range_*0.001,_xlpm.scale_,_xlpm.range_+2*_xlpm.pad,_xlpm.z,(_xlpm.d-MIN(_xlpm.d)+_xlpm.pad)/_xlpm.scale_,_xlpm.grid,Full_Factorial($BZ$4,_xlfn.VSTACK($BZ$5,$CA$8),_xlfn.VSTACK($BZ$6,$CA$9)),_xlpm.nll,_xlfn.BYROW(_xlpm.grid,_xlfn.LAMBDA(_xlpm.ab,IFERROR(NLL_Beta(_xlpm.z,INDEX(_xlpm.ab,1,1),INDEX(_xlpm.ab,1,2))+COUNT(_xlpm.d)*LN(_xlpm.scale_),1000000000000000))),_xlfn.HSTACK(_xlpm.grid,_xlpm.nll))</f>
        <v>0.2</v>
      </c>
      <c r="BZ33" s="9">
        <v>0.2</v>
      </c>
      <c r="CA33" s="33">
        <v>14340.471252629957</v>
      </c>
      <c r="CB33" s="9" cm="1">
        <f t="array" aca="1" ref="CB33:CD132" ca="1">_xlfn.LET(_xlpm.d,_xlfn._xlws.FILTER(UV_Data,UV_Include),_xlpm.range_,MAX(_xlpm.d)-MIN(_xlpm.d),_xlpm.pad,_xlpm.range_*0.001,_xlpm.scale_,_xlpm.range_+2*_xlpm.pad,_xlpm.z,(_xlpm.d-MIN(_xlpm.d)+_xlpm.pad)/_xlpm.scale_,_xlpm.grid,Full_Factorial($CB$4,_xlfn.VSTACK($CB$5,$CC$8),_xlfn.VSTACK($CB$6,$CC$9)),_xlpm.nll,_xlfn.BYROW(_xlpm.grid,_xlfn.LAMBDA(_xlpm.ab,IFERROR(NLL_Beta(_xlpm.z,INDEX(_xlpm.ab,1,1),INDEX(_xlpm.ab,1,2))+COUNT(_xlpm.d)*LN(_xlpm.scale_),1000000000000000))),_xlfn.HSTACK(_xlpm.grid,_xlpm.nll))</f>
        <v>5.7333333333333325</v>
      </c>
      <c r="CC33" s="9">
        <f ca="1"/>
        <v>0.20000000000000018</v>
      </c>
      <c r="CD33" s="33">
        <f ca="1"/>
        <v>19782.391464904664</v>
      </c>
    </row>
    <row r="34" spans="1:82"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1.1950190251457715E-2</v>
      </c>
      <c r="BA34" s="20">
        <v>3.8588523358134008E-3</v>
      </c>
      <c r="BB34" s="20">
        <f ca="1"/>
        <v>1.7642909716553135E-4</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48.97475014098702</v>
      </c>
      <c r="BN34" s="9">
        <v>46.452248655546768</v>
      </c>
      <c r="BP34" s="27">
        <v>4.0815162055682626</v>
      </c>
      <c r="BQ34" s="29" cm="1">
        <f t="array" ref="BQ34">IFERROR(_xlfn.LET(_xlpm.x,_xlfn._xlws.FILTER(UV_Data,UV_Include),_xlpm.p,$BP$34,NLL_Weibull(_xlpm.x,_xlpm.p,((AVERAGE(_xlpm.x^_xlpm.p))^(1/_xlpm.p)))),1000000000000000)</f>
        <v>11623.15241023911</v>
      </c>
      <c r="BR34" s="27">
        <v>7.8368293615686921</v>
      </c>
      <c r="BS34" s="29" cm="1">
        <f t="array" ref="BS34">IFERROR(_xlfn.LET(_xlpm.x,_xlfn._xlws.FILTER(UV_Data,UV_Include),_xlpm.p,$BR$34,NLL_Weibull(_xlpm.x,_xlpm.p,((AVERAGE(_xlpm.x^_xlpm.p))^(1/_xlpm.p)))),1000000000000000)</f>
        <v>10652.252569659937</v>
      </c>
      <c r="BU34" s="27">
        <v>23.036404462338226</v>
      </c>
      <c r="BV34" s="29" cm="1">
        <f t="array" ref="BV34">IFERROR(_xlfn.LET(_xlpm.x,_xlfn._xlws.FILTER(UV_Data,UV_Include),_xlpm.p,$BU$34,NLL_Gamma(_xlpm.x,_xlpm.p,(_xlpm.p/AVERAGE(_xlpm.x)))),1000000000000000)</f>
        <v>11181.193570712745</v>
      </c>
      <c r="BW34" s="27">
        <v>44.231692778563648</v>
      </c>
      <c r="BX34" s="29" cm="1">
        <f t="array" ref="BX34">IFERROR(_xlfn.LET(_xlpm.x,_xlfn._xlws.FILTER(UV_Data,UV_Include),_xlpm.p,$BW$34,NLL_Gamma(_xlpm.x,_xlpm.p,(_xlpm.p/AVERAGE(_xlpm.x)))),1000000000000000)</f>
        <v>10861.284126979699</v>
      </c>
      <c r="BY34" s="9">
        <v>0.2</v>
      </c>
      <c r="BZ34" s="9">
        <v>5.7333333333333334</v>
      </c>
      <c r="CA34" s="33">
        <v>29416.738337857198</v>
      </c>
      <c r="CB34" s="9">
        <f ca="1"/>
        <v>5.7333333333333325</v>
      </c>
      <c r="CC34" s="9">
        <f ca="1"/>
        <v>1.4296296296296298</v>
      </c>
      <c r="CD34" s="33">
        <f ca="1"/>
        <v>12529.624030844967</v>
      </c>
    </row>
    <row r="35" spans="1:82"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49.059979941515401</v>
      </c>
      <c r="BN35" s="9">
        <v>46.548154379662193</v>
      </c>
      <c r="BP35" s="27">
        <v>5.2908543405514514</v>
      </c>
      <c r="BQ35" s="29" cm="1">
        <f t="array" ref="BQ35">IFERROR(_xlfn.LET(_xlpm.x,_xlfn._xlws.FILTER(UV_Data,UV_Include),_xlpm.p,$BP$35,NLL_Weibull(_xlpm.x,_xlpm.p,((AVERAGE(_xlpm.x^_xlpm.p))^(1/_xlpm.p)))),1000000000000000)</f>
        <v>11122.453003142782</v>
      </c>
      <c r="BR35" s="27">
        <v>7.9641281126195542</v>
      </c>
      <c r="BS35" s="29" cm="1">
        <f t="array" ref="BS35">IFERROR(_xlfn.LET(_xlpm.x,_xlfn._xlws.FILTER(UV_Data,UV_Include),_xlpm.p,$BR$35,NLL_Weibull(_xlpm.x,_xlpm.p,((AVERAGE(_xlpm.x^_xlpm.p))^(1/_xlpm.p)))),1000000000000000)</f>
        <v>10643.185779230529</v>
      </c>
      <c r="BU35" s="27">
        <v>29.862005784512519</v>
      </c>
      <c r="BV35" s="29" cm="1">
        <f t="array" ref="BV35">IFERROR(_xlfn.LET(_xlpm.x,_xlfn._xlws.FILTER(UV_Data,UV_Include),_xlpm.p,$BU$35,NLL_Gamma(_xlpm.x,_xlpm.p,(_xlpm.p/AVERAGE(_xlpm.x)))),1000000000000000)</f>
        <v>11005.023979290923</v>
      </c>
      <c r="BW35" s="27">
        <v>44.950177128266205</v>
      </c>
      <c r="BX35" s="29" cm="1">
        <f t="array" ref="BX35">IFERROR(_xlfn.LET(_xlpm.x,_xlfn._xlws.FILTER(UV_Data,UV_Include),_xlpm.p,$BW$35,NLL_Gamma(_xlpm.x,_xlpm.p,(_xlpm.p/AVERAGE(_xlpm.x)))),1000000000000000)</f>
        <v>10859.309001987205</v>
      </c>
      <c r="BY35" s="9">
        <v>0.2</v>
      </c>
      <c r="BZ35" s="9">
        <v>11.266666666666666</v>
      </c>
      <c r="CA35" s="33">
        <v>47187.726063009832</v>
      </c>
      <c r="CB35" s="9">
        <f ca="1"/>
        <v>5.7333333333333325</v>
      </c>
      <c r="CC35" s="9">
        <f ca="1"/>
        <v>2.6592592592592594</v>
      </c>
      <c r="CD35" s="33">
        <f ca="1"/>
        <v>10960.031216291234</v>
      </c>
    </row>
    <row r="36" spans="1:82"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48.439577402408823</v>
      </c>
      <c r="BL36" s="9">
        <v>40.816640622841682</v>
      </c>
      <c r="BM36" s="9">
        <f ca="1"/>
        <v>49.143104010636975</v>
      </c>
      <c r="BN36" s="9">
        <v>46.64188741929717</v>
      </c>
      <c r="BP36" s="27">
        <v>6.5001924755346403</v>
      </c>
      <c r="BQ36" s="29" cm="1">
        <f t="array" ref="BQ36">IFERROR(_xlfn.LET(_xlpm.x,_xlfn._xlws.FILTER(UV_Data,UV_Include),_xlpm.p,$BP$36,NLL_Weibull(_xlpm.x,_xlpm.p,((AVERAGE(_xlpm.x^_xlpm.p))^(1/_xlpm.p)))),1000000000000000)</f>
        <v>10822.184921760019</v>
      </c>
      <c r="BR36" s="27">
        <v>8.0914268636704154</v>
      </c>
      <c r="BS36" s="29" cm="1">
        <f t="array" ref="BS36">IFERROR(_xlfn.LET(_xlpm.x,_xlfn._xlws.FILTER(UV_Data,UV_Include),_xlpm.p,$BR$36,NLL_Weibull(_xlpm.x,_xlpm.p,((AVERAGE(_xlpm.x^_xlpm.p))^(1/_xlpm.p)))),1000000000000000)</f>
        <v>10635.221432041004</v>
      </c>
      <c r="BU36" s="27">
        <v>36.687607106686805</v>
      </c>
      <c r="BV36" s="29" cm="1">
        <f t="array" ref="BV36">IFERROR(_xlfn.LET(_xlpm.x,_xlfn._xlws.FILTER(UV_Data,UV_Include),_xlpm.p,$BU$36,NLL_Gamma(_xlpm.x,_xlpm.p,(_xlpm.p/AVERAGE(_xlpm.x)))),1000000000000000)</f>
        <v>10908.31199369239</v>
      </c>
      <c r="BW36" s="27">
        <v>45.668661477968762</v>
      </c>
      <c r="BX36" s="29" cm="1">
        <f t="array" ref="BX36">IFERROR(_xlfn.LET(_xlpm.x,_xlfn._xlws.FILTER(UV_Data,UV_Include),_xlpm.p,$BW$36,NLL_Gamma(_xlpm.x,_xlpm.p,(_xlpm.p/AVERAGE(_xlpm.x)))),1000000000000000)</f>
        <v>10857.710734477687</v>
      </c>
      <c r="BY36" s="9">
        <v>0.2</v>
      </c>
      <c r="BZ36" s="9">
        <v>16.799999999999997</v>
      </c>
      <c r="CA36" s="33">
        <v>65133.967592032015</v>
      </c>
      <c r="CB36" s="9">
        <f ca="1"/>
        <v>5.7333333333333325</v>
      </c>
      <c r="CC36" s="9">
        <f ca="1"/>
        <v>3.8888888888888893</v>
      </c>
      <c r="CD36" s="33">
        <f ca="1"/>
        <v>10958.144251478754</v>
      </c>
    </row>
    <row r="37" spans="1:82"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48.532240718439212</v>
      </c>
      <c r="BL37" s="9">
        <v>40.888603169986574</v>
      </c>
      <c r="BM37" s="9">
        <f ca="1"/>
        <v>49.224240568979205</v>
      </c>
      <c r="BN37" s="9">
        <v>46.733565063132353</v>
      </c>
      <c r="BP37" s="27">
        <v>7.7095306105178292</v>
      </c>
      <c r="BQ37" s="29" cm="1">
        <f t="array" ref="BQ37">IFERROR(_xlfn.LET(_xlpm.x,_xlfn._xlws.FILTER(UV_Data,UV_Include),_xlpm.p,$BP$37,NLL_Weibull(_xlpm.x,_xlpm.p,((AVERAGE(_xlpm.x^_xlpm.p))^(1/_xlpm.p)))),1000000000000000)</f>
        <v>10662.450684304087</v>
      </c>
      <c r="BR37" s="27">
        <v>8.2187256147212775</v>
      </c>
      <c r="BS37" s="29" cm="1">
        <f t="array" ref="BS37">IFERROR(_xlfn.LET(_xlpm.x,_xlfn._xlws.FILTER(UV_Data,UV_Include),_xlpm.p,$BR$37,NLL_Weibull(_xlpm.x,_xlpm.p,((AVERAGE(_xlpm.x^_xlpm.p))^(1/_xlpm.p)))),1000000000000000)</f>
        <v>10628.331918470969</v>
      </c>
      <c r="BU37" s="27">
        <v>43.513208428861098</v>
      </c>
      <c r="BV37" s="29" cm="1">
        <f t="array" ref="BV37">IFERROR(_xlfn.LET(_xlpm.x,_xlfn._xlws.FILTER(UV_Data,UV_Include),_xlpm.p,$BU$37,NLL_Gamma(_xlpm.x,_xlpm.p,(_xlpm.p/AVERAGE(_xlpm.x)))),1000000000000000)</f>
        <v>10863.648500146539</v>
      </c>
      <c r="BW37" s="27">
        <v>46.387145827671318</v>
      </c>
      <c r="BX37" s="29" cm="1">
        <f t="array" ref="BX37">IFERROR(_xlfn.LET(_xlpm.x,_xlfn._xlws.FILTER(UV_Data,UV_Include),_xlpm.p,$BW$37,NLL_Gamma(_xlpm.x,_xlpm.p,(_xlpm.p/AVERAGE(_xlpm.x)))),1000000000000000)</f>
        <v>10856.477516131963</v>
      </c>
      <c r="BY37" s="9">
        <v>0.2</v>
      </c>
      <c r="BZ37" s="9">
        <v>22.333333333333332</v>
      </c>
      <c r="CA37" s="33">
        <v>83150.90919755261</v>
      </c>
      <c r="CB37" s="9">
        <f ca="1"/>
        <v>5.7333333333333325</v>
      </c>
      <c r="CC37" s="9">
        <f ca="1"/>
        <v>5.1185185185185187</v>
      </c>
      <c r="CD37" s="33">
        <f ca="1"/>
        <v>11796.07243056568</v>
      </c>
    </row>
    <row r="38" spans="1:82"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48.622573624420028</v>
      </c>
      <c r="BL38" s="9">
        <v>40.959466858665309</v>
      </c>
      <c r="BM38" s="9">
        <f ca="1"/>
        <v>49.303497793232239</v>
      </c>
      <c r="BN38" s="9">
        <v>46.823294883054587</v>
      </c>
      <c r="BP38" s="27">
        <v>8.9188687455010189</v>
      </c>
      <c r="BQ38" s="29" cm="1">
        <f t="array" ref="BQ38">IFERROR(_xlfn.LET(_xlpm.x,_xlfn._xlws.FILTER(UV_Data,UV_Include),_xlpm.p,$BP$38,NLL_Weibull(_xlpm.x,_xlpm.p,((AVERAGE(_xlpm.x^_xlpm.p))^(1/_xlpm.p)))),1000000000000000)</f>
        <v>10608.526484786835</v>
      </c>
      <c r="BR38" s="27">
        <v>8.3460243657721396</v>
      </c>
      <c r="BS38" s="29" cm="1">
        <f t="array" ref="BS38">IFERROR(_xlfn.LET(_xlpm.x,_xlfn._xlws.FILTER(UV_Data,UV_Include),_xlpm.p,$BR$38,NLL_Weibull(_xlpm.x,_xlpm.p,((AVERAGE(_xlpm.x^_xlpm.p))^(1/_xlpm.p)))),1000000000000000)</f>
        <v>10622.490826059668</v>
      </c>
      <c r="BU38" s="27">
        <v>50.338809751035384</v>
      </c>
      <c r="BV38" s="29" cm="1">
        <f t="array" ref="BV38">IFERROR(_xlfn.LET(_xlpm.x,_xlfn._xlws.FILTER(UV_Data,UV_Include),_xlpm.p,$BU$38,NLL_Gamma(_xlpm.x,_xlpm.p,(_xlpm.p/AVERAGE(_xlpm.x)))),1000000000000000)</f>
        <v>10855.741557412648</v>
      </c>
      <c r="BW38" s="27">
        <v>47.105630177373875</v>
      </c>
      <c r="BX38" s="29" cm="1">
        <f t="array" ref="BX38">IFERROR(_xlfn.LET(_xlpm.x,_xlfn._xlws.FILTER(UV_Data,UV_Include),_xlpm.p,$BW$38,NLL_Gamma(_xlpm.x,_xlpm.p,(_xlpm.p/AVERAGE(_xlpm.x)))),1000000000000000)</f>
        <v>10855.598085070305</v>
      </c>
      <c r="BY38" s="9">
        <v>0.2</v>
      </c>
      <c r="BZ38" s="9">
        <v>27.866666666666667</v>
      </c>
      <c r="CA38" s="33">
        <v>101206.33949039482</v>
      </c>
      <c r="CB38" s="9">
        <f ca="1"/>
        <v>5.7333333333333325</v>
      </c>
      <c r="CC38" s="9">
        <f ca="1"/>
        <v>6.3481481481481481</v>
      </c>
      <c r="CD38" s="33">
        <f ca="1"/>
        <v>13171.915935500476</v>
      </c>
    </row>
    <row r="39" spans="1:82"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48.710704607696265</v>
      </c>
      <c r="BL39" s="9">
        <v>41.029280540746676</v>
      </c>
      <c r="BM39" s="9">
        <f ca="1"/>
        <v>49.380974941472616</v>
      </c>
      <c r="BN39" s="9">
        <v>46.911175802897432</v>
      </c>
      <c r="BP39" s="27">
        <v>10.128206880484207</v>
      </c>
      <c r="BQ39" s="29" cm="1">
        <f t="array" ref="BQ39">IFERROR(_xlfn.LET(_xlpm.x,_xlfn._xlws.FILTER(UV_Data,UV_Include),_xlpm.p,$BP$39,NLL_Weibull(_xlpm.x,_xlpm.p,((AVERAGE(_xlpm.x^_xlpm.p))^(1/_xlpm.p)))),1000000000000000)</f>
        <v>10638.348611298326</v>
      </c>
      <c r="BR39" s="27">
        <v>8.4733231168230017</v>
      </c>
      <c r="BS39" s="29" cm="1">
        <f t="array" ref="BS39">IFERROR(_xlfn.LET(_xlpm.x,_xlfn._xlws.FILTER(UV_Data,UV_Include),_xlpm.p,$BR$39,NLL_Weibull(_xlpm.x,_xlpm.p,((AVERAGE(_xlpm.x^_xlpm.p))^(1/_xlpm.p)))),1000000000000000)</f>
        <v>10617.672870734659</v>
      </c>
      <c r="BU39" s="27">
        <v>57.164411073209678</v>
      </c>
      <c r="BV39" s="29" cm="1">
        <f t="array" ref="BV39">IFERROR(_xlfn.LET(_xlpm.x,_xlfn._xlws.FILTER(UV_Data,UV_Include),_xlpm.p,$BU$39,NLL_Gamma(_xlpm.x,_xlpm.p,(_xlpm.p/AVERAGE(_xlpm.x)))),1000000000000000)</f>
        <v>10875.183087858453</v>
      </c>
      <c r="BW39" s="27">
        <v>47.824114527076432</v>
      </c>
      <c r="BX39" s="29" cm="1">
        <f t="array" ref="BX39">IFERROR(_xlfn.LET(_xlpm.x,_xlfn._xlws.FILTER(UV_Data,UV_Include),_xlpm.p,$BW$39,NLL_Gamma(_xlpm.x,_xlpm.p,(_xlpm.p/AVERAGE(_xlpm.x)))),1000000000000000)</f>
        <v>10855.061692648538</v>
      </c>
      <c r="BY39" s="9">
        <v>0.2</v>
      </c>
      <c r="BZ39" s="9">
        <v>33.4</v>
      </c>
      <c r="CA39" s="33">
        <v>119286.02378925409</v>
      </c>
      <c r="CB39" s="9">
        <f ca="1"/>
        <v>5.7333333333333325</v>
      </c>
      <c r="CC39" s="9">
        <f ca="1"/>
        <v>7.5777777777777784</v>
      </c>
      <c r="CD39" s="33">
        <f ca="1"/>
        <v>14925.799600543596</v>
      </c>
    </row>
    <row r="40" spans="1:82"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48.796751568620508</v>
      </c>
      <c r="BL40" s="9">
        <v>41.098089552253953</v>
      </c>
      <c r="BM40" s="9">
        <f ca="1"/>
        <v>49.456763323699356</v>
      </c>
      <c r="BN40" s="9">
        <v>46.997299022296765</v>
      </c>
      <c r="BP40" s="27">
        <v>11.337545015467397</v>
      </c>
      <c r="BQ40" s="29" cm="1">
        <f t="array" ref="BQ40">IFERROR(_xlfn.LET(_xlpm.x,_xlfn._xlws.FILTER(UV_Data,UV_Include),_xlpm.p,$BP$40,NLL_Weibull(_xlpm.x,_xlpm.p,((AVERAGE(_xlpm.x^_xlpm.p))^(1/_xlpm.p)))),1000000000000000)</f>
        <v>10736.989185342516</v>
      </c>
      <c r="BR40" s="27">
        <v>8.6006218678738637</v>
      </c>
      <c r="BS40" s="29" cm="1">
        <f t="array" ref="BS40">IFERROR(_xlfn.LET(_xlpm.x,_xlfn._xlws.FILTER(UV_Data,UV_Include),_xlpm.p,$BR$40,NLL_Weibull(_xlpm.x,_xlpm.p,((AVERAGE(_xlpm.x^_xlpm.p))^(1/_xlpm.p)))),1000000000000000)</f>
        <v>10613.853832985571</v>
      </c>
      <c r="BU40" s="27">
        <v>63.990012395383971</v>
      </c>
      <c r="BV40" s="29" cm="1">
        <f t="array" ref="BV40">IFERROR(_xlfn.LET(_xlpm.x,_xlfn._xlws.FILTER(UV_Data,UV_Include),_xlpm.p,$BU$40,NLL_Gamma(_xlpm.x,_xlpm.p,(_xlpm.p/AVERAGE(_xlpm.x)))),1000000000000000)</f>
        <v>10915.770653877949</v>
      </c>
      <c r="BW40" s="27">
        <v>48.542598876778989</v>
      </c>
      <c r="BX40" s="29" cm="1">
        <f t="array" ref="BX40">IFERROR(_xlfn.LET(_xlpm.x,_xlfn._xlws.FILTER(UV_Data,UV_Include),_xlpm.p,$BW$40,NLL_Gamma(_xlpm.x,_xlpm.p,(_xlpm.p/AVERAGE(_xlpm.x)))),1000000000000000)</f>
        <v>10854.858072737918</v>
      </c>
      <c r="BY40" s="9">
        <v>0.2</v>
      </c>
      <c r="BZ40" s="9">
        <v>38.93333333333333</v>
      </c>
      <c r="CA40" s="33">
        <v>137382.4046053708</v>
      </c>
      <c r="CB40" s="9">
        <f ca="1"/>
        <v>5.7333333333333325</v>
      </c>
      <c r="CC40" s="9">
        <f ca="1"/>
        <v>8.8074074074074069</v>
      </c>
      <c r="CD40" s="33">
        <f ca="1"/>
        <v>16961.373317692312</v>
      </c>
    </row>
    <row r="41" spans="1:82"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49.530947142600418</v>
      </c>
      <c r="BN41" s="9">
        <v>47.08174881880111</v>
      </c>
      <c r="BP41" s="27">
        <v>12.546883150450585</v>
      </c>
      <c r="BQ41" s="29" cm="1">
        <f t="array" ref="BQ41">IFERROR(_xlfn.LET(_xlpm.x,_xlfn._xlws.FILTER(UV_Data,UV_Include),_xlpm.p,$BP$41,NLL_Weibull(_xlpm.x,_xlpm.p,((AVERAGE(_xlpm.x^_xlpm.p))^(1/_xlpm.p)))),1000000000000000)</f>
        <v>10893.869278900029</v>
      </c>
      <c r="BR41" s="27">
        <v>8.7279206189247258</v>
      </c>
      <c r="BS41" s="29" cm="1">
        <f t="array" ref="BS41">IFERROR(_xlfn.LET(_xlpm.x,_xlfn._xlws.FILTER(UV_Data,UV_Include),_xlpm.p,$BR$41,NLL_Weibull(_xlpm.x,_xlpm.p,((AVERAGE(_xlpm.x^_xlpm.p))^(1/_xlpm.p)))),1000000000000000)</f>
        <v>10611.010498554271</v>
      </c>
      <c r="BU41" s="27">
        <v>70.815613717558264</v>
      </c>
      <c r="BV41" s="29" cm="1">
        <f t="array" ref="BV41">IFERROR(_xlfn.LET(_xlpm.x,_xlfn._xlws.FILTER(UV_Data,UV_Include),_xlpm.p,$BU$41,NLL_Gamma(_xlpm.x,_xlpm.p,(_xlpm.p/AVERAGE(_xlpm.x)))),1000000000000000)</f>
        <v>10973.198535066487</v>
      </c>
      <c r="BW41" s="27">
        <v>49.261083226481546</v>
      </c>
      <c r="BX41" s="29" cm="1">
        <f t="array" ref="BX41">IFERROR(_xlfn.LET(_xlpm.x,_xlfn._xlws.FILTER(UV_Data,UV_Include),_xlpm.p,$BW$41,NLL_Gamma(_xlpm.x,_xlpm.p,(_xlpm.p/AVERAGE(_xlpm.x)))),1000000000000000)</f>
        <v>10854.977413270488</v>
      </c>
      <c r="BY41" s="9">
        <v>0.2</v>
      </c>
      <c r="BZ41" s="9">
        <v>44.466666666666669</v>
      </c>
      <c r="CA41" s="33">
        <v>155490.98504202242</v>
      </c>
      <c r="CB41" s="9">
        <f ca="1"/>
        <v>5.7333333333333325</v>
      </c>
      <c r="CC41" s="9">
        <f ca="1"/>
        <v>10.037037037037038</v>
      </c>
      <c r="CD41" s="33">
        <f ca="1"/>
        <v>19215.591740990159</v>
      </c>
    </row>
    <row r="42" spans="1:82"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48.963018803258102</v>
      </c>
      <c r="BL42" s="9">
        <v>41.232859352430637</v>
      </c>
      <c r="BM42" s="9">
        <f ca="1"/>
        <v>49.603604224954431</v>
      </c>
      <c r="BN42" s="9">
        <v>47.164603247152918</v>
      </c>
      <c r="BP42" s="27">
        <v>13.756221285433773</v>
      </c>
      <c r="BQ42" s="29" cm="1">
        <f t="array" ref="BQ42">IFERROR(_xlfn.LET(_xlpm.x,_xlfn._xlws.FILTER(UV_Data,UV_Include),_xlpm.p,$BP$42,NLL_Weibull(_xlpm.x,_xlpm.p,((AVERAGE(_xlpm.x^_xlpm.p))^(1/_xlpm.p)))),1000000000000000)</f>
        <v>11101.212094223032</v>
      </c>
      <c r="BR42" s="27">
        <v>8.8552193699755879</v>
      </c>
      <c r="BS42" s="29" cm="1">
        <f t="array" ref="BS42">IFERROR(_xlfn.LET(_xlpm.x,_xlfn._xlws.FILTER(UV_Data,UV_Include),_xlpm.p,$BR$42,NLL_Weibull(_xlpm.x,_xlpm.p,((AVERAGE(_xlpm.x^_xlpm.p))^(1/_xlpm.p)))),1000000000000000)</f>
        <v>10609.120603255127</v>
      </c>
      <c r="BU42" s="27">
        <v>77.641215039732543</v>
      </c>
      <c r="BV42" s="29" cm="1">
        <f t="array" ref="BV42">IFERROR(_xlfn.LET(_xlpm.x,_xlfn._xlws.FILTER(UV_Data,UV_Include),_xlpm.p,$BU$42,NLL_Gamma(_xlpm.x,_xlpm.p,(_xlpm.p/AVERAGE(_xlpm.x)))),1000000000000000)</f>
        <v>11044.35541768548</v>
      </c>
      <c r="BW42" s="27">
        <v>49.97956757618411</v>
      </c>
      <c r="BX42" s="29" cm="1">
        <f t="array" ref="BX42">IFERROR(_xlfn.LET(_xlpm.x,_xlfn._xlws.FILTER(UV_Data,UV_Include),_xlpm.p,$BW$42,NLL_Gamma(_xlpm.x,_xlpm.p,(_xlpm.p/AVERAGE(_xlpm.x)))),1000000000000000)</f>
        <v>10855.410329851171</v>
      </c>
      <c r="BY42" s="9">
        <v>0.2</v>
      </c>
      <c r="BZ42" s="9">
        <v>50</v>
      </c>
      <c r="CA42" s="33">
        <v>173608.87111695198</v>
      </c>
      <c r="CB42" s="9">
        <f ca="1"/>
        <v>5.7333333333333325</v>
      </c>
      <c r="CC42" s="9">
        <f ca="1"/>
        <v>11.266666666666666</v>
      </c>
      <c r="CD42" s="33">
        <f ca="1"/>
        <v>21644.7506492053</v>
      </c>
    </row>
    <row r="43" spans="1:82"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49.674806660409374</v>
      </c>
      <c r="BN43" s="9">
        <v>47.24593475129484</v>
      </c>
      <c r="BP43" s="27">
        <v>14.965559420416962</v>
      </c>
      <c r="BQ43" s="29" cm="1">
        <f t="array" ref="BQ43">IFERROR(_xlfn.LET(_xlpm.x,_xlfn._xlws.FILTER(UV_Data,UV_Include),_xlpm.p,$BP$43,NLL_Weibull(_xlpm.x,_xlpm.p,((AVERAGE(_xlpm.x^_xlpm.p))^(1/_xlpm.p)))),1000000000000000)</f>
        <v>11353.121529301481</v>
      </c>
      <c r="BR43" s="27">
        <v>8.98251812102645</v>
      </c>
      <c r="BS43" s="29" cm="1">
        <f t="array" ref="BS43">IFERROR(_xlfn.LET(_xlpm.x,_xlfn._xlws.FILTER(UV_Data,UV_Include),_xlpm.p,$BR$43,NLL_Weibull(_xlpm.x,_xlpm.p,((AVERAGE(_xlpm.x^_xlpm.p))^(1/_xlpm.p)))),1000000000000000)</f>
        <v>10608.162781578792</v>
      </c>
      <c r="BU43" s="27">
        <v>84.466816361906822</v>
      </c>
      <c r="BV43" s="29" cm="1">
        <f t="array" ref="BV43">IFERROR(_xlfn.LET(_xlpm.x,_xlfn._xlws.FILTER(UV_Data,UV_Include),_xlpm.p,$BU$43,NLL_Gamma(_xlpm.x,_xlpm.p,(_xlpm.p/AVERAGE(_xlpm.x)))),1000000000000000)</f>
        <v>11126.919778008156</v>
      </c>
      <c r="BW43" s="27">
        <v>50.698051925886659</v>
      </c>
      <c r="BX43" s="29" cm="1">
        <f t="array" ref="BX43">IFERROR(_xlfn.LET(_xlpm.x,_xlfn._xlws.FILTER(UV_Data,UV_Include),_xlpm.p,$BW$43,NLL_Gamma(_xlpm.x,_xlpm.p,(_xlpm.p/AVERAGE(_xlpm.x)))),1000000000000000)</f>
        <v>10856.147841258657</v>
      </c>
      <c r="BY43" s="9">
        <v>5.7333333333333334</v>
      </c>
      <c r="BZ43" s="9">
        <v>0.2</v>
      </c>
      <c r="CA43" s="33">
        <v>19782.391464904664</v>
      </c>
      <c r="CB43" s="9">
        <f ca="1"/>
        <v>6.9629629629629619</v>
      </c>
      <c r="CC43" s="9">
        <f ca="1"/>
        <v>0.20000000000000018</v>
      </c>
      <c r="CD43" s="33">
        <f ca="1"/>
        <v>21561.79993174925</v>
      </c>
    </row>
    <row r="44" spans="1:82"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49.122146667531588</v>
      </c>
      <c r="BL44" s="9">
        <v>41.364080709876184</v>
      </c>
      <c r="BM44" s="9">
        <f ca="1"/>
        <v>49.744621361451912</v>
      </c>
      <c r="BN44" s="9">
        <v>47.325810701962162</v>
      </c>
      <c r="BP44" s="27">
        <v>16.17489755540015</v>
      </c>
      <c r="BQ44" s="29" cm="1">
        <f t="array" ref="BQ44">IFERROR(_xlfn.LET(_xlpm.x,_xlfn._xlws.FILTER(UV_Data,UV_Include),_xlpm.p,$BP$44,NLL_Weibull(_xlpm.x,_xlpm.p,((AVERAGE(_xlpm.x^_xlpm.p))^(1/_xlpm.p)))),1000000000000000)</f>
        <v>11645.003075008126</v>
      </c>
      <c r="BR44" s="27">
        <v>9.1098168720773121</v>
      </c>
      <c r="BS44" s="29" cm="1">
        <f t="array" ref="BS44">IFERROR(_xlfn.LET(_xlpm.x,_xlfn._xlws.FILTER(UV_Data,UV_Include),_xlpm.p,$BR$44,NLL_Weibull(_xlpm.x,_xlpm.p,((AVERAGE(_xlpm.x^_xlpm.p))^(1/_xlpm.p)))),1000000000000000)</f>
        <v>10608.116518765228</v>
      </c>
      <c r="BU44" s="27">
        <v>91.29241768408113</v>
      </c>
      <c r="BV44" s="29" cm="1">
        <f t="array" ref="BV44">IFERROR(_xlfn.LET(_xlpm.x,_xlfn._xlws.FILTER(UV_Data,UV_Include),_xlpm.p,$BU$44,NLL_Gamma(_xlpm.x,_xlpm.p,(_xlpm.p/AVERAGE(_xlpm.x)))),1000000000000000)</f>
        <v>11219.113301445444</v>
      </c>
      <c r="BW44" s="27">
        <v>51.416536275589223</v>
      </c>
      <c r="BX44" s="29" cm="1">
        <f t="array" ref="BX44">IFERROR(_xlfn.LET(_xlpm.x,_xlfn._xlws.FILTER(UV_Data,UV_Include),_xlpm.p,$BW$44,NLL_Gamma(_xlpm.x,_xlpm.p,(_xlpm.p/AVERAGE(_xlpm.x)))),1000000000000000)</f>
        <v>10857.181346677084</v>
      </c>
      <c r="BY44" s="9">
        <v>5.7333333333333334</v>
      </c>
      <c r="BZ44" s="9">
        <v>5.7333333333333334</v>
      </c>
      <c r="CA44" s="33">
        <v>12428.781180793378</v>
      </c>
      <c r="CB44" s="9">
        <f ca="1"/>
        <v>6.9629629629629619</v>
      </c>
      <c r="CC44" s="9">
        <f ca="1"/>
        <v>1.4296296296296298</v>
      </c>
      <c r="CD44" s="33">
        <f ca="1"/>
        <v>13642.05459084647</v>
      </c>
    </row>
    <row r="45" spans="1:82"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49.199243714525636</v>
      </c>
      <c r="BL45" s="9">
        <v>41.428445261536027</v>
      </c>
      <c r="BM45" s="9">
        <f ca="1"/>
        <v>49.813110556025535</v>
      </c>
      <c r="BN45" s="9">
        <v>47.404293870551847</v>
      </c>
      <c r="BP45" s="27">
        <v>17.384235690383342</v>
      </c>
      <c r="BQ45" s="29" cm="1">
        <f t="array" ref="BQ45">IFERROR(_xlfn.LET(_xlpm.x,_xlfn._xlws.FILTER(UV_Data,UV_Include),_xlpm.p,$BP$45,NLL_Weibull(_xlpm.x,_xlpm.p,((AVERAGE(_xlpm.x^_xlpm.p))^(1/_xlpm.p)))),1000000000000000)</f>
        <v>11973.184529855813</v>
      </c>
      <c r="BR45" s="27">
        <v>9.2371156231281724</v>
      </c>
      <c r="BS45" s="29" cm="1">
        <f t="array" ref="BS45">IFERROR(_xlfn.LET(_xlpm.x,_xlfn._xlws.FILTER(UV_Data,UV_Include),_xlpm.p,$BR$45,NLL_Weibull(_xlpm.x,_xlpm.p,((AVERAGE(_xlpm.x^_xlpm.p))^(1/_xlpm.p)))),1000000000000000)</f>
        <v>10608.96210606366</v>
      </c>
      <c r="BU45" s="27">
        <v>98.118019006255409</v>
      </c>
      <c r="BV45" s="29" cm="1">
        <f t="array" ref="BV45">IFERROR(_xlfn.LET(_xlpm.x,_xlfn._xlws.FILTER(UV_Data,UV_Include),_xlpm.p,$BU$45,NLL_Gamma(_xlpm.x,_xlpm.p,(_xlpm.p/AVERAGE(_xlpm.x)))),1000000000000000)</f>
        <v>11319.543604079572</v>
      </c>
      <c r="BW45" s="27">
        <v>52.13502062529178</v>
      </c>
      <c r="BX45" s="29" cm="1">
        <f t="array" ref="BX45">IFERROR(_xlfn.LET(_xlpm.x,_xlfn._xlws.FILTER(UV_Data,UV_Include),_xlpm.p,$BW$45,NLL_Gamma(_xlpm.x,_xlpm.p,(_xlpm.p/AVERAGE(_xlpm.x)))),1000000000000000)</f>
        <v>10858.502604511361</v>
      </c>
      <c r="BY45" s="9">
        <v>5.7333333333333334</v>
      </c>
      <c r="BZ45" s="9">
        <v>11.266666666666666</v>
      </c>
      <c r="CA45" s="33">
        <v>21644.750649205296</v>
      </c>
      <c r="CB45" s="9">
        <f ca="1"/>
        <v>6.9629629629629619</v>
      </c>
      <c r="CC45" s="9">
        <f ca="1"/>
        <v>2.6592592592592594</v>
      </c>
      <c r="CD45" s="33">
        <f ca="1"/>
        <v>11510.016111293435</v>
      </c>
    </row>
    <row r="46" spans="1:82"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49.274796495000786</v>
      </c>
      <c r="BL46" s="9">
        <v>41.492019974346917</v>
      </c>
      <c r="BM46" s="9">
        <f ca="1"/>
        <v>49.880332222350148</v>
      </c>
      <c r="BN46" s="9">
        <v>47.481442848198192</v>
      </c>
      <c r="BP46" s="27">
        <v>18.593573825366526</v>
      </c>
      <c r="BQ46" s="29" cm="1">
        <f t="array" ref="BQ46">IFERROR(_xlfn.LET(_xlpm.x,_xlfn._xlws.FILTER(UV_Data,UV_Include),_xlpm.p,$BP$46,NLL_Weibull(_xlpm.x,_xlpm.p,((AVERAGE(_xlpm.x^_xlpm.p))^(1/_xlpm.p)))),1000000000000000)</f>
        <v>12334.659506630524</v>
      </c>
      <c r="BR46" s="27">
        <v>9.3644143741790344</v>
      </c>
      <c r="BS46" s="29" cm="1">
        <f t="array" ref="BS46">IFERROR(_xlfn.LET(_xlpm.x,_xlfn._xlws.FILTER(UV_Data,UV_Include),_xlpm.p,$BR$46,NLL_Weibull(_xlpm.x,_xlpm.p,((AVERAGE(_xlpm.x^_xlpm.p))^(1/_xlpm.p)))),1000000000000000)</f>
        <v>10610.680598923202</v>
      </c>
      <c r="BU46" s="27">
        <v>104.9436203284297</v>
      </c>
      <c r="BV46" s="29" cm="1">
        <f t="array" ref="BV46">IFERROR(_xlfn.LET(_xlpm.x,_xlfn._xlws.FILTER(UV_Data,UV_Include),_xlpm.p,$BU$46,NLL_Gamma(_xlpm.x,_xlpm.p,(_xlpm.p/AVERAGE(_xlpm.x)))),1000000000000000)</f>
        <v>11427.100054031296</v>
      </c>
      <c r="BW46" s="27">
        <v>52.853504974994337</v>
      </c>
      <c r="BX46" s="29" cm="1">
        <f t="array" ref="BX46">IFERROR(_xlfn.LET(_xlpm.x,_xlfn._xlws.FILTER(UV_Data,UV_Include),_xlpm.p,$BW$46,NLL_Gamma(_xlpm.x,_xlpm.p,(_xlpm.p/AVERAGE(_xlpm.x)))),1000000000000000)</f>
        <v>10860.103712658023</v>
      </c>
      <c r="BY46" s="9">
        <v>5.7333333333333334</v>
      </c>
      <c r="BZ46" s="9">
        <v>16.799999999999997</v>
      </c>
      <c r="CA46" s="33">
        <v>34052.881830440994</v>
      </c>
      <c r="CB46" s="9">
        <f ca="1"/>
        <v>6.9629629629629619</v>
      </c>
      <c r="CC46" s="9">
        <f ca="1"/>
        <v>3.8888888888888893</v>
      </c>
      <c r="CD46" s="33">
        <f ca="1"/>
        <v>11021.831777774431</v>
      </c>
    </row>
    <row r="47" spans="1:82"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49.946340473944574</v>
      </c>
      <c r="BN47" s="9">
        <v>47.557312417550406</v>
      </c>
      <c r="BP47" s="27">
        <v>19.802911960349718</v>
      </c>
      <c r="BQ47" s="29" cm="1">
        <f t="array" ref="BQ47">IFERROR(_xlfn.LET(_xlpm.x,_xlfn._xlws.FILTER(UV_Data,UV_Include),_xlpm.p,$BP$47,NLL_Weibull(_xlpm.x,_xlpm.p,((AVERAGE(_xlpm.x^_xlpm.p))^(1/_xlpm.p)))),1000000000000000)</f>
        <v>12726.909642362329</v>
      </c>
      <c r="BR47" s="27">
        <v>9.4917131252298965</v>
      </c>
      <c r="BS47" s="29" cm="1">
        <f t="array" ref="BS47">IFERROR(_xlfn.LET(_xlpm.x,_xlfn._xlws.FILTER(UV_Data,UV_Include),_xlpm.p,$BR$47,NLL_Weibull(_xlpm.x,_xlpm.p,((AVERAGE(_xlpm.x^_xlpm.p))^(1/_xlpm.p)))),1000000000000000)</f>
        <v>10613.253777880629</v>
      </c>
      <c r="BU47" s="27">
        <v>111.769221650604</v>
      </c>
      <c r="BV47" s="29" cm="1">
        <f t="array" ref="BV47">IFERROR(_xlfn.LET(_xlpm.x,_xlfn._xlws.FILTER(UV_Data,UV_Include),_xlpm.p,$BU$47,NLL_Gamma(_xlpm.x,_xlpm.p,(_xlpm.p/AVERAGE(_xlpm.x)))),1000000000000000)</f>
        <v>11540.882533952199</v>
      </c>
      <c r="BW47" s="27">
        <v>53.571989324696894</v>
      </c>
      <c r="BX47" s="29" cm="1">
        <f t="array" ref="BX47">IFERROR(_xlfn.LET(_xlpm.x,_xlfn._xlws.FILTER(UV_Data,UV_Include),_xlpm.p,$BW$47,NLL_Gamma(_xlpm.x,_xlpm.p,(_xlpm.p/AVERAGE(_xlpm.x)))),1000000000000000)</f>
        <v>10861.97709011111</v>
      </c>
      <c r="BY47" s="9">
        <v>5.7333333333333334</v>
      </c>
      <c r="BZ47" s="9">
        <v>22.333333333333332</v>
      </c>
      <c r="CA47" s="33">
        <v>47957.89958818235</v>
      </c>
      <c r="CB47" s="9">
        <f ca="1"/>
        <v>6.9629629629629619</v>
      </c>
      <c r="CC47" s="9">
        <f ca="1"/>
        <v>5.1185185185185187</v>
      </c>
      <c r="CD47" s="33">
        <f ca="1"/>
        <v>11431.42177832109</v>
      </c>
    </row>
    <row r="48" spans="1:82"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49.421539784000537</v>
      </c>
      <c r="BL48" s="9">
        <v>41.61691175371795</v>
      </c>
      <c r="BM48" s="9">
        <f ca="1"/>
        <v>50.011185901584959</v>
      </c>
      <c r="BN48" s="9">
        <v>47.631953883570453</v>
      </c>
      <c r="BP48" s="27">
        <v>21.012250095332909</v>
      </c>
      <c r="BQ48" s="29" cm="1">
        <f t="array" ref="BQ48">IFERROR(_xlfn.LET(_xlpm.x,_xlfn._xlws.FILTER(UV_Data,UV_Include),_xlpm.p,$BP$48,NLL_Weibull(_xlpm.x,_xlpm.p,((AVERAGE(_xlpm.x^_xlpm.p))^(1/_xlpm.p)))),1000000000000000)</f>
        <v>13147.779049562114</v>
      </c>
      <c r="BR48" s="27">
        <v>9.6190118762807586</v>
      </c>
      <c r="BS48" s="29" cm="1">
        <f t="array" ref="BS48">IFERROR(_xlfn.LET(_xlpm.x,_xlfn._xlws.FILTER(UV_Data,UV_Include),_xlpm.p,$BR$48,NLL_Weibull(_xlpm.x,_xlpm.p,((AVERAGE(_xlpm.x^_xlpm.p))^(1/_xlpm.p)))),1000000000000000)</f>
        <v>10616.664111937984</v>
      </c>
      <c r="BU48" s="27">
        <v>118.59482297277829</v>
      </c>
      <c r="BV48" s="29" cm="1">
        <f t="array" ref="BV48">IFERROR(_xlfn.LET(_xlpm.x,_xlfn._xlws.FILTER(UV_Data,UV_Include),_xlpm.p,$BU$48,NLL_Gamma(_xlpm.x,_xlpm.p,(_xlpm.p/AVERAGE(_xlpm.x)))),1000000000000000)</f>
        <v>11660.151385548279</v>
      </c>
      <c r="BW48" s="27">
        <v>54.29047367439945</v>
      </c>
      <c r="BX48" s="29" cm="1">
        <f t="array" ref="BX48">IFERROR(_xlfn.LET(_xlpm.x,_xlfn._xlws.FILTER(UV_Data,UV_Include),_xlpm.p,$BW$48,NLL_Gamma(_xlpm.x,_xlpm.p,(_xlpm.p/AVERAGE(_xlpm.x)))),1000000000000000)</f>
        <v>10864.115459798317</v>
      </c>
      <c r="BY48" s="9">
        <v>5.7333333333333334</v>
      </c>
      <c r="BZ48" s="9">
        <v>27.866666666666667</v>
      </c>
      <c r="CA48" s="33">
        <v>62739.428990876273</v>
      </c>
      <c r="CB48" s="9">
        <f ca="1"/>
        <v>6.9629629629629619</v>
      </c>
      <c r="CC48" s="9">
        <f ca="1"/>
        <v>6.3481481481481481</v>
      </c>
      <c r="CD48" s="33">
        <f ca="1"/>
        <v>12424.526294173869</v>
      </c>
    </row>
    <row r="49" spans="1:82"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50.074915877888671</v>
      </c>
      <c r="BN49" s="9">
        <v>47.705415368700848</v>
      </c>
      <c r="BP49" s="27">
        <v>22.221588230316094</v>
      </c>
      <c r="BQ49" s="29" cm="1">
        <f t="array" ref="BQ49">IFERROR(_xlfn.LET(_xlpm.x,_xlfn._xlws.FILTER(UV_Data,UV_Include),_xlpm.p,$BP$49,NLL_Weibull(_xlpm.x,_xlpm.p,((AVERAGE(_xlpm.x^_xlpm.p))^(1/_xlpm.p)))),1000000000000000)</f>
        <v>13595.384471784375</v>
      </c>
      <c r="BR49" s="27">
        <v>9.7463106273316207</v>
      </c>
      <c r="BS49" s="29" cm="1">
        <f t="array" ref="BS49">IFERROR(_xlfn.LET(_xlpm.x,_xlfn._xlws.FILTER(UV_Data,UV_Include),_xlpm.p,$BR$49,NLL_Weibull(_xlpm.x,_xlpm.p,((AVERAGE(_xlpm.x^_xlpm.p))^(1/_xlpm.p)))),1000000000000000)</f>
        <v>10620.894724234297</v>
      </c>
      <c r="BU49" s="27">
        <v>125.42042429495258</v>
      </c>
      <c r="BV49" s="29" cm="1">
        <f t="array" ref="BV49">IFERROR(_xlfn.LET(_xlpm.x,_xlfn._xlws.FILTER(UV_Data,UV_Include),_xlpm.p,$BU$49,NLL_Gamma(_xlpm.x,_xlpm.p,(_xlpm.p/AVERAGE(_xlpm.x)))),1000000000000000)</f>
        <v>11784.291400514887</v>
      </c>
      <c r="BW49" s="27">
        <v>55.008958024102007</v>
      </c>
      <c r="BX49" s="29" cm="1">
        <f t="array" ref="BX49">IFERROR(_xlfn.LET(_xlpm.x,_xlfn._xlws.FILTER(UV_Data,UV_Include),_xlpm.p,$BW$49,NLL_Gamma(_xlpm.x,_xlpm.p,(_xlpm.p/AVERAGE(_xlpm.x)))),1000000000000000)</f>
        <v>10866.511832547931</v>
      </c>
      <c r="BY49" s="9">
        <v>5.7333333333333334</v>
      </c>
      <c r="BZ49" s="9">
        <v>33.4</v>
      </c>
      <c r="CA49" s="33">
        <v>78098.142531931066</v>
      </c>
      <c r="CB49" s="9">
        <f ca="1"/>
        <v>6.9629629629629619</v>
      </c>
      <c r="CC49" s="9">
        <f ca="1"/>
        <v>7.5777777777777784</v>
      </c>
      <c r="CD49" s="33">
        <f ca="1"/>
        <v>13832.486599626051</v>
      </c>
    </row>
    <row r="50" spans="1:82"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50.1375748293515</v>
      </c>
      <c r="BN50" s="9">
        <v>47.777742076949778</v>
      </c>
      <c r="BP50" s="27">
        <v>23.430926365299285</v>
      </c>
      <c r="BQ50" s="29" cm="1">
        <f t="array" ref="BQ50">IFERROR(_xlfn.LET(_xlpm.x,_xlfn._xlws.FILTER(UV_Data,UV_Include),_xlpm.p,$BP$50,NLL_Weibull(_xlpm.x,_xlpm.p,((AVERAGE(_xlpm.x^_xlpm.p))^(1/_xlpm.p)))),1000000000000000)</f>
        <v>14068.050436456368</v>
      </c>
      <c r="BR50" s="27">
        <v>9.8736093783824828</v>
      </c>
      <c r="BS50" s="29" cm="1">
        <f t="array" ref="BS50">IFERROR(_xlfn.LET(_xlpm.x,_xlfn._xlws.FILTER(UV_Data,UV_Include),_xlpm.p,$BR$50,NLL_Weibull(_xlpm.x,_xlpm.p,((AVERAGE(_xlpm.x^_xlpm.p))^(1/_xlpm.p)))),1000000000000000)</f>
        <v>10625.929359840749</v>
      </c>
      <c r="BU50" s="27">
        <v>132.24602561712686</v>
      </c>
      <c r="BV50" s="29" cm="1">
        <f t="array" ref="BV50">IFERROR(_xlfn.LET(_xlpm.x,_xlfn._xlws.FILTER(UV_Data,UV_Include),_xlpm.p,$BU$50,NLL_Gamma(_xlpm.x,_xlpm.p,(_xlpm.p/AVERAGE(_xlpm.x)))),1000000000000000)</f>
        <v>11912.785378211262</v>
      </c>
      <c r="BW50" s="27">
        <v>55.727442373804564</v>
      </c>
      <c r="BX50" s="29" cm="1">
        <f t="array" ref="BX50">IFERROR(_xlfn.LET(_xlpm.x,_xlfn._xlws.FILTER(UV_Data,UV_Include),_xlpm.p,$BW$50,NLL_Gamma(_xlpm.x,_xlpm.p,(_xlpm.p/AVERAGE(_xlpm.x)))),1000000000000000)</f>
        <v>10869.159492099685</v>
      </c>
      <c r="BY50" s="9">
        <v>5.7333333333333334</v>
      </c>
      <c r="BZ50" s="9">
        <v>38.93333333333333</v>
      </c>
      <c r="CA50" s="33">
        <v>93866.15071378315</v>
      </c>
      <c r="CB50" s="9">
        <f ca="1"/>
        <v>6.9629629629629619</v>
      </c>
      <c r="CC50" s="9">
        <f ca="1"/>
        <v>8.8074074074074069</v>
      </c>
      <c r="CD50" s="33">
        <f ca="1"/>
        <v>15552.485954046626</v>
      </c>
    </row>
    <row r="51" spans="1:82"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50.199204479950467</v>
      </c>
      <c r="BN51" s="9">
        <v>47.848976530773811</v>
      </c>
      <c r="BP51" s="27">
        <v>24.64026450028247</v>
      </c>
      <c r="BQ51" s="29" cm="1">
        <f t="array" ref="BQ51">IFERROR(_xlfn.LET(_xlpm.x,_xlfn._xlws.FILTER(UV_Data,UV_Include),_xlpm.p,$BP$51,NLL_Weibull(_xlpm.x,_xlpm.p,((AVERAGE(_xlpm.x^_xlpm.p))^(1/_xlpm.p)))),1000000000000000)</f>
        <v>14564.262247969751</v>
      </c>
      <c r="BR51" s="27">
        <v>10.000908129433345</v>
      </c>
      <c r="BS51" s="29" cm="1">
        <f t="array" ref="BS51">IFERROR(_xlfn.LET(_xlpm.x,_xlfn._xlws.FILTER(UV_Data,UV_Include),_xlpm.p,$BR$51,NLL_Weibull(_xlpm.x,_xlpm.p,((AVERAGE(_xlpm.x^_xlpm.p))^(1/_xlpm.p)))),1000000000000000)</f>
        <v>10631.752355519129</v>
      </c>
      <c r="BU51" s="27">
        <v>139.07162693930115</v>
      </c>
      <c r="BV51" s="29" cm="1">
        <f t="array" ref="BV51">IFERROR(_xlfn.LET(_xlpm.x,_xlfn._xlws.FILTER(UV_Data,UV_Include),_xlpm.p,$BU$51,NLL_Gamma(_xlpm.x,_xlpm.p,(_xlpm.p/AVERAGE(_xlpm.x)))),1000000000000000)</f>
        <v>12045.194353370644</v>
      </c>
      <c r="BW51" s="27">
        <v>56.445926723507121</v>
      </c>
      <c r="BX51" s="29" cm="1">
        <f t="array" ref="BX51">IFERROR(_xlfn.LET(_xlpm.x,_xlfn._xlws.FILTER(UV_Data,UV_Include),_xlpm.p,$BW$51,NLL_Gamma(_xlpm.x,_xlpm.p,(_xlpm.p/AVERAGE(_xlpm.x)))),1000000000000000)</f>
        <v>10872.051981078715</v>
      </c>
      <c r="BY51" s="9">
        <v>5.7333333333333334</v>
      </c>
      <c r="BZ51" s="9">
        <v>44.466666666666669</v>
      </c>
      <c r="CA51" s="33">
        <v>109939.69038777945</v>
      </c>
      <c r="CB51" s="9">
        <f ca="1"/>
        <v>6.9629629629629619</v>
      </c>
      <c r="CC51" s="9">
        <f ca="1"/>
        <v>10.037037037037038</v>
      </c>
      <c r="CD51" s="33">
        <f ca="1"/>
        <v>17516.579745907482</v>
      </c>
    </row>
    <row r="52" spans="1:82"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49.699234601678164</v>
      </c>
      <c r="BL52" s="9">
        <v>41.858361926085905</v>
      </c>
      <c r="BM52" s="9">
        <f ca="1"/>
        <v>50.259844069828418</v>
      </c>
      <c r="BN52" s="9">
        <v>47.919158784081802</v>
      </c>
      <c r="BP52" s="28">
        <v>25.849602635265661</v>
      </c>
      <c r="BQ52" s="30" cm="1">
        <f t="array" ref="BQ52">IFERROR(_xlfn.LET(_xlpm.x,_xlfn._xlws.FILTER(UV_Data,UV_Include),_xlpm.p,$BP$52,NLL_Weibull(_xlpm.x,_xlpm.p,((AVERAGE(_xlpm.x^_xlpm.p))^(1/_xlpm.p)))),1000000000000000)</f>
        <v>15082.631896167652</v>
      </c>
      <c r="BR52" s="28">
        <v>10.128206880484207</v>
      </c>
      <c r="BS52" s="30" cm="1">
        <f t="array" ref="BS52">IFERROR(_xlfn.LET(_xlpm.x,_xlfn._xlws.FILTER(UV_Data,UV_Include),_xlpm.p,$BR$52,NLL_Weibull(_xlpm.x,_xlpm.p,((AVERAGE(_xlpm.x^_xlpm.p))^(1/_xlpm.p)))),1000000000000000)</f>
        <v>10638.348611298326</v>
      </c>
      <c r="BU52" s="28">
        <v>145.89722826147545</v>
      </c>
      <c r="BV52" s="30" cm="1">
        <f t="array" ref="BV52">IFERROR(_xlfn.LET(_xlpm.x,_xlfn._xlws.FILTER(UV_Data,UV_Include),_xlpm.p,$BU$52,NLL_Gamma(_xlpm.x,_xlpm.p,(_xlpm.p/AVERAGE(_xlpm.x)))),1000000000000000)</f>
        <v>12181.142571441256</v>
      </c>
      <c r="BW52" s="28">
        <v>57.164411073209678</v>
      </c>
      <c r="BX52" s="30" cm="1">
        <f t="array" ref="BX52">IFERROR(_xlfn.LET(_xlpm.x,_xlfn._xlws.FILTER(UV_Data,UV_Include),_xlpm.p,$BW$52,NLL_Gamma(_xlpm.x,_xlpm.p,(_xlpm.p/AVERAGE(_xlpm.x)))),1000000000000000)</f>
        <v>10875.183087858453</v>
      </c>
      <c r="BY52" s="9">
        <v>5.7333333333333334</v>
      </c>
      <c r="BZ52" s="9">
        <v>50</v>
      </c>
      <c r="CA52" s="33">
        <v>126250.0931332715</v>
      </c>
      <c r="CB52" s="9">
        <f ca="1"/>
        <v>6.9629629629629619</v>
      </c>
      <c r="CC52" s="9">
        <f ca="1"/>
        <v>11.266666666666666</v>
      </c>
      <c r="CD52" s="33">
        <f ca="1"/>
        <v>19677.262903821385</v>
      </c>
    </row>
    <row r="53" spans="1:82"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50.319530552077069</v>
      </c>
      <c r="BN53" s="9">
        <v>47.988326614216106</v>
      </c>
      <c r="BY53" s="9">
        <v>11.266666666666666</v>
      </c>
      <c r="BZ53" s="9">
        <v>0.2</v>
      </c>
      <c r="CA53" s="33">
        <v>27919.032317104931</v>
      </c>
      <c r="CB53" s="9">
        <f ca="1"/>
        <v>8.1925925925925913</v>
      </c>
      <c r="CC53" s="9">
        <f ca="1"/>
        <v>0.20000000000000018</v>
      </c>
      <c r="CD53" s="33">
        <f ca="1"/>
        <v>23362.014497809789</v>
      </c>
    </row>
    <row r="54" spans="1:82"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50.378298770215878</v>
      </c>
      <c r="BN54" s="9">
        <v>48.05651569537438</v>
      </c>
      <c r="BY54" s="9">
        <v>11.266666666666666</v>
      </c>
      <c r="BZ54" s="9">
        <v>5.7333333333333334</v>
      </c>
      <c r="CA54" s="33">
        <v>12010.403776252784</v>
      </c>
      <c r="CB54" s="9">
        <f ca="1"/>
        <v>8.1925925925925913</v>
      </c>
      <c r="CC54" s="9">
        <f ca="1"/>
        <v>1.4296296296296298</v>
      </c>
      <c r="CD54" s="33">
        <f ca="1"/>
        <v>14879.823491907679</v>
      </c>
    </row>
    <row r="55" spans="1:82"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50.436181618610014</v>
      </c>
      <c r="BN55" s="9">
        <v>48.123759755602784</v>
      </c>
      <c r="BY55" s="9">
        <v>11.266666666666666</v>
      </c>
      <c r="BZ55" s="9">
        <v>11.266666666666666</v>
      </c>
      <c r="CA55" s="33">
        <v>15688.262896878108</v>
      </c>
      <c r="CB55" s="9">
        <f ca="1"/>
        <v>8.1925925925925913</v>
      </c>
      <c r="CC55" s="9">
        <f ca="1"/>
        <v>2.6592592592592594</v>
      </c>
      <c r="CD55" s="33">
        <f ca="1"/>
        <v>12261.487643648117</v>
      </c>
    </row>
    <row r="56" spans="1:82"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49.958527331705291</v>
      </c>
      <c r="BL56" s="9">
        <v>42.089842382480057</v>
      </c>
      <c r="BM56" s="9">
        <f ca="1"/>
        <v>50.493210187770984</v>
      </c>
      <c r="BN56" s="9">
        <v>48.190090719209721</v>
      </c>
      <c r="BY56" s="9">
        <v>11.266666666666666</v>
      </c>
      <c r="BZ56" s="9">
        <v>16.799999999999997</v>
      </c>
      <c r="CA56" s="33">
        <v>23984.470230334955</v>
      </c>
      <c r="CB56" s="9">
        <f ca="1"/>
        <v>8.1925925925925913</v>
      </c>
      <c r="CC56" s="9">
        <f ca="1"/>
        <v>3.8888888888888893</v>
      </c>
      <c r="CD56" s="33">
        <f ca="1"/>
        <v>11344.96513158885</v>
      </c>
    </row>
    <row r="57" spans="1:82"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50.549413896228891</v>
      </c>
      <c r="BN57" s="9">
        <v>48.255538836209368</v>
      </c>
      <c r="BY57" s="9">
        <v>11.266666666666666</v>
      </c>
      <c r="BZ57" s="9">
        <v>22.333333333333332</v>
      </c>
      <c r="CA57" s="33">
        <v>34615.58709792819</v>
      </c>
      <c r="CB57" s="9">
        <f ca="1"/>
        <v>8.1925925925925913</v>
      </c>
      <c r="CC57" s="9">
        <f ca="1"/>
        <v>5.1185185185185187</v>
      </c>
      <c r="CD57" s="33">
        <f ca="1"/>
        <v>11371.816143053489</v>
      </c>
    </row>
    <row r="58" spans="1:82"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50.60482061044808</v>
      </c>
      <c r="BN58" s="9">
        <v>48.320132800199531</v>
      </c>
      <c r="BY58" s="9">
        <v>11.266666666666666</v>
      </c>
      <c r="BZ58" s="9">
        <v>27.866666666666667</v>
      </c>
      <c r="CA58" s="33">
        <v>46676.145742817287</v>
      </c>
      <c r="CB58" s="9">
        <f ca="1"/>
        <v>8.1925925925925913</v>
      </c>
      <c r="CC58" s="9">
        <f ca="1"/>
        <v>6.3481481481481481</v>
      </c>
      <c r="CD58" s="33">
        <f ca="1"/>
        <v>12018.997299315344</v>
      </c>
    </row>
    <row r="59" spans="1:82"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50.659456754072586</v>
      </c>
      <c r="BN59" s="9">
        <v>48.383899855903032</v>
      </c>
      <c r="BY59" s="9">
        <v>11.266666666666666</v>
      </c>
      <c r="BZ59" s="9">
        <v>33.4</v>
      </c>
      <c r="CA59" s="33">
        <v>59706.486649606813</v>
      </c>
      <c r="CB59" s="9">
        <f ca="1"/>
        <v>8.1925925925925913</v>
      </c>
      <c r="CC59" s="9">
        <f ca="1"/>
        <v>7.5777777777777784</v>
      </c>
      <c r="CD59" s="33">
        <f ca="1"/>
        <v>13111.383242039399</v>
      </c>
    </row>
    <row r="60" spans="1:82"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50.713347407627872</v>
      </c>
      <c r="BN60" s="9">
        <v>48.44686589745114</v>
      </c>
      <c r="BY60" s="9">
        <v>11.266666666666666</v>
      </c>
      <c r="BZ60" s="9">
        <v>38.93333333333333</v>
      </c>
      <c r="CA60" s="33">
        <v>73439.454068804291</v>
      </c>
      <c r="CB60" s="9">
        <f ca="1"/>
        <v>8.1925925925925913</v>
      </c>
      <c r="CC60" s="9">
        <f ca="1"/>
        <v>8.8074074074074069</v>
      </c>
      <c r="CD60" s="33">
        <f ca="1"/>
        <v>14541.257965022916</v>
      </c>
    </row>
    <row r="61" spans="1:82"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50.260649044289075</v>
      </c>
      <c r="BL61" s="9">
        <v>42.366892178565244</v>
      </c>
      <c r="BM61" s="9">
        <f ca="1"/>
        <v>50.766516399669015</v>
      </c>
      <c r="BN61" s="9">
        <v>48.509055558357531</v>
      </c>
      <c r="BY61" s="9">
        <v>11.266666666666666</v>
      </c>
      <c r="BZ61" s="9">
        <v>44.466666666666669</v>
      </c>
      <c r="CA61" s="33">
        <v>87705.51041336362</v>
      </c>
      <c r="CB61" s="9">
        <f ca="1"/>
        <v>8.1925925925925913</v>
      </c>
      <c r="CC61" s="9">
        <f ca="1"/>
        <v>10.037037037037038</v>
      </c>
      <c r="CD61" s="33">
        <f ca="1"/>
        <v>16236.876006582574</v>
      </c>
    </row>
    <row r="62" spans="1:82"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50.318467213432044</v>
      </c>
      <c r="BL62" s="9">
        <v>42.420810332066608</v>
      </c>
      <c r="BM62" s="9">
        <f ca="1"/>
        <v>50.818986390246636</v>
      </c>
      <c r="BN62" s="9">
        <v>48.570492294019445</v>
      </c>
      <c r="BY62" s="9">
        <v>11.266666666666666</v>
      </c>
      <c r="BZ62" s="9">
        <v>50</v>
      </c>
      <c r="CA62" s="33">
        <v>102390.13872039512</v>
      </c>
      <c r="CB62" s="9">
        <f ca="1"/>
        <v>8.1925925925925913</v>
      </c>
      <c r="CC62" s="9">
        <f ca="1"/>
        <v>11.266666666666666</v>
      </c>
      <c r="CD62" s="33">
        <f ca="1"/>
        <v>18147.724176485284</v>
      </c>
    </row>
    <row r="63" spans="1:82"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50.870778947459911</v>
      </c>
      <c r="BN63" s="9">
        <v>48.631198457485162</v>
      </c>
      <c r="BY63" s="9">
        <v>16.799999999999997</v>
      </c>
      <c r="BZ63" s="9">
        <v>0.2</v>
      </c>
      <c r="CA63" s="33">
        <v>36230.926973174646</v>
      </c>
      <c r="CB63" s="9">
        <f ca="1"/>
        <v>9.4222222222222207</v>
      </c>
      <c r="CC63" s="9">
        <f ca="1"/>
        <v>0.20000000000000018</v>
      </c>
      <c r="CD63" s="33">
        <f ca="1"/>
        <v>25176.935087161342</v>
      </c>
    </row>
    <row r="64" spans="1:82"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50.431719730655452</v>
      </c>
      <c r="BL64" s="9">
        <v>42.527258009133945</v>
      </c>
      <c r="BM64" s="9">
        <f ca="1"/>
        <v>50.921914617776977</v>
      </c>
      <c r="BN64" s="9">
        <v>48.691195369142548</v>
      </c>
      <c r="BY64" s="9">
        <v>16.799999999999997</v>
      </c>
      <c r="BZ64" s="9">
        <v>5.7333333333333334</v>
      </c>
      <c r="CA64" s="33">
        <v>14784.188084536028</v>
      </c>
      <c r="CB64" s="9">
        <f ca="1"/>
        <v>9.4222222222222207</v>
      </c>
      <c r="CC64" s="9">
        <f ca="1"/>
        <v>1.4296296296296298</v>
      </c>
      <c r="CD64" s="33">
        <f ca="1"/>
        <v>16208.446712552664</v>
      </c>
    </row>
    <row r="65" spans="1:82"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50.9724129907259</v>
      </c>
      <c r="BN65" s="9">
        <v>48.750503380909976</v>
      </c>
      <c r="BY65" s="9">
        <v>16.799999999999997</v>
      </c>
      <c r="BZ65" s="9">
        <v>11.266666666666666</v>
      </c>
      <c r="CA65" s="33">
        <v>14350.123357382494</v>
      </c>
      <c r="CB65" s="9">
        <f ca="1"/>
        <v>9.4222222222222207</v>
      </c>
      <c r="CC65" s="9">
        <f ca="1"/>
        <v>2.6592592592592594</v>
      </c>
      <c r="CD65" s="33">
        <f ca="1"/>
        <v>13161.772685752843</v>
      </c>
    </row>
    <row r="66" spans="1:82"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50.541957057167828</v>
      </c>
      <c r="BL66" s="9">
        <v>42.631931185341728</v>
      </c>
      <c r="BM66" s="9">
        <f ca="1"/>
        <v>51.022292758492199</v>
      </c>
      <c r="BN66" s="9">
        <v>48.80914193544659</v>
      </c>
      <c r="BY66" s="9">
        <v>16.799999999999997</v>
      </c>
      <c r="BZ66" s="9">
        <v>16.799999999999997</v>
      </c>
      <c r="CA66" s="33">
        <v>19372.429800691341</v>
      </c>
      <c r="CB66" s="9">
        <f ca="1"/>
        <v>9.4222222222222207</v>
      </c>
      <c r="CC66" s="9">
        <f ca="1"/>
        <v>3.8888888888888893</v>
      </c>
      <c r="CD66" s="33">
        <f ca="1"/>
        <v>11862.511184611552</v>
      </c>
    </row>
    <row r="67" spans="1:82"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51.071571770899702</v>
      </c>
      <c r="BN67" s="9">
        <v>48.86712962084269</v>
      </c>
      <c r="BY67" s="9">
        <v>16.799999999999997</v>
      </c>
      <c r="BZ67" s="9">
        <v>22.333333333333332</v>
      </c>
      <c r="CA67" s="33">
        <v>27282.575910479769</v>
      </c>
      <c r="CB67" s="9">
        <f ca="1"/>
        <v>9.4222222222222207</v>
      </c>
      <c r="CC67" s="9">
        <f ca="1"/>
        <v>5.1185185185185187</v>
      </c>
      <c r="CD67" s="33">
        <f ca="1"/>
        <v>11543.438836485266</v>
      </c>
    </row>
    <row r="68" spans="1:82"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50.649359316583023</v>
      </c>
      <c r="BL68" s="9">
        <v>42.734915752276834</v>
      </c>
      <c r="BM68" s="9">
        <f ca="1"/>
        <v>51.120267086200371</v>
      </c>
      <c r="BN68" s="9">
        <v>48.924484221201837</v>
      </c>
      <c r="BY68" s="9">
        <v>16.799999999999997</v>
      </c>
      <c r="BZ68" s="9">
        <v>27.866666666666667</v>
      </c>
      <c r="CA68" s="33">
        <v>37014.761921103447</v>
      </c>
      <c r="CB68" s="9">
        <f ca="1"/>
        <v>9.4222222222222207</v>
      </c>
      <c r="CC68" s="9">
        <f ca="1"/>
        <v>6.3481481481481481</v>
      </c>
      <c r="CD68" s="33">
        <f ca="1"/>
        <v>11875.045630018994</v>
      </c>
    </row>
    <row r="69" spans="1:82"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50.702049139650363</v>
      </c>
      <c r="BL69" s="9">
        <v>42.785799792564561</v>
      </c>
      <c r="BM69" s="9">
        <f ca="1"/>
        <v>51.168395018053133</v>
      </c>
      <c r="BN69" s="9">
        <v>48.981222763482755</v>
      </c>
      <c r="BY69" s="9">
        <v>16.799999999999997</v>
      </c>
      <c r="BZ69" s="9">
        <v>33.4</v>
      </c>
      <c r="CA69" s="33">
        <v>48010.062065238482</v>
      </c>
      <c r="CB69" s="9">
        <f ca="1"/>
        <v>9.4222222222222207</v>
      </c>
      <c r="CC69" s="9">
        <f ca="1"/>
        <v>7.5777777777777784</v>
      </c>
      <c r="CD69" s="33">
        <f ca="1"/>
        <v>12677.30694130598</v>
      </c>
    </row>
    <row r="70" spans="1:82"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51.215971179032145</v>
      </c>
      <c r="BN70" s="9">
        <v>49.037361560931124</v>
      </c>
      <c r="BY70" s="9">
        <v>16.799999999999997</v>
      </c>
      <c r="BZ70" s="9">
        <v>38.93333333333333</v>
      </c>
      <c r="CA70" s="33">
        <v>59935.546154998388</v>
      </c>
      <c r="CB70" s="9">
        <f ca="1"/>
        <v>9.4222222222222207</v>
      </c>
      <c r="CC70" s="9">
        <f ca="1"/>
        <v>8.8074074074074069</v>
      </c>
      <c r="CD70" s="33">
        <f ca="1"/>
        <v>13838.705913988326</v>
      </c>
    </row>
    <row r="71" spans="1:82"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51.2630105209698</v>
      </c>
      <c r="BN71" s="9">
        <v>49.092916253397568</v>
      </c>
      <c r="BY71" s="9">
        <v>16.799999999999997</v>
      </c>
      <c r="BZ71" s="9">
        <v>44.466666666666669</v>
      </c>
      <c r="CA71" s="33">
        <v>72575.828061097185</v>
      </c>
      <c r="CB71" s="9">
        <f ca="1"/>
        <v>9.4222222222222207</v>
      </c>
      <c r="CC71" s="9">
        <f ca="1"/>
        <v>10.037037037037038</v>
      </c>
      <c r="CD71" s="33">
        <f ca="1"/>
        <v>15284.488967536796</v>
      </c>
    </row>
    <row r="72" spans="1:82"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50.856300696003487</v>
      </c>
      <c r="BL72" s="9">
        <v>42.936129770736841</v>
      </c>
      <c r="BM72" s="9">
        <f ca="1"/>
        <v>51.309527372408517</v>
      </c>
      <c r="BN72" s="9">
        <v>49.147901844808302</v>
      </c>
      <c r="BY72" s="9">
        <v>16.799999999999997</v>
      </c>
      <c r="BZ72" s="9">
        <v>50</v>
      </c>
      <c r="CA72" s="33">
        <v>85783.147818472047</v>
      </c>
      <c r="CB72" s="9">
        <f ca="1"/>
        <v>9.4222222222222207</v>
      </c>
      <c r="CC72" s="9">
        <f ca="1"/>
        <v>11.266666666666666</v>
      </c>
      <c r="CD72" s="33">
        <f ca="1"/>
        <v>16961.721307573433</v>
      </c>
    </row>
    <row r="73" spans="1:82"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50.906503692993375</v>
      </c>
      <c r="BL73" s="9">
        <v>42.985494497791798</v>
      </c>
      <c r="BM73" s="9">
        <f ca="1"/>
        <v>51.355535473408352</v>
      </c>
      <c r="BN73" s="9">
        <v>49.202332738028716</v>
      </c>
      <c r="BY73" s="9">
        <v>22.333333333333332</v>
      </c>
      <c r="BZ73" s="9">
        <v>0.2</v>
      </c>
      <c r="CA73" s="33">
        <v>44613.521705742503</v>
      </c>
      <c r="CB73" s="9">
        <f ca="1"/>
        <v>10.65185185185185</v>
      </c>
      <c r="CC73" s="9">
        <f ca="1"/>
        <v>0.20000000000000018</v>
      </c>
      <c r="CD73" s="33">
        <f ca="1"/>
        <v>27002.802453907032</v>
      </c>
    </row>
    <row r="74" spans="1:82"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50.956126990392583</v>
      </c>
      <c r="BL74" s="9">
        <v>43.034500194354656</v>
      </c>
      <c r="BM74" s="9">
        <f ca="1"/>
        <v>51.401048007932665</v>
      </c>
      <c r="BN74" s="9">
        <v>49.25622276733629</v>
      </c>
      <c r="BY74" s="9">
        <v>22.333333333333332</v>
      </c>
      <c r="BZ74" s="9">
        <v>5.7333333333333334</v>
      </c>
      <c r="CA74" s="33">
        <v>19054.858969324807</v>
      </c>
      <c r="CB74" s="9">
        <f ca="1"/>
        <v>10.65185185185185</v>
      </c>
      <c r="CC74" s="9">
        <f ca="1"/>
        <v>1.4296296296296298</v>
      </c>
      <c r="CD74" s="33">
        <f ca="1"/>
        <v>17605.975900758087</v>
      </c>
    </row>
    <row r="75" spans="1:82"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51.44607763401271</v>
      </c>
      <c r="BN75" s="9">
        <v>49.309585228699007</v>
      </c>
      <c r="BY75" s="9">
        <v>22.333333333333332</v>
      </c>
      <c r="BZ75" s="9">
        <v>11.266666666666666</v>
      </c>
      <c r="CA75" s="33">
        <v>15346.893352023275</v>
      </c>
      <c r="CB75" s="9">
        <f ca="1"/>
        <v>10.65185185185185</v>
      </c>
      <c r="CC75" s="9">
        <f ca="1"/>
        <v>2.6592592592592594</v>
      </c>
      <c r="CD75" s="33">
        <f ca="1"/>
        <v>14176.562884876261</v>
      </c>
    </row>
    <row r="76" spans="1:82"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51.053695559591006</v>
      </c>
      <c r="BL76" s="9">
        <v>43.131465109481347</v>
      </c>
      <c r="BM76" s="9">
        <f ca="1"/>
        <v>51.490636511872786</v>
      </c>
      <c r="BN76" s="9">
        <v>49.362432908036169</v>
      </c>
      <c r="BY76" s="9">
        <v>22.333333333333332</v>
      </c>
      <c r="BZ76" s="9">
        <v>16.799999999999997</v>
      </c>
      <c r="CA76" s="33">
        <v>17648.229037527282</v>
      </c>
      <c r="CB76" s="9">
        <f ca="1"/>
        <v>10.65185185185185</v>
      </c>
      <c r="CC76" s="9">
        <f ca="1"/>
        <v>3.8888888888888893</v>
      </c>
      <c r="CD76" s="33">
        <f ca="1"/>
        <v>12531.37802414404</v>
      </c>
    </row>
    <row r="77" spans="1:82"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51.101669842971745</v>
      </c>
      <c r="BL77" s="9">
        <v>43.179438965916404</v>
      </c>
      <c r="BM77" s="9">
        <f ca="1"/>
        <v>51.534736330180188</v>
      </c>
      <c r="BN77" s="9">
        <v>49.414778107622503</v>
      </c>
      <c r="BY77" s="9">
        <v>22.333333333333332</v>
      </c>
      <c r="BZ77" s="9">
        <v>22.333333333333332</v>
      </c>
      <c r="CA77" s="33">
        <v>23230.002513050251</v>
      </c>
      <c r="CB77" s="9">
        <f ca="1"/>
        <v>10.65185185185185</v>
      </c>
      <c r="CC77" s="9">
        <f ca="1"/>
        <v>5.1185185185185187</v>
      </c>
      <c r="CD77" s="33">
        <f ca="1"/>
        <v>11896.731313289625</v>
      </c>
    </row>
    <row r="78" spans="1:82"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51.578388330569133</v>
      </c>
      <c r="BN78" s="9">
        <v>49.466632670781266</v>
      </c>
      <c r="BY78" s="9">
        <v>22.333333333333332</v>
      </c>
      <c r="BZ78" s="9">
        <v>27.866666666666667</v>
      </c>
      <c r="CA78" s="33">
        <v>30927.147761019402</v>
      </c>
      <c r="CB78" s="9">
        <f ca="1"/>
        <v>10.65185185185185</v>
      </c>
      <c r="CC78" s="9">
        <f ca="1"/>
        <v>6.3481481481481481</v>
      </c>
      <c r="CD78" s="33">
        <f ca="1"/>
        <v>11938.213475386287</v>
      </c>
    </row>
    <row r="79" spans="1:82"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51.196066698120376</v>
      </c>
      <c r="BL79" s="9">
        <v>43.274404198681637</v>
      </c>
      <c r="BM79" s="9">
        <f ca="1"/>
        <v>51.621603330574018</v>
      </c>
      <c r="BN79" s="9">
        <v>49.518008004998961</v>
      </c>
      <c r="BY79" s="9">
        <v>22.333333333333332</v>
      </c>
      <c r="BZ79" s="9">
        <v>33.4</v>
      </c>
      <c r="CA79" s="33">
        <v>40114.964575716745</v>
      </c>
      <c r="CB79" s="9">
        <f ca="1"/>
        <v>10.65185185185185</v>
      </c>
      <c r="CC79" s="9">
        <f ca="1"/>
        <v>7.5777777777777784</v>
      </c>
      <c r="CD79" s="33">
        <f ca="1"/>
        <v>12471.999036372103</v>
      </c>
    </row>
    <row r="80" spans="1:82"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51.664391745094989</v>
      </c>
      <c r="BN80" s="9">
        <v>49.568915103582292</v>
      </c>
      <c r="BY80" s="9">
        <v>22.333333333333332</v>
      </c>
      <c r="BZ80" s="9">
        <v>38.93333333333333</v>
      </c>
      <c r="CA80" s="33">
        <v>50414.674227016498</v>
      </c>
      <c r="CB80" s="9">
        <f ca="1"/>
        <v>10.65185185185185</v>
      </c>
      <c r="CC80" s="9">
        <f ca="1"/>
        <v>8.8074074074074069</v>
      </c>
      <c r="CD80" s="33">
        <f ca="1"/>
        <v>13383.563021043239</v>
      </c>
    </row>
    <row r="81" spans="1:82"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51.288479607158784</v>
      </c>
      <c r="BL81" s="9">
        <v>43.368103058327165</v>
      </c>
      <c r="BM81" s="9">
        <f ca="1"/>
        <v>51.706763606507991</v>
      </c>
      <c r="BN81" s="9">
        <v>49.619364565967317</v>
      </c>
      <c r="BY81" s="9">
        <v>22.333333333333332</v>
      </c>
      <c r="BZ81" s="9">
        <v>44.466666666666669</v>
      </c>
      <c r="CA81" s="33">
        <v>61577.647583459257</v>
      </c>
      <c r="CB81" s="9">
        <f ca="1"/>
        <v>10.65185185185185</v>
      </c>
      <c r="CC81" s="9">
        <f ca="1"/>
        <v>10.037037037037038</v>
      </c>
      <c r="CD81" s="33">
        <f ca="1"/>
        <v>14595.730244725642</v>
      </c>
    </row>
    <row r="82" spans="1:82"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51.748728583521377</v>
      </c>
      <c r="BN82" s="9">
        <v>49.669366616781154</v>
      </c>
      <c r="BY82" s="9">
        <v>22.333333333333332</v>
      </c>
      <c r="BZ82" s="9">
        <v>50</v>
      </c>
      <c r="CA82" s="33">
        <v>73431.249293657733</v>
      </c>
      <c r="CB82" s="9">
        <f ca="1"/>
        <v>10.65185185185185</v>
      </c>
      <c r="CC82" s="9">
        <f ca="1"/>
        <v>11.266666666666666</v>
      </c>
      <c r="CD82" s="33">
        <f ca="1"/>
        <v>16053.587593424123</v>
      </c>
    </row>
    <row r="83" spans="1:82"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51.790295998872296</v>
      </c>
      <c r="BN83" s="9">
        <v>49.718931123747872</v>
      </c>
      <c r="BY83" s="9">
        <v>27.866666666666667</v>
      </c>
      <c r="BZ83" s="9">
        <v>0.2</v>
      </c>
      <c r="CA83" s="33">
        <v>53034.605125631875</v>
      </c>
      <c r="CB83" s="9">
        <f ca="1"/>
        <v>11.88148148148148</v>
      </c>
      <c r="CC83" s="9">
        <f ca="1"/>
        <v>0.20000000000000018</v>
      </c>
      <c r="CD83" s="33">
        <f ca="1"/>
        <v>28837.135925191571</v>
      </c>
    </row>
    <row r="84" spans="1:82"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51.423585845564162</v>
      </c>
      <c r="BL84" s="9">
        <v>43.506383989045048</v>
      </c>
      <c r="BM84" s="9">
        <f ca="1"/>
        <v>51.831474845948158</v>
      </c>
      <c r="BN84" s="9">
        <v>49.768067614522536</v>
      </c>
      <c r="BY84" s="9">
        <v>27.866666666666667</v>
      </c>
      <c r="BZ84" s="9">
        <v>5.7333333333333334</v>
      </c>
      <c r="CA84" s="33">
        <v>24202.041499066334</v>
      </c>
      <c r="CB84" s="9">
        <f ca="1"/>
        <v>11.88148148148148</v>
      </c>
      <c r="CC84" s="9">
        <f ca="1"/>
        <v>1.4296296296296298</v>
      </c>
      <c r="CD84" s="33">
        <f ca="1"/>
        <v>19057.57038296077</v>
      </c>
    </row>
    <row r="85" spans="1:82"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51.467728276582257</v>
      </c>
      <c r="BL85" s="9">
        <v>43.551895933259175</v>
      </c>
      <c r="BM85" s="9">
        <f ca="1"/>
        <v>51.872273804411066</v>
      </c>
      <c r="BN85" s="9">
        <v>49.816785292530056</v>
      </c>
      <c r="BY85" s="9">
        <v>27.866666666666667</v>
      </c>
      <c r="BZ85" s="9">
        <v>11.266666666666666</v>
      </c>
      <c r="CA85" s="33">
        <v>17773.105123959966</v>
      </c>
      <c r="CB85" s="9">
        <f ca="1"/>
        <v>11.88148148148148</v>
      </c>
      <c r="CC85" s="9">
        <f ca="1"/>
        <v>2.6592592592592594</v>
      </c>
      <c r="CD85" s="33">
        <f ca="1"/>
        <v>15282.234007487979</v>
      </c>
    </row>
    <row r="86" spans="1:82"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51.912701254896589</v>
      </c>
      <c r="BN86" s="9">
        <v>49.865093051879342</v>
      </c>
      <c r="BY86" s="9">
        <v>27.866666666666667</v>
      </c>
      <c r="BZ86" s="9">
        <v>16.799999999999997</v>
      </c>
      <c r="CA86" s="33">
        <v>17746.068175198445</v>
      </c>
      <c r="CB86" s="9">
        <f ca="1"/>
        <v>11.88148148148148</v>
      </c>
      <c r="CC86" s="9">
        <f ca="1"/>
        <v>3.8888888888888893</v>
      </c>
      <c r="CD86" s="33">
        <f ca="1"/>
        <v>13321.47478402765</v>
      </c>
    </row>
    <row r="87" spans="1:82"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51.952765292852462</v>
      </c>
      <c r="BN87" s="9">
        <v>49.912999491417501</v>
      </c>
      <c r="BY87" s="9">
        <v>27.866666666666667</v>
      </c>
      <c r="BZ87" s="9">
        <v>22.333333333333332</v>
      </c>
      <c r="CA87" s="33">
        <v>21292.800888066871</v>
      </c>
      <c r="CB87" s="9">
        <f ca="1"/>
        <v>11.88148148148148</v>
      </c>
      <c r="CC87" s="9">
        <f ca="1"/>
        <v>5.1185185185185187</v>
      </c>
      <c r="CD87" s="33">
        <f ca="1"/>
        <v>12396.703441736166</v>
      </c>
    </row>
    <row r="88" spans="1:82"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51.597618065615691</v>
      </c>
      <c r="BL88" s="9">
        <v>43.686761399369928</v>
      </c>
      <c r="BM88" s="9">
        <f ca="1"/>
        <v>51.99247374157725</v>
      </c>
      <c r="BN88" s="9">
        <v>49.960512927983146</v>
      </c>
      <c r="BY88" s="9">
        <v>27.866666666666667</v>
      </c>
      <c r="BZ88" s="9">
        <v>27.866666666666667</v>
      </c>
      <c r="CA88" s="33">
        <v>27182.462806598447</v>
      </c>
      <c r="CB88" s="9">
        <f ca="1"/>
        <v>11.88148148148148</v>
      </c>
      <c r="CC88" s="9">
        <f ca="1"/>
        <v>6.3481481481481481</v>
      </c>
      <c r="CD88" s="33">
        <f ca="1"/>
        <v>12169.709853531664</v>
      </c>
    </row>
    <row r="89" spans="1:82"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51.640100192243693</v>
      </c>
      <c r="BL89" s="9">
        <v>43.731176488885382</v>
      </c>
      <c r="BM89" s="9">
        <f ca="1"/>
        <v>52.031834164514301</v>
      </c>
      <c r="BN89" s="9">
        <v>50.007641408913898</v>
      </c>
      <c r="BY89" s="9">
        <v>27.866666666666667</v>
      </c>
      <c r="BZ89" s="9">
        <v>33.4</v>
      </c>
      <c r="CA89" s="33">
        <v>34744.505182835768</v>
      </c>
      <c r="CB89" s="9">
        <f ca="1"/>
        <v>11.88148148148148</v>
      </c>
      <c r="CC89" s="9">
        <f ca="1"/>
        <v>7.5777777777777784</v>
      </c>
      <c r="CD89" s="33">
        <f ca="1"/>
        <v>12453.660426506278</v>
      </c>
    </row>
    <row r="90" spans="1:82"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52.0708538768517</v>
      </c>
      <c r="BN90" s="9">
        <v>50.05439272385793</v>
      </c>
      <c r="BY90" s="9">
        <v>27.866666666666667</v>
      </c>
      <c r="BZ90" s="9">
        <v>38.93333333333333</v>
      </c>
      <c r="CA90" s="33">
        <v>43566.906284479031</v>
      </c>
      <c r="CB90" s="9">
        <f ca="1"/>
        <v>11.88148148148148</v>
      </c>
      <c r="CC90" s="9">
        <f ca="1"/>
        <v>8.8074074074074069</v>
      </c>
      <c r="CD90" s="33">
        <f ca="1"/>
        <v>13131.60858131136</v>
      </c>
    </row>
    <row r="91" spans="1:82"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51.723895887034722</v>
      </c>
      <c r="BL91" s="9">
        <v>43.819225123589362</v>
      </c>
      <c r="BM91" s="9">
        <f ca="1"/>
        <v>52.109539956475103</v>
      </c>
      <c r="BN91" s="9">
        <v>50.100774415936243</v>
      </c>
      <c r="BY91" s="9">
        <v>27.866666666666667</v>
      </c>
      <c r="BZ91" s="9">
        <v>44.466666666666669</v>
      </c>
      <c r="CA91" s="33">
        <v>53376.161593745506</v>
      </c>
      <c r="CB91" s="9">
        <f ca="1"/>
        <v>11.88148148148148</v>
      </c>
      <c r="CC91" s="9">
        <f ca="1"/>
        <v>10.037037037037038</v>
      </c>
      <c r="CD91" s="33">
        <f ca="1"/>
        <v>14124.400813655582</v>
      </c>
    </row>
    <row r="92" spans="1:82"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52.14789925431667</v>
      </c>
      <c r="BN92" s="9">
        <v>50.146793792298347</v>
      </c>
      <c r="BY92" s="9">
        <v>27.866666666666667</v>
      </c>
      <c r="BZ92" s="9">
        <v>50</v>
      </c>
      <c r="CA92" s="33">
        <v>63980.534549843782</v>
      </c>
      <c r="CB92" s="9">
        <f ca="1"/>
        <v>11.88148148148148</v>
      </c>
      <c r="CC92" s="9">
        <f ca="1"/>
        <v>11.266666666666666</v>
      </c>
      <c r="CD92" s="33">
        <f ca="1"/>
        <v>15375.486965694719</v>
      </c>
    </row>
    <row r="93" spans="1:82"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52.185938404139705</v>
      </c>
      <c r="BN93" s="9">
        <v>50.192457934110692</v>
      </c>
      <c r="BY93" s="9">
        <v>33.4</v>
      </c>
      <c r="BZ93" s="9">
        <v>0.2</v>
      </c>
      <c r="CA93" s="33">
        <v>61479.942551539221</v>
      </c>
      <c r="CB93" s="9">
        <f ca="1"/>
        <v>13.111111111111109</v>
      </c>
      <c r="CC93" s="9">
        <f ca="1"/>
        <v>0.20000000000000018</v>
      </c>
      <c r="CD93" s="33">
        <f ca="1"/>
        <v>30678.212469136441</v>
      </c>
    </row>
    <row r="94" spans="1:82"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52.223663831795982</v>
      </c>
      <c r="BN94" s="9">
        <v>50.237773706014686</v>
      </c>
      <c r="BY94" s="9">
        <v>33.4</v>
      </c>
      <c r="BZ94" s="9">
        <v>5.7333333333333334</v>
      </c>
      <c r="CA94" s="33">
        <v>29926.408167168909</v>
      </c>
      <c r="CB94" s="9">
        <f ca="1"/>
        <v>13.111111111111109</v>
      </c>
      <c r="CC94" s="9">
        <f ca="1"/>
        <v>1.4296296296296298</v>
      </c>
      <c r="CD94" s="33">
        <f ca="1"/>
        <v>20552.723567314657</v>
      </c>
    </row>
    <row r="95" spans="1:82"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52.26108176398958</v>
      </c>
      <c r="BN95" s="9">
        <v>50.282747765087755</v>
      </c>
      <c r="BY95" s="9">
        <v>33.4</v>
      </c>
      <c r="BZ95" s="9">
        <v>11.266666666666666</v>
      </c>
      <c r="CA95" s="33">
        <v>21169.099157796954</v>
      </c>
      <c r="CB95" s="9">
        <f ca="1"/>
        <v>13.111111111111109</v>
      </c>
      <c r="CC95" s="9">
        <f ca="1"/>
        <v>2.6592592592592594</v>
      </c>
      <c r="CD95" s="33">
        <f ca="1"/>
        <v>16461.812829113755</v>
      </c>
    </row>
    <row r="96" spans="1:82"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52.298198236578827</v>
      </c>
      <c r="BN96" s="9">
        <v>50.327386569338977</v>
      </c>
      <c r="BY96" s="9">
        <v>33.4</v>
      </c>
      <c r="BZ96" s="9">
        <v>16.799999999999997</v>
      </c>
      <c r="CA96" s="33">
        <v>19107.021446380917</v>
      </c>
      <c r="CB96" s="9">
        <f ca="1"/>
        <v>13.111111111111109</v>
      </c>
      <c r="CC96" s="9">
        <f ca="1"/>
        <v>3.8888888888888893</v>
      </c>
      <c r="CD96" s="33">
        <f ca="1"/>
        <v>14210.928974216331</v>
      </c>
    </row>
    <row r="97" spans="1:82"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52.335019102445337</v>
      </c>
      <c r="BN97" s="9">
        <v>50.371696385768089</v>
      </c>
      <c r="BY97" s="9">
        <v>33.4</v>
      </c>
      <c r="BZ97" s="9">
        <v>22.333333333333332</v>
      </c>
      <c r="CA97" s="33">
        <v>20846.270829811918</v>
      </c>
      <c r="CB97" s="9">
        <f ca="1"/>
        <v>13.111111111111109</v>
      </c>
      <c r="CC97" s="9">
        <f ca="1"/>
        <v>5.1185185185185187</v>
      </c>
      <c r="CD97" s="33">
        <f ca="1"/>
        <v>13017.681881623686</v>
      </c>
    </row>
    <row r="98" spans="1:82"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52.005746156653835</v>
      </c>
      <c r="BL98" s="9">
        <v>44.119643983495479</v>
      </c>
      <c r="BM98" s="9">
        <f ca="1"/>
        <v>52.371550038957196</v>
      </c>
      <c r="BN98" s="9">
        <v>50.415683298014912</v>
      </c>
      <c r="BY98" s="9">
        <v>33.4</v>
      </c>
      <c r="BZ98" s="9">
        <v>27.866666666666667</v>
      </c>
      <c r="CA98" s="33">
        <v>25110.158309883227</v>
      </c>
      <c r="CB98" s="9">
        <f ca="1"/>
        <v>13.111111111111109</v>
      </c>
      <c r="CC98" s="9">
        <f ca="1"/>
        <v>6.3481481481481481</v>
      </c>
      <c r="CD98" s="33">
        <f ca="1"/>
        <v>12540.853305407967</v>
      </c>
    </row>
    <row r="99" spans="1:82"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52.044655515537535</v>
      </c>
      <c r="BL99" s="9">
        <v>44.161630115850215</v>
      </c>
      <c r="BM99" s="9">
        <f ca="1"/>
        <v>52.407796555051334</v>
      </c>
      <c r="BN99" s="9">
        <v>50.459353213624112</v>
      </c>
      <c r="BY99" s="9">
        <v>33.4</v>
      </c>
      <c r="BZ99" s="9">
        <v>33.4</v>
      </c>
      <c r="CA99" s="33">
        <v>31194.892136464026</v>
      </c>
      <c r="CB99" s="9">
        <f ca="1"/>
        <v>13.111111111111109</v>
      </c>
      <c r="CC99" s="9">
        <f ca="1"/>
        <v>7.5777777777777784</v>
      </c>
      <c r="CD99" s="33">
        <f ca="1"/>
        <v>12591.188048516531</v>
      </c>
    </row>
    <row r="100" spans="1:82"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52.443763997958357</v>
      </c>
      <c r="BN100" s="9">
        <v>50.502711870948417</v>
      </c>
      <c r="BY100" s="9">
        <v>33.4</v>
      </c>
      <c r="BZ100" s="9">
        <v>38.93333333333333</v>
      </c>
      <c r="CA100" s="33">
        <v>38663.575190931238</v>
      </c>
      <c r="CB100" s="9">
        <f ca="1"/>
        <v>13.111111111111109</v>
      </c>
      <c r="CC100" s="9">
        <f ca="1"/>
        <v>8.8074074074074069</v>
      </c>
      <c r="CD100" s="33">
        <f ca="1"/>
        <v>13049.761211983414</v>
      </c>
    </row>
    <row r="101" spans="1:82"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52.479457559591367</v>
      </c>
      <c r="BN101" s="9">
        <v>50.545764845712029</v>
      </c>
      <c r="BY101" s="9">
        <v>33.4</v>
      </c>
      <c r="BZ101" s="9">
        <v>44.466666666666669</v>
      </c>
      <c r="CA101" s="33">
        <v>47223.60174609728</v>
      </c>
      <c r="CB101" s="9">
        <f ca="1"/>
        <v>13.111111111111109</v>
      </c>
      <c r="CC101" s="9">
        <f ca="1"/>
        <v>10.037037037037038</v>
      </c>
      <c r="CD101" s="33">
        <f ca="1"/>
        <v>13835.782247668307</v>
      </c>
    </row>
    <row r="102" spans="1:82"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52.514882282618913</v>
      </c>
      <c r="BN102" s="9">
        <v>50.588517557254114</v>
      </c>
      <c r="BY102" s="9">
        <v>33.4</v>
      </c>
      <c r="BZ102" s="9">
        <v>50</v>
      </c>
      <c r="CA102" s="33">
        <v>56668.248055549746</v>
      </c>
      <c r="CB102" s="9">
        <f ca="1"/>
        <v>13.111111111111109</v>
      </c>
      <c r="CC102" s="9">
        <f ca="1"/>
        <v>11.266666666666666</v>
      </c>
      <c r="CD102" s="33">
        <f ca="1"/>
        <v>14891.330976579115</v>
      </c>
    </row>
    <row r="103" spans="1:82"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52.197166462909458</v>
      </c>
      <c r="BL103" s="9">
        <v>44.327393238036215</v>
      </c>
      <c r="BM103" s="9">
        <f ca="1"/>
        <v>52.550043066240733</v>
      </c>
      <c r="BN103" s="9">
        <v>50.630975274471233</v>
      </c>
      <c r="BY103" s="9">
        <v>38.93333333333333</v>
      </c>
      <c r="BZ103" s="9">
        <v>0.2</v>
      </c>
      <c r="CA103" s="33">
        <v>69941.976494704315</v>
      </c>
      <c r="CB103" s="9">
        <f ca="1"/>
        <v>14.340740740740738</v>
      </c>
      <c r="CC103" s="9">
        <f ca="1"/>
        <v>0.20000000000000018</v>
      </c>
      <c r="CD103" s="33">
        <f ca="1"/>
        <v>32524.786602830423</v>
      </c>
    </row>
    <row r="104" spans="1:82"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52.584944671683743</v>
      </c>
      <c r="BN104" s="9">
        <v>50.67314312147608</v>
      </c>
      <c r="BY104" s="9">
        <v>38.93333333333333</v>
      </c>
      <c r="BZ104" s="9">
        <v>5.7333333333333334</v>
      </c>
      <c r="CA104" s="33">
        <v>36060.069476068296</v>
      </c>
      <c r="CB104" s="9">
        <f ca="1"/>
        <v>14.340740740740738</v>
      </c>
      <c r="CC104" s="9">
        <f ca="1"/>
        <v>1.4296296296296298</v>
      </c>
      <c r="CD104" s="33">
        <f ca="1"/>
        <v>22083.723338280477</v>
      </c>
    </row>
    <row r="105" spans="1:82"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52.619591727434411</v>
      </c>
      <c r="BN105" s="9">
        <v>50.715026082988686</v>
      </c>
      <c r="BY105" s="9">
        <v>38.93333333333333</v>
      </c>
      <c r="BZ105" s="9">
        <v>11.266666666666666</v>
      </c>
      <c r="CA105" s="33">
        <v>25267.719704041876</v>
      </c>
      <c r="CB105" s="9">
        <f ca="1"/>
        <v>14.340740740740738</v>
      </c>
      <c r="CC105" s="9">
        <f ca="1"/>
        <v>2.6592592592592594</v>
      </c>
      <c r="CD105" s="33">
        <f ca="1"/>
        <v>17702.687968642451</v>
      </c>
    </row>
    <row r="106" spans="1:82"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52.308429824351379</v>
      </c>
      <c r="BL106" s="9">
        <v>44.449517437979026</v>
      </c>
      <c r="BM106" s="9">
        <f ca="1"/>
        <v>52.653988734222736</v>
      </c>
      <c r="BN106" s="9">
        <v>50.756629009475432</v>
      </c>
      <c r="BY106" s="9">
        <v>38.93333333333333</v>
      </c>
      <c r="BZ106" s="9">
        <v>16.799999999999997</v>
      </c>
      <c r="CA106" s="33">
        <v>21398.158663188409</v>
      </c>
      <c r="CB106" s="9">
        <f ca="1"/>
        <v>14.340740740740738</v>
      </c>
      <c r="CC106" s="9">
        <f ca="1"/>
        <v>3.8888888888888893</v>
      </c>
      <c r="CD106" s="33">
        <f ca="1"/>
        <v>15183.328363443879</v>
      </c>
    </row>
    <row r="107" spans="1:82"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52.688140069771876</v>
      </c>
      <c r="BN107" s="9">
        <v>50.797956622049902</v>
      </c>
      <c r="BY107" s="9">
        <v>38.93333333333333</v>
      </c>
      <c r="BZ107" s="9">
        <v>22.333333333333332</v>
      </c>
      <c r="CA107" s="33">
        <v>21511.633608158998</v>
      </c>
      <c r="CB107" s="9">
        <f ca="1"/>
        <v>14.340740740740738</v>
      </c>
      <c r="CC107" s="9">
        <f ca="1"/>
        <v>5.1185185185185187</v>
      </c>
      <c r="CD107" s="33">
        <f ca="1"/>
        <v>13740.24628284002</v>
      </c>
    </row>
    <row r="108" spans="1:82"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52.381200935894874</v>
      </c>
      <c r="BL108" s="9">
        <v>44.529933257378943</v>
      </c>
      <c r="BM108" s="9">
        <f ca="1"/>
        <v>52.722049993326721</v>
      </c>
      <c r="BN108" s="9">
        <v>50.839013517148885</v>
      </c>
      <c r="BY108" s="9">
        <v>38.93333333333333</v>
      </c>
      <c r="BZ108" s="9">
        <v>27.866666666666667</v>
      </c>
      <c r="CA108" s="33">
        <v>24298.212538574036</v>
      </c>
      <c r="CB108" s="9">
        <f ca="1"/>
        <v>14.340740740740738</v>
      </c>
      <c r="CC108" s="9">
        <f ca="1"/>
        <v>6.3481481481481481</v>
      </c>
      <c r="CD108" s="33">
        <f ca="1"/>
        <v>13029.80187675826</v>
      </c>
    </row>
    <row r="109" spans="1:82"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52.755722649973578</v>
      </c>
      <c r="BN109" s="9">
        <v>50.879804170995882</v>
      </c>
      <c r="BY109" s="9">
        <v>38.93333333333333</v>
      </c>
      <c r="BZ109" s="9">
        <v>33.4</v>
      </c>
      <c r="CA109" s="33">
        <v>29029.228317978712</v>
      </c>
      <c r="CB109" s="9">
        <f ca="1"/>
        <v>14.340740740740738</v>
      </c>
      <c r="CC109" s="9">
        <f ca="1"/>
        <v>7.5777777777777784</v>
      </c>
      <c r="CD109" s="33">
        <f ca="1"/>
        <v>12860.761628528617</v>
      </c>
    </row>
    <row r="110" spans="1:82"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52.789162074762672</v>
      </c>
      <c r="BN110" s="9">
        <v>50.920332943863741</v>
      </c>
      <c r="BY110" s="9">
        <v>38.93333333333333</v>
      </c>
      <c r="BZ110" s="9">
        <v>38.93333333333333</v>
      </c>
      <c r="CA110" s="33">
        <v>35248.682618345265</v>
      </c>
      <c r="CB110" s="9">
        <f ca="1"/>
        <v>14.340740740740738</v>
      </c>
      <c r="CC110" s="9">
        <f ca="1"/>
        <v>8.8074074074074069</v>
      </c>
      <c r="CD110" s="33">
        <f ca="1"/>
        <v>13112.563595336176</v>
      </c>
    </row>
    <row r="111" spans="1:82"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52.822372196644139</v>
      </c>
      <c r="BN111" s="9">
        <v>50.960604084147221</v>
      </c>
      <c r="BY111" s="9">
        <v>38.93333333333333</v>
      </c>
      <c r="BZ111" s="9">
        <v>44.466666666666669</v>
      </c>
      <c r="CA111" s="33">
        <v>42648.982526865948</v>
      </c>
      <c r="CB111" s="9">
        <f ca="1"/>
        <v>14.340740740740738</v>
      </c>
      <c r="CC111" s="9">
        <f ca="1"/>
        <v>10.037037037037038</v>
      </c>
      <c r="CD111" s="33">
        <f ca="1"/>
        <v>13703.047207892751</v>
      </c>
    </row>
    <row r="112" spans="1:82"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52.523550134522857</v>
      </c>
      <c r="BL112" s="9">
        <v>44.688466935261062</v>
      </c>
      <c r="BM112" s="9">
        <f ca="1"/>
        <v>52.855356842227593</v>
      </c>
      <c r="BN112" s="9">
        <v>51.000621732255745</v>
      </c>
      <c r="BY112" s="9">
        <v>38.93333333333333</v>
      </c>
      <c r="BZ112" s="9">
        <v>50</v>
      </c>
      <c r="CA112" s="33">
        <v>51011.428025263449</v>
      </c>
      <c r="CB112" s="9">
        <f ca="1"/>
        <v>14.340740740740738</v>
      </c>
      <c r="CC112" s="9">
        <f ca="1"/>
        <v>11.266666666666666</v>
      </c>
      <c r="CD112" s="33">
        <f ca="1"/>
        <v>14573.134194068789</v>
      </c>
    </row>
    <row r="113" spans="1:82"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52.55849909155247</v>
      </c>
      <c r="BL113" s="9">
        <v>44.727637293829815</v>
      </c>
      <c r="BM113" s="9">
        <f ca="1"/>
        <v>52.888119739374901</v>
      </c>
      <c r="BN113" s="9">
        <v>51.040389924335763</v>
      </c>
      <c r="BY113" s="9">
        <v>44.466666666666669</v>
      </c>
      <c r="BZ113" s="9">
        <v>0.2</v>
      </c>
      <c r="CA113" s="33">
        <v>78416.210058403303</v>
      </c>
      <c r="CB113" s="9">
        <f ca="1"/>
        <v>15.570370370370368</v>
      </c>
      <c r="CC113" s="9">
        <f ca="1"/>
        <v>0.20000000000000018</v>
      </c>
      <c r="CD113" s="33">
        <f ca="1"/>
        <v>34375.928808561861</v>
      </c>
    </row>
    <row r="114" spans="1:82"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52.920664520634801</v>
      </c>
      <c r="BN114" s="9">
        <v>51.0799125958318</v>
      </c>
      <c r="BY114" s="9">
        <v>44.466666666666669</v>
      </c>
      <c r="BZ114" s="9">
        <v>5.7333333333333334</v>
      </c>
      <c r="CA114" s="33">
        <v>42499.262277112706</v>
      </c>
      <c r="CB114" s="9">
        <f ca="1"/>
        <v>15.570370370370368</v>
      </c>
      <c r="CC114" s="9">
        <f ca="1"/>
        <v>1.4296296296296298</v>
      </c>
      <c r="CD114" s="33">
        <f ca="1"/>
        <v>23644.740912574824</v>
      </c>
    </row>
    <row r="115" spans="1:82"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52.627661341046888</v>
      </c>
      <c r="BL115" s="9">
        <v>44.805440183093125</v>
      </c>
      <c r="BM115" s="9">
        <f ca="1"/>
        <v>52.95299472652794</v>
      </c>
      <c r="BN115" s="9">
        <v>51.119193584894525</v>
      </c>
      <c r="BY115" s="9">
        <v>44.466666666666669</v>
      </c>
      <c r="BZ115" s="9">
        <v>11.266666666666666</v>
      </c>
      <c r="CA115" s="33">
        <v>29899.429175648766</v>
      </c>
      <c r="CB115" s="9">
        <f ca="1"/>
        <v>15.570370370370368</v>
      </c>
      <c r="CC115" s="9">
        <f ca="1"/>
        <v>2.6592592592592594</v>
      </c>
      <c r="CD115" s="33">
        <f ca="1"/>
        <v>18995.229792635735</v>
      </c>
    </row>
    <row r="116" spans="1:82"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52.985113808689931</v>
      </c>
      <c r="BN116" s="9">
        <v>51.158236635643682</v>
      </c>
      <c r="BY116" s="9">
        <v>44.466666666666669</v>
      </c>
      <c r="BZ116" s="9">
        <v>16.799999999999997</v>
      </c>
      <c r="CA116" s="33">
        <v>24404.093696334839</v>
      </c>
      <c r="CB116" s="9">
        <f ca="1"/>
        <v>15.570370370370368</v>
      </c>
      <c r="CC116" s="9">
        <f ca="1"/>
        <v>3.8888888888888893</v>
      </c>
      <c r="CD116" s="33">
        <f ca="1"/>
        <v>16226.035199425933</v>
      </c>
    </row>
    <row r="117" spans="1:82"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52.695869936134358</v>
      </c>
      <c r="BL117" s="9">
        <v>44.882542102560052</v>
      </c>
      <c r="BM117" s="9">
        <f ca="1"/>
        <v>53.017025132879922</v>
      </c>
      <c r="BN117" s="9">
        <v>51.197045401293451</v>
      </c>
      <c r="BY117" s="9">
        <v>44.466666666666669</v>
      </c>
      <c r="BZ117" s="9">
        <v>22.333333333333332</v>
      </c>
      <c r="CA117" s="33">
        <v>23040.26009164919</v>
      </c>
      <c r="CB117" s="9">
        <f ca="1"/>
        <v>15.570370370370368</v>
      </c>
      <c r="CC117" s="9">
        <f ca="1"/>
        <v>5.1185185185185187</v>
      </c>
      <c r="CD117" s="33">
        <f ca="1"/>
        <v>14549.337288956029</v>
      </c>
    </row>
    <row r="118" spans="1:82"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52.72962643637451</v>
      </c>
      <c r="BL118" s="9">
        <v>44.920836046965043</v>
      </c>
      <c r="BM118" s="9">
        <f ca="1"/>
        <v>53.048731981861515</v>
      </c>
      <c r="BN118" s="9">
        <v>51.235623447147049</v>
      </c>
      <c r="BY118" s="9">
        <v>44.466666666666669</v>
      </c>
      <c r="BZ118" s="9">
        <v>27.866666666666667</v>
      </c>
      <c r="CA118" s="33">
        <v>24473.120974888079</v>
      </c>
      <c r="CB118" s="9">
        <f ca="1"/>
        <v>15.570370370370368</v>
      </c>
      <c r="CC118" s="9">
        <f ca="1"/>
        <v>6.3481481481481481</v>
      </c>
      <c r="CD118" s="33">
        <f ca="1"/>
        <v>13619.517891536059</v>
      </c>
    </row>
    <row r="119" spans="1:82"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53.080237558162537</v>
      </c>
      <c r="BN119" s="9">
        <v>51.273974253467266</v>
      </c>
      <c r="BY119" s="9">
        <v>44.466666666666669</v>
      </c>
      <c r="BZ119" s="9">
        <v>33.4</v>
      </c>
      <c r="CA119" s="33">
        <v>27954.908000192219</v>
      </c>
      <c r="CB119" s="9">
        <f ca="1"/>
        <v>15.570370370370368</v>
      </c>
      <c r="CC119" s="9">
        <f ca="1"/>
        <v>7.5777777777777784</v>
      </c>
      <c r="CD119" s="33">
        <f ca="1"/>
        <v>13243.706446647107</v>
      </c>
    </row>
    <row r="120" spans="1:82"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52.796462630268003</v>
      </c>
      <c r="BL120" s="9">
        <v>44.996921153761711</v>
      </c>
      <c r="BM120" s="9">
        <f ca="1"/>
        <v>53.111544986719764</v>
      </c>
      <c r="BN120" s="9">
        <v>51.312101218229053</v>
      </c>
      <c r="BY120" s="9">
        <v>44.466666666666669</v>
      </c>
      <c r="BZ120" s="9">
        <v>38.93333333333333</v>
      </c>
      <c r="CA120" s="33">
        <v>33014.635653913298</v>
      </c>
      <c r="CB120" s="9">
        <f ca="1"/>
        <v>15.570370370370368</v>
      </c>
      <c r="CC120" s="9">
        <f ca="1"/>
        <v>8.8074074074074069</v>
      </c>
      <c r="CD120" s="33">
        <f ca="1"/>
        <v>13299.970990326348</v>
      </c>
    </row>
    <row r="121" spans="1:82"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53.142657317414368</v>
      </c>
      <c r="BN121" s="9">
        <v>51.350007659759974</v>
      </c>
      <c r="BY121" s="9">
        <v>44.466666666666669</v>
      </c>
      <c r="BZ121" s="9">
        <v>44.466666666666669</v>
      </c>
      <c r="CA121" s="33">
        <v>39332.734751378979</v>
      </c>
      <c r="CB121" s="9">
        <f ca="1"/>
        <v>15.570370370370368</v>
      </c>
      <c r="CC121" s="9">
        <f ca="1"/>
        <v>10.037037037037038</v>
      </c>
      <c r="CD121" s="33">
        <f ca="1"/>
        <v>13704.992860148141</v>
      </c>
    </row>
    <row r="122" spans="1:82"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52.862420390183971</v>
      </c>
      <c r="BL122" s="9">
        <v>45.072350317743627</v>
      </c>
      <c r="BM122" s="9">
        <f ca="1"/>
        <v>53.173577527503475</v>
      </c>
      <c r="BN122" s="9">
        <v>51.387696819274041</v>
      </c>
      <c r="BY122" s="9">
        <v>44.466666666666669</v>
      </c>
      <c r="BZ122" s="9">
        <v>50</v>
      </c>
      <c r="CA122" s="33">
        <v>46680.78352886175</v>
      </c>
      <c r="CB122" s="9">
        <f ca="1"/>
        <v>15.570370370370368</v>
      </c>
      <c r="CC122" s="9">
        <f ca="1"/>
        <v>11.266666666666666</v>
      </c>
      <c r="CD122" s="33">
        <f ca="1"/>
        <v>14398.706040345442</v>
      </c>
    </row>
    <row r="123" spans="1:82"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52.895078520311216</v>
      </c>
      <c r="BL123" s="9">
        <v>45.109824160693904</v>
      </c>
      <c r="BM123" s="9">
        <f ca="1"/>
        <v>53.204308523952953</v>
      </c>
      <c r="BN123" s="9">
        <v>51.425171863304129</v>
      </c>
      <c r="BY123" s="9">
        <v>50</v>
      </c>
      <c r="BZ123" s="9">
        <v>0.2</v>
      </c>
      <c r="CA123" s="33">
        <v>86899.749260379671</v>
      </c>
      <c r="CB123" s="9">
        <f ca="1"/>
        <v>16.799999999999997</v>
      </c>
      <c r="CC123" s="9">
        <f ca="1"/>
        <v>0.20000000000000018</v>
      </c>
      <c r="CD123" s="33">
        <f ca="1"/>
        <v>36230.926973174646</v>
      </c>
    </row>
    <row r="124" spans="1:82"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53.23485314567619</v>
      </c>
      <c r="BN124" s="9">
        <v>51.462435886037788</v>
      </c>
      <c r="BY124" s="9">
        <v>50</v>
      </c>
      <c r="BZ124" s="9">
        <v>5.7333333333333334</v>
      </c>
      <c r="CA124" s="33">
        <v>49175.318149651546</v>
      </c>
      <c r="CB124" s="9">
        <f ca="1"/>
        <v>16.799999999999997</v>
      </c>
      <c r="CC124" s="9">
        <f ca="1"/>
        <v>1.4296296296296298</v>
      </c>
      <c r="CD124" s="33">
        <f ca="1"/>
        <v>25231.26332688651</v>
      </c>
    </row>
    <row r="125" spans="1:82"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53.265214165683531</v>
      </c>
      <c r="BN125" s="9">
        <v>51.499491911561101</v>
      </c>
      <c r="BY125" s="9">
        <v>50</v>
      </c>
      <c r="BZ125" s="9">
        <v>11.266666666666666</v>
      </c>
      <c r="CA125" s="33">
        <v>34949.710609727452</v>
      </c>
      <c r="CB125" s="9">
        <f ca="1"/>
        <v>16.799999999999997</v>
      </c>
      <c r="CC125" s="9">
        <f ca="1"/>
        <v>2.6592592592592594</v>
      </c>
      <c r="CD125" s="33">
        <f ca="1"/>
        <v>20331.917218936174</v>
      </c>
    </row>
    <row r="126" spans="1:82"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53.295394293146501</v>
      </c>
      <c r="BN126" s="9">
        <v>51.536342896014936</v>
      </c>
      <c r="BY126" s="9">
        <v>50</v>
      </c>
      <c r="BZ126" s="9">
        <v>16.799999999999997</v>
      </c>
      <c r="CA126" s="33">
        <v>27977.066580757153</v>
      </c>
      <c r="CB126" s="9">
        <f ca="1"/>
        <v>16.799999999999997</v>
      </c>
      <c r="CC126" s="9">
        <f ca="1"/>
        <v>3.8888888888888893</v>
      </c>
      <c r="CD126" s="33">
        <f ca="1"/>
        <v>17329.106795860316</v>
      </c>
    </row>
    <row r="127" spans="1:82"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53.325396175380959</v>
      </c>
      <c r="BN127" s="9">
        <v>51.57299172966772</v>
      </c>
      <c r="BY127" s="9">
        <v>50</v>
      </c>
      <c r="BZ127" s="9">
        <v>22.333333333333332</v>
      </c>
      <c r="CA127" s="33">
        <v>25259.514928895278</v>
      </c>
      <c r="CB127" s="9">
        <f ca="1"/>
        <v>16.799999999999997</v>
      </c>
      <c r="CC127" s="9">
        <f ca="1"/>
        <v>5.1185185185185187</v>
      </c>
      <c r="CD127" s="33">
        <f ca="1"/>
        <v>15433.033894052191</v>
      </c>
    </row>
    <row r="128" spans="1:82"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53.355222399752961</v>
      </c>
      <c r="BN128" s="9">
        <v>51.609441238908545</v>
      </c>
      <c r="BY128" s="9">
        <v>50</v>
      </c>
      <c r="BZ128" s="9">
        <v>27.866666666666667</v>
      </c>
      <c r="CA128" s="33">
        <v>25443.147058033632</v>
      </c>
      <c r="CB128" s="9">
        <f ca="1"/>
        <v>16.799999999999997</v>
      </c>
      <c r="CC128" s="9">
        <f ca="1"/>
        <v>6.3481481481481481</v>
      </c>
      <c r="CD128" s="33">
        <f ca="1"/>
        <v>14296.443299972909</v>
      </c>
    </row>
    <row r="129" spans="1:82"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53.384875495510983</v>
      </c>
      <c r="BN129" s="9">
        <v>51.645694188164441</v>
      </c>
      <c r="BY129" s="9">
        <v>50</v>
      </c>
      <c r="BZ129" s="9">
        <v>33.4</v>
      </c>
      <c r="CA129" s="33">
        <v>27765.207436692315</v>
      </c>
      <c r="CB129" s="9">
        <f ca="1"/>
        <v>16.799999999999997</v>
      </c>
      <c r="CC129" s="9">
        <f ca="1"/>
        <v>7.5777777777777784</v>
      </c>
      <c r="CD129" s="33">
        <f ca="1"/>
        <v>13725.094431955629</v>
      </c>
    </row>
    <row r="130" spans="1:82"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53.414357935547869</v>
      </c>
      <c r="BN130" s="9">
        <v>51.681753281745102</v>
      </c>
      <c r="BY130" s="9">
        <v>50</v>
      </c>
      <c r="BZ130" s="9">
        <v>38.93333333333333</v>
      </c>
      <c r="CA130" s="33">
        <v>31742.73427935857</v>
      </c>
      <c r="CB130" s="9">
        <f ca="1"/>
        <v>16.799999999999997</v>
      </c>
      <c r="CC130" s="9">
        <f ca="1"/>
        <v>8.8074074074074069</v>
      </c>
      <c r="CD130" s="33">
        <f ca="1"/>
        <v>13595.897232900086</v>
      </c>
    </row>
    <row r="131" spans="1:82"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53.443672138095749</v>
      </c>
      <c r="BN131" s="9">
        <v>51.717621165618468</v>
      </c>
      <c r="BY131" s="9">
        <v>50</v>
      </c>
      <c r="BZ131" s="9">
        <v>44.466666666666669</v>
      </c>
      <c r="CA131" s="33">
        <v>37046.43665590942</v>
      </c>
      <c r="CB131" s="9">
        <f ca="1"/>
        <v>16.799999999999997</v>
      </c>
      <c r="CC131" s="9">
        <f ca="1"/>
        <v>10.037037037037038</v>
      </c>
      <c r="CD131" s="33">
        <f ca="1"/>
        <v>13824.545296743137</v>
      </c>
    </row>
    <row r="132" spans="1:82"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53.179952979271093</v>
      </c>
      <c r="BL132" s="9">
        <v>45.440217218841319</v>
      </c>
      <c r="BM132" s="9">
        <f ca="1"/>
        <v>53.472820468357007</v>
      </c>
      <c r="BN132" s="9">
        <v>51.75330042912033</v>
      </c>
      <c r="BY132" s="9">
        <v>50</v>
      </c>
      <c r="BZ132" s="9">
        <v>50</v>
      </c>
      <c r="CA132" s="33">
        <v>43439.892807947967</v>
      </c>
      <c r="CB132" s="9">
        <f ca="1"/>
        <v>16.799999999999997</v>
      </c>
      <c r="CC132" s="9">
        <f ca="1"/>
        <v>11.266666666666666</v>
      </c>
      <c r="CD132" s="33">
        <f ca="1"/>
        <v>14350.123357382494</v>
      </c>
    </row>
    <row r="133" spans="1:82"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53.210654434136778</v>
      </c>
      <c r="BL133" s="9">
        <v>45.476197462895847</v>
      </c>
      <c r="BM133" s="9">
        <f ca="1"/>
        <v>53.501805240074262</v>
      </c>
      <c r="BN133" s="9">
        <v>51.788793606600748</v>
      </c>
      <c r="BY133" s="9"/>
      <c r="BZ133" s="9"/>
      <c r="CA133" s="33"/>
      <c r="CB133" s="9"/>
      <c r="CC133" s="9"/>
      <c r="CD133" s="33"/>
    </row>
    <row r="134" spans="1:82"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53.53062871704185</v>
      </c>
      <c r="BN134" s="9">
        <v>51.824103179010244</v>
      </c>
      <c r="BY134" s="9"/>
      <c r="BZ134" s="9"/>
      <c r="CA134" s="33"/>
      <c r="CB134" s="9"/>
      <c r="CC134" s="9"/>
      <c r="CD134" s="33"/>
    </row>
    <row r="135" spans="1:82"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53.559293114561768</v>
      </c>
      <c r="BN135" s="9">
        <v>51.859231575428367</v>
      </c>
      <c r="BY135" s="9"/>
      <c r="BZ135" s="9"/>
      <c r="CA135" s="33"/>
      <c r="CB135" s="9"/>
      <c r="CC135" s="9"/>
      <c r="CD135" s="33"/>
    </row>
    <row r="136" spans="1:82"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53.587800600846258</v>
      </c>
      <c r="BN136" s="9">
        <v>51.894181174537067</v>
      </c>
      <c r="BY136" s="9"/>
      <c r="BZ136" s="9"/>
      <c r="CA136" s="33"/>
      <c r="CB136" s="9"/>
      <c r="CC136" s="9"/>
      <c r="CD136" s="33"/>
    </row>
    <row r="137" spans="1:82"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53.331684230053831</v>
      </c>
      <c r="BL137" s="9">
        <v>45.618737132764132</v>
      </c>
      <c r="BM137" s="9">
        <f ca="1"/>
        <v>53.616153298369483</v>
      </c>
      <c r="BN137" s="9">
        <v>51.928954306041469</v>
      </c>
      <c r="BY137" s="9"/>
      <c r="BZ137" s="9"/>
      <c r="CA137" s="33"/>
      <c r="CB137" s="9"/>
      <c r="CC137" s="9"/>
      <c r="CD137" s="33"/>
    </row>
    <row r="138" spans="1:82"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53.644353285170524</v>
      </c>
      <c r="BN138" s="9">
        <v>51.963553252040057</v>
      </c>
      <c r="BY138" s="9"/>
      <c r="BZ138" s="9"/>
      <c r="CA138" s="33"/>
      <c r="CB138" s="9"/>
      <c r="CC138" s="9"/>
      <c r="CD138" s="33"/>
    </row>
    <row r="139" spans="1:82"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53.672402596109777</v>
      </c>
      <c r="BN139" s="9">
        <v>51.997980248346678</v>
      </c>
      <c r="BY139" s="9"/>
      <c r="BZ139" s="9"/>
      <c r="CA139" s="33"/>
      <c r="CB139" s="9"/>
      <c r="CC139" s="9"/>
      <c r="CD139" s="33"/>
    </row>
    <row r="140" spans="1:82"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53.70030322408072</v>
      </c>
      <c r="BN140" s="9">
        <v>52.032237485766196</v>
      </c>
      <c r="BY140" s="9"/>
      <c r="BZ140" s="9"/>
      <c r="CA140" s="33"/>
      <c r="CB140" s="9"/>
      <c r="CC140" s="9"/>
      <c r="CD140" s="33"/>
    </row>
    <row r="141" spans="1:82"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53.72805712117907</v>
      </c>
      <c r="BN141" s="9">
        <v>52.066327111325904</v>
      </c>
      <c r="BY141" s="9"/>
      <c r="BZ141" s="9"/>
      <c r="CA141" s="33"/>
      <c r="CB141" s="9"/>
      <c r="CC141" s="9"/>
      <c r="CD141" s="33"/>
    </row>
    <row r="142" spans="1:82"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53.755666199830927</v>
      </c>
      <c r="BN142" s="9">
        <v>52.100251229464504</v>
      </c>
      <c r="BY142" s="9"/>
      <c r="BZ142" s="9"/>
      <c r="CA142" s="33"/>
      <c r="CB142" s="9"/>
      <c r="CC142" s="9"/>
      <c r="CD142" s="33"/>
    </row>
    <row r="143" spans="1:82"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53.783132333881866</v>
      </c>
      <c r="BN143" s="9">
        <v>52.134011903180308</v>
      </c>
      <c r="BY143" s="9"/>
      <c r="BZ143" s="9"/>
      <c r="CA143" s="33"/>
      <c r="CB143" s="9"/>
      <c r="CC143" s="9"/>
      <c r="CD143" s="33"/>
    </row>
    <row r="144" spans="1:82"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53.810457359648417</v>
      </c>
      <c r="BN144" s="9">
        <v>52.167611155140506</v>
      </c>
      <c r="BY144" s="9"/>
      <c r="BZ144" s="9"/>
      <c r="CA144" s="33"/>
      <c r="CB144" s="9"/>
      <c r="CC144" s="9"/>
      <c r="CD144" s="33"/>
    </row>
    <row r="145" spans="1:82"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53.565718235007303</v>
      </c>
      <c r="BL145" s="9">
        <v>45.897502331493378</v>
      </c>
      <c r="BM145" s="9">
        <f ca="1"/>
        <v>53.83764307693356</v>
      </c>
      <c r="BN145" s="9">
        <v>52.201050968752973</v>
      </c>
      <c r="BY145" s="9"/>
      <c r="BZ145" s="9"/>
      <c r="CA145" s="33"/>
      <c r="CB145" s="9"/>
      <c r="CC145" s="9"/>
      <c r="CD145" s="33"/>
    </row>
    <row r="146" spans="1:82"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53.594263541398817</v>
      </c>
      <c r="BL146" s="9">
        <v>45.931783797649537</v>
      </c>
      <c r="BM146" s="9">
        <f ca="1"/>
        <v>53.864691250007738</v>
      </c>
      <c r="BN146" s="9">
        <v>52.234333289202198</v>
      </c>
      <c r="BY146" s="9"/>
      <c r="BZ146" s="9"/>
      <c r="CA146" s="33"/>
      <c r="CB146" s="9"/>
      <c r="CC146" s="9"/>
      <c r="CD146" s="33"/>
    </row>
    <row r="147" spans="1:82"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53.891603608556807</v>
      </c>
      <c r="BN147" s="9">
        <v>52.267460024450742</v>
      </c>
      <c r="BY147" s="9"/>
      <c r="BZ147" s="9"/>
      <c r="CA147" s="33"/>
      <c r="CB147" s="9"/>
      <c r="CC147" s="9"/>
      <c r="CD147" s="33"/>
    </row>
    <row r="148" spans="1:82"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53.918381848598102</v>
      </c>
      <c r="BN148" s="9">
        <v>52.300433046207615</v>
      </c>
      <c r="BY148" s="9"/>
      <c r="BZ148" s="9"/>
      <c r="CA148" s="33"/>
      <c r="CB148" s="9"/>
      <c r="CC148" s="9"/>
      <c r="CD148" s="33"/>
    </row>
    <row r="149" spans="1:82"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53.94502763336618</v>
      </c>
      <c r="BN149" s="9">
        <v>52.333254190864963</v>
      </c>
      <c r="BY149" s="9"/>
      <c r="BZ149" s="9"/>
      <c r="CA149" s="33"/>
      <c r="CB149" s="9"/>
      <c r="CC149" s="9"/>
      <c r="CD149" s="33"/>
    </row>
    <row r="150" spans="1:82"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53.971542594169158</v>
      </c>
      <c r="BN150" s="9">
        <v>52.365925260404111</v>
      </c>
      <c r="BY150" s="9"/>
      <c r="BZ150" s="9"/>
      <c r="CA150" s="33"/>
      <c r="CB150" s="9"/>
      <c r="CC150" s="9"/>
      <c r="CD150" s="33"/>
    </row>
    <row r="151" spans="1:82"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53.997928331217054</v>
      </c>
      <c r="BN151" s="9">
        <v>52.398448023272472</v>
      </c>
      <c r="BY151" s="9"/>
      <c r="BZ151" s="9"/>
      <c r="CA151" s="33"/>
      <c r="CB151" s="9"/>
      <c r="CC151" s="9"/>
      <c r="CD151" s="33"/>
    </row>
    <row r="152" spans="1:82"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53.762439040895977</v>
      </c>
      <c r="BL152" s="9">
        <v>46.134976914017457</v>
      </c>
      <c r="BM152" s="9">
        <f ca="1"/>
        <v>54.024186414423056</v>
      </c>
      <c r="BN152" s="9">
        <v>52.430824215232121</v>
      </c>
      <c r="BY152" s="9"/>
      <c r="BZ152" s="9"/>
      <c r="CA152" s="33"/>
      <c r="CB152" s="9"/>
      <c r="CC152" s="9"/>
      <c r="CD152" s="33"/>
    </row>
    <row r="153" spans="1:82"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53.789969617123084</v>
      </c>
      <c r="BL153" s="9">
        <v>46.1684378452358</v>
      </c>
      <c r="BM153" s="9">
        <f ca="1"/>
        <v>54.050318384178965</v>
      </c>
      <c r="BN153" s="9">
        <v>52.463055540181422</v>
      </c>
      <c r="BY153" s="9"/>
      <c r="BZ153" s="9"/>
      <c r="CA153" s="33"/>
      <c r="CB153" s="9"/>
      <c r="CC153" s="9"/>
      <c r="CD153" s="33"/>
    </row>
    <row r="154" spans="1:82"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54.076325752105546</v>
      </c>
      <c r="BN154" s="9">
        <v>52.495143670950526</v>
      </c>
      <c r="BY154" s="9"/>
      <c r="BZ154" s="9"/>
      <c r="CA154" s="33"/>
      <c r="CB154" s="9"/>
      <c r="CC154" s="9"/>
      <c r="CD154" s="33"/>
    </row>
    <row r="155" spans="1:82"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54.102210001779028</v>
      </c>
      <c r="BN155" s="9">
        <v>52.527090250071879</v>
      </c>
      <c r="BY155" s="9"/>
      <c r="BZ155" s="9"/>
      <c r="CA155" s="33"/>
      <c r="CB155" s="9"/>
      <c r="CC155" s="9"/>
      <c r="CD155" s="33"/>
    </row>
    <row r="156" spans="1:82"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53.871741775217032</v>
      </c>
      <c r="BL156" s="9">
        <v>46.268150278728783</v>
      </c>
      <c r="BM156" s="9">
        <f ca="1"/>
        <v>54.127972589434556</v>
      </c>
      <c r="BN156" s="9">
        <v>52.558896890526619</v>
      </c>
      <c r="BY156" s="9"/>
      <c r="BZ156" s="9"/>
      <c r="CA156" s="33"/>
      <c r="CB156" s="9"/>
      <c r="CC156" s="9"/>
      <c r="CD156" s="33"/>
    </row>
    <row r="157" spans="1:82"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54.15361494464743</v>
      </c>
      <c r="BN157" s="9">
        <v>52.590565176467763</v>
      </c>
      <c r="BY157" s="9"/>
      <c r="BZ157" s="9"/>
      <c r="CA157" s="33"/>
      <c r="CB157" s="9"/>
      <c r="CC157" s="9"/>
      <c r="CD157" s="33"/>
    </row>
    <row r="158" spans="1:82"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54.179138470993017</v>
      </c>
      <c r="BN158" s="9">
        <v>52.622096663921127</v>
      </c>
      <c r="BY158" s="9"/>
      <c r="BZ158" s="9"/>
      <c r="CA158" s="33"/>
      <c r="CB158" s="9"/>
      <c r="CC158" s="9"/>
      <c r="CD158" s="33"/>
    </row>
    <row r="159" spans="1:82"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54.204544546686179</v>
      </c>
      <c r="BN159" s="9">
        <v>52.653492881464686</v>
      </c>
      <c r="BY159" s="9"/>
      <c r="BZ159" s="9"/>
      <c r="CA159" s="33"/>
      <c r="CB159" s="9"/>
      <c r="CC159" s="9"/>
      <c r="CD159" s="33"/>
    </row>
    <row r="160" spans="1:82"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54.229834525200886</v>
      </c>
      <c r="BN160" s="9">
        <v>52.684755330887313</v>
      </c>
      <c r="BY160" s="9"/>
      <c r="BZ160" s="9"/>
      <c r="CA160" s="33"/>
      <c r="CB160" s="9"/>
      <c r="CC160" s="9"/>
      <c r="CD160" s="33"/>
    </row>
    <row r="161" spans="1:82"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54.255009735870829</v>
      </c>
      <c r="BN161" s="9">
        <v>52.715885487827478</v>
      </c>
      <c r="BY161" s="9"/>
      <c r="BZ161" s="9"/>
      <c r="CA161" s="33"/>
      <c r="CB161" s="9"/>
      <c r="CC161" s="9"/>
      <c r="CD161" s="33"/>
    </row>
    <row r="162" spans="1:82"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54.280071484471748</v>
      </c>
      <c r="BN162" s="9">
        <v>52.746884802392906</v>
      </c>
      <c r="BY162" s="9"/>
      <c r="BZ162" s="9"/>
      <c r="CA162" s="33"/>
      <c r="CB162" s="9"/>
      <c r="CC162" s="9"/>
      <c r="CD162" s="33"/>
    </row>
    <row r="163" spans="1:82"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54.057971530664119</v>
      </c>
      <c r="BL163" s="9">
        <v>46.497040973601834</v>
      </c>
      <c r="BM163" s="9">
        <f ca="1"/>
        <v>54.305021053786035</v>
      </c>
      <c r="BN163" s="9">
        <v>52.777754699761481</v>
      </c>
      <c r="BY163" s="9"/>
      <c r="BZ163" s="9"/>
      <c r="CA163" s="33"/>
      <c r="CB163" s="9"/>
      <c r="CC163" s="9"/>
      <c r="CD163" s="33"/>
    </row>
    <row r="164" spans="1:82"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54.329859704150337</v>
      </c>
      <c r="BN164" s="9">
        <v>52.80849658076454</v>
      </c>
      <c r="BY164" s="9"/>
      <c r="BZ164" s="9"/>
      <c r="CA164" s="33"/>
      <c r="CB164" s="9"/>
      <c r="CC164" s="9"/>
      <c r="CD164" s="33"/>
    </row>
    <row r="165" spans="1:82"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54.354588673986868</v>
      </c>
      <c r="BN165" s="9">
        <v>52.839111822452807</v>
      </c>
      <c r="BY165" s="9"/>
      <c r="BZ165" s="9"/>
      <c r="CA165" s="33"/>
      <c r="CB165" s="9"/>
      <c r="CC165" s="9"/>
      <c r="CD165" s="33"/>
    </row>
    <row r="166" spans="1:82"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54.379209180318739</v>
      </c>
      <c r="BN166" s="9">
        <v>52.869601778645745</v>
      </c>
      <c r="BY166" s="9"/>
      <c r="BZ166" s="9"/>
      <c r="CA166" s="33"/>
      <c r="CB166" s="9"/>
      <c r="CC166" s="9"/>
      <c r="CD166" s="33"/>
    </row>
    <row r="167" spans="1:82"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54.161670668232432</v>
      </c>
      <c r="BL167" s="9">
        <v>46.625569392275246</v>
      </c>
      <c r="BM167" s="9">
        <f ca="1"/>
        <v>54.403722419270238</v>
      </c>
      <c r="BN167" s="9">
        <v>52.899967780465019</v>
      </c>
      <c r="BY167" s="9"/>
      <c r="BZ167" s="9"/>
      <c r="CA167" s="33"/>
      <c r="CB167" s="9"/>
      <c r="CC167" s="9"/>
      <c r="CD167" s="33"/>
    </row>
    <row r="168" spans="1:82"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54.428129566552272</v>
      </c>
      <c r="BN168" s="9">
        <v>52.930211136852279</v>
      </c>
      <c r="BY168" s="9"/>
      <c r="BZ168" s="9"/>
      <c r="CA168" s="33"/>
      <c r="CB168" s="9"/>
      <c r="CC168" s="9"/>
      <c r="CD168" s="33"/>
    </row>
    <row r="169" spans="1:82"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54.452431777933676</v>
      </c>
      <c r="BN169" s="9">
        <v>52.960333135072318</v>
      </c>
      <c r="BY169" s="9"/>
      <c r="BZ169" s="9"/>
      <c r="CA169" s="33"/>
      <c r="CB169" s="9"/>
      <c r="CC169" s="9"/>
      <c r="CD169" s="33"/>
    </row>
    <row r="170" spans="1:82"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54.238216748803971</v>
      </c>
      <c r="BL170" s="9">
        <v>46.720930685830297</v>
      </c>
      <c r="BM170" s="9">
        <f ca="1"/>
        <v>54.476630189698895</v>
      </c>
      <c r="BN170" s="9">
        <v>52.990335041201533</v>
      </c>
      <c r="BY170" s="9"/>
      <c r="BZ170" s="9"/>
      <c r="CA170" s="33"/>
      <c r="CB170" s="9"/>
      <c r="CC170" s="9"/>
      <c r="CD170" s="33"/>
    </row>
    <row r="171" spans="1:82"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54.263505164261211</v>
      </c>
      <c r="BL171" s="9">
        <v>46.752525420301183</v>
      </c>
      <c r="BM171" s="9">
        <f ca="1"/>
        <v>54.500725919092375</v>
      </c>
      <c r="BN171" s="9">
        <v>53.020218100602811</v>
      </c>
      <c r="BY171" s="9"/>
      <c r="BZ171" s="9"/>
      <c r="CA171" s="33"/>
      <c r="CB171" s="9"/>
      <c r="CC171" s="9"/>
      <c r="CD171" s="33"/>
    </row>
    <row r="172" spans="1:82"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54.288682214174493</v>
      </c>
      <c r="BL172" s="9">
        <v>46.784025417297272</v>
      </c>
      <c r="BM172" s="9">
        <f ca="1"/>
        <v>54.524720064750241</v>
      </c>
      <c r="BN172" s="9">
        <v>53.049983538386641</v>
      </c>
      <c r="BY172" s="9"/>
      <c r="BZ172" s="9"/>
      <c r="CA172" s="33"/>
      <c r="CB172" s="9"/>
      <c r="CC172" s="9"/>
      <c r="CD172" s="33"/>
    </row>
    <row r="173" spans="1:82"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54.548613707119713</v>
      </c>
      <c r="BN173" s="9">
        <v>53.07963255985964</v>
      </c>
      <c r="BY173" s="9"/>
      <c r="BZ173" s="9"/>
      <c r="CA173" s="33"/>
      <c r="CB173" s="9"/>
      <c r="CC173" s="9"/>
      <c r="CD173" s="33"/>
    </row>
    <row r="174" spans="1:82"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54.338707124113192</v>
      </c>
      <c r="BL174" s="9">
        <v>46.846744574876119</v>
      </c>
      <c r="BM174" s="9">
        <f ca="1"/>
        <v>54.57240790886658</v>
      </c>
      <c r="BN174" s="9">
        <v>53.109166350960194</v>
      </c>
      <c r="BY174" s="9"/>
      <c r="BZ174" s="9"/>
      <c r="CA174" s="33"/>
      <c r="CB174" s="9"/>
      <c r="CC174" s="9"/>
      <c r="CD174" s="33"/>
    </row>
    <row r="175" spans="1:82"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54.596103715271219</v>
      </c>
      <c r="BN175" s="9">
        <v>53.13858607868228</v>
      </c>
      <c r="BY175" s="9"/>
      <c r="BZ175" s="9"/>
      <c r="CA175" s="33"/>
      <c r="CB175" s="9"/>
      <c r="CC175" s="9"/>
      <c r="CD175" s="33"/>
    </row>
    <row r="176" spans="1:82"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54.388301087057158</v>
      </c>
      <c r="BL176" s="9">
        <v>46.90909478663059</v>
      </c>
      <c r="BM176" s="9">
        <f ca="1"/>
        <v>54.61970215461352</v>
      </c>
      <c r="BN176" s="9">
        <v>53.167892891487419</v>
      </c>
      <c r="BY176" s="9"/>
      <c r="BZ176" s="9"/>
      <c r="CA176" s="33"/>
      <c r="CB176" s="9"/>
      <c r="CC176" s="9"/>
      <c r="CD176" s="33"/>
    </row>
    <row r="177" spans="1:82"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54.643204238547064</v>
      </c>
      <c r="BN177" s="9">
        <v>53.19708791970541</v>
      </c>
      <c r="BY177" s="9"/>
      <c r="BZ177" s="9"/>
      <c r="CA177" s="33"/>
      <c r="CB177" s="9"/>
      <c r="CC177" s="9"/>
      <c r="CD177" s="33"/>
    </row>
    <row r="178" spans="1:82"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54.666610962463054</v>
      </c>
      <c r="BN178" s="9">
        <v>53.226172275924057</v>
      </c>
      <c r="BY178" s="9"/>
      <c r="BZ178" s="9"/>
      <c r="CA178" s="33"/>
      <c r="CB178" s="9"/>
      <c r="CC178" s="9"/>
      <c r="CD178" s="33"/>
    </row>
    <row r="179" spans="1:82"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54.689923305844033</v>
      </c>
      <c r="BN179" s="9">
        <v>53.25514705536839</v>
      </c>
      <c r="BY179" s="9"/>
      <c r="BZ179" s="9"/>
      <c r="CA179" s="33"/>
      <c r="CB179" s="9"/>
      <c r="CC179" s="9"/>
      <c r="CD179" s="33"/>
    </row>
    <row r="180" spans="1:82"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54.486233030742881</v>
      </c>
      <c r="BL180" s="9">
        <v>47.032713929234617</v>
      </c>
      <c r="BM180" s="9">
        <f ca="1"/>
        <v>54.713142232608178</v>
      </c>
      <c r="BN180" s="9">
        <v>53.284013336269624</v>
      </c>
      <c r="BY180" s="9"/>
      <c r="BZ180" s="9"/>
      <c r="CA180" s="33"/>
      <c r="CB180" s="9"/>
      <c r="CC180" s="9"/>
      <c r="CD180" s="33"/>
    </row>
    <row r="181" spans="1:82"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54.736268691443946</v>
      </c>
      <c r="BN181" s="9">
        <v>53.312772180224222</v>
      </c>
      <c r="BY181" s="9"/>
      <c r="BZ181" s="9"/>
      <c r="CA181" s="33"/>
      <c r="CB181" s="9"/>
      <c r="CC181" s="9"/>
      <c r="CD181" s="33"/>
    </row>
    <row r="182" spans="1:82"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54.759303616135917</v>
      </c>
      <c r="BN182" s="9">
        <v>53.341424632543365</v>
      </c>
      <c r="BY182" s="9"/>
      <c r="BZ182" s="9"/>
      <c r="CA182" s="33"/>
      <c r="CB182" s="9"/>
      <c r="CC182" s="9"/>
      <c r="CD182" s="33"/>
    </row>
    <row r="183" spans="1:82"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54.782247925881691</v>
      </c>
      <c r="BN183" s="9">
        <v>53.36997172259322</v>
      </c>
      <c r="BY183" s="9"/>
      <c r="BZ183" s="9"/>
      <c r="CA183" s="33"/>
      <c r="CB183" s="9"/>
      <c r="CC183" s="9"/>
      <c r="CD183" s="33"/>
    </row>
    <row r="184" spans="1:82"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54.520904124383605</v>
      </c>
      <c r="BH184" s="9">
        <v>54.597900001973692</v>
      </c>
      <c r="BI184" s="9">
        <v>4.3794660002730943</v>
      </c>
      <c r="BJ184" s="9">
        <v>54.080401510968123</v>
      </c>
      <c r="BK184" s="9">
        <v>54.582548804393703</v>
      </c>
      <c r="BL184" s="9">
        <v>47.154932152655</v>
      </c>
      <c r="BM184" s="9">
        <f ca="1"/>
        <v>54.805102525600425</v>
      </c>
      <c r="BN184" s="9">
        <v>53.39841446412612</v>
      </c>
      <c r="BY184" s="9"/>
      <c r="BZ184" s="9"/>
      <c r="CA184" s="33"/>
      <c r="CB184" s="9"/>
      <c r="CC184" s="9"/>
      <c r="CD184" s="33"/>
    </row>
    <row r="185" spans="1:82"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54.827868306233093</v>
      </c>
      <c r="BN185" s="9">
        <v>53.426753855603188</v>
      </c>
      <c r="BY185" s="9"/>
      <c r="BZ185" s="9"/>
      <c r="CA185" s="33"/>
      <c r="CB185" s="9"/>
      <c r="CC185" s="9"/>
      <c r="CD185" s="33"/>
    </row>
    <row r="186" spans="1:82"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54.850546145034834</v>
      </c>
      <c r="BN186" s="9">
        <v>53.454990880508447</v>
      </c>
      <c r="BY186" s="9"/>
      <c r="BZ186" s="9"/>
      <c r="CA186" s="33"/>
      <c r="CB186" s="9"/>
      <c r="CC186" s="9"/>
      <c r="CD186" s="33"/>
    </row>
    <row r="187" spans="1:82"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54.653765067855886</v>
      </c>
      <c r="BL187" s="9">
        <v>47.245704581672825</v>
      </c>
      <c r="BM187" s="9">
        <f ca="1"/>
        <v>54.873136905859596</v>
      </c>
      <c r="BN187" s="9">
        <v>53.483126507654852</v>
      </c>
      <c r="BY187" s="9"/>
      <c r="BZ187" s="9"/>
      <c r="CA187" s="33"/>
      <c r="CB187" s="9"/>
      <c r="CC187" s="9"/>
      <c r="CD187" s="33"/>
    </row>
    <row r="188" spans="1:82"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54.677314715553308</v>
      </c>
      <c r="BL188" s="9">
        <v>47.275796032113263</v>
      </c>
      <c r="BM188" s="9">
        <f ca="1"/>
        <v>54.895641439437355</v>
      </c>
      <c r="BN188" s="9">
        <v>53.511161691482357</v>
      </c>
      <c r="BY188" s="9"/>
      <c r="BZ188" s="9"/>
      <c r="CA188" s="33"/>
      <c r="CB188" s="9"/>
      <c r="CC188" s="9"/>
      <c r="CD188" s="33"/>
    </row>
    <row r="189" spans="1:82"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54.700771404302039</v>
      </c>
      <c r="BL189" s="9">
        <v>47.305805600600578</v>
      </c>
      <c r="BM189" s="9">
        <f ca="1"/>
        <v>54.918060583644063</v>
      </c>
      <c r="BN189" s="9">
        <v>53.539097372348408</v>
      </c>
      <c r="BY189" s="9"/>
      <c r="BZ189" s="9"/>
      <c r="CA189" s="33"/>
      <c r="CB189" s="9"/>
      <c r="CC189" s="9"/>
      <c r="CD189" s="33"/>
    </row>
    <row r="190" spans="1:82"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54.940395163764677</v>
      </c>
      <c r="BN190" s="9">
        <v>53.566934476810985</v>
      </c>
      <c r="BY190" s="9"/>
      <c r="BZ190" s="9"/>
      <c r="CA190" s="33"/>
      <c r="CB190" s="9"/>
      <c r="CC190" s="9"/>
      <c r="CD190" s="33"/>
    </row>
    <row r="191" spans="1:82"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54.747409628838092</v>
      </c>
      <c r="BL191" s="9">
        <v>47.365581742016914</v>
      </c>
      <c r="BM191" s="9">
        <f ca="1"/>
        <v>54.962645992749394</v>
      </c>
      <c r="BN191" s="9">
        <v>53.594673917904451</v>
      </c>
      <c r="BY191" s="9"/>
      <c r="BZ191" s="9"/>
      <c r="CA191" s="33"/>
      <c r="CB191" s="9"/>
      <c r="CC191" s="9"/>
      <c r="CD191" s="33"/>
    </row>
    <row r="192" spans="1:82"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54.984813871463317</v>
      </c>
      <c r="BN192" s="9">
        <v>53.622316595408478</v>
      </c>
      <c r="BY192" s="9"/>
      <c r="BZ192" s="9"/>
      <c r="CA192" s="33"/>
      <c r="CB192" s="9"/>
      <c r="CC192" s="9"/>
      <c r="CD192" s="33"/>
    </row>
    <row r="193" spans="1:82"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55.00689958892972</v>
      </c>
      <c r="BN193" s="9">
        <v>53.649863396110163</v>
      </c>
      <c r="BY193" s="9"/>
      <c r="BZ193" s="9"/>
      <c r="CA193" s="33"/>
      <c r="CB193" s="9"/>
      <c r="CC193" s="9"/>
      <c r="CD193" s="33"/>
    </row>
    <row r="194" spans="1:82"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55.028903922567295</v>
      </c>
      <c r="BN194" s="9">
        <v>53.677315194059688</v>
      </c>
      <c r="BY194" s="9"/>
      <c r="BZ194" s="9"/>
      <c r="CA194" s="33"/>
      <c r="CB194" s="9"/>
      <c r="CC194" s="9"/>
      <c r="CD194" s="33"/>
    </row>
    <row r="195" spans="1:82"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55.050827638421211</v>
      </c>
      <c r="BN195" s="9">
        <v>53.704672850819506</v>
      </c>
      <c r="BY195" s="9"/>
      <c r="BZ195" s="9"/>
      <c r="CA195" s="33"/>
      <c r="CB195" s="9"/>
      <c r="CC195" s="9"/>
      <c r="CD195" s="33"/>
    </row>
    <row r="196" spans="1:82"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55.072671491388562</v>
      </c>
      <c r="BN196" s="9">
        <v>53.731937215707504</v>
      </c>
      <c r="BY196" s="9"/>
      <c r="BZ196" s="9"/>
      <c r="CA196" s="33"/>
      <c r="CB196" s="9"/>
      <c r="CC196" s="9"/>
      <c r="CD196" s="33"/>
    </row>
    <row r="197" spans="1:82"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54.885187604551852</v>
      </c>
      <c r="BL197" s="9">
        <v>47.543012338047745</v>
      </c>
      <c r="BM197" s="9">
        <f ca="1"/>
        <v>55.094436225438109</v>
      </c>
      <c r="BN197" s="9">
        <v>53.759109126034033</v>
      </c>
      <c r="BY197" s="9"/>
      <c r="BZ197" s="9"/>
      <c r="CA197" s="33"/>
      <c r="CB197" s="9"/>
      <c r="CC197" s="9"/>
      <c r="CD197" s="33"/>
    </row>
    <row r="198" spans="1:82"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55.116122573824569</v>
      </c>
      <c r="BN198" s="9">
        <v>53.786189407333332</v>
      </c>
      <c r="BY198" s="9"/>
      <c r="BZ198" s="9"/>
      <c r="CA198" s="33"/>
      <c r="CB198" s="9"/>
      <c r="CC198" s="9"/>
      <c r="CD198" s="33"/>
    </row>
    <row r="199" spans="1:82"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55.137731259297666</v>
      </c>
      <c r="BN199" s="9">
        <v>53.813178873589131</v>
      </c>
      <c r="BY199" s="9"/>
      <c r="BZ199" s="9"/>
      <c r="CA199" s="33"/>
      <c r="CB199" s="9"/>
      <c r="CC199" s="9"/>
      <c r="CD199" s="33"/>
    </row>
    <row r="200" spans="1:82"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55.159262994305962</v>
      </c>
      <c r="BN200" s="9">
        <v>53.840078327454933</v>
      </c>
      <c r="BY200" s="9"/>
      <c r="BZ200" s="9"/>
      <c r="CA200" s="33"/>
      <c r="CB200" s="9"/>
      <c r="CC200" s="9"/>
      <c r="CD200" s="33"/>
    </row>
    <row r="201" spans="1:82"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55.180718481195839</v>
      </c>
      <c r="BN201" s="9">
        <v>53.866888560468908</v>
      </c>
      <c r="BY201" s="9"/>
      <c r="BZ201" s="9"/>
      <c r="CA201" s="33"/>
      <c r="CB201" s="9"/>
      <c r="CC201" s="9"/>
      <c r="CD201" s="33"/>
    </row>
    <row r="202" spans="1:82"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55.202098412405491</v>
      </c>
      <c r="BN202" s="9">
        <v>53.893610353263696</v>
      </c>
      <c r="BY202" s="9"/>
      <c r="BZ202" s="9"/>
      <c r="CA202" s="33"/>
      <c r="CB202" s="9"/>
      <c r="CC202" s="9"/>
      <c r="CD202" s="33"/>
    </row>
    <row r="203" spans="1:82"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55.019902880785416</v>
      </c>
      <c r="BL203" s="9">
        <v>47.717698665825935</v>
      </c>
      <c r="BM203" s="9">
        <f ca="1"/>
        <v>55.223403470654361</v>
      </c>
      <c r="BN203" s="9">
        <v>53.920244475771142</v>
      </c>
      <c r="BY203" s="9"/>
      <c r="BZ203" s="9"/>
      <c r="CA203" s="33"/>
      <c r="CB203" s="9"/>
      <c r="CC203" s="9"/>
      <c r="CD203" s="33"/>
    </row>
    <row r="204" spans="1:82"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55.042069820069898</v>
      </c>
      <c r="BL204" s="9">
        <v>47.746555060270545</v>
      </c>
      <c r="BM204" s="9">
        <f ca="1"/>
        <v>55.244634329127919</v>
      </c>
      <c r="BN204" s="9">
        <v>53.946791687422277</v>
      </c>
      <c r="BY204" s="9"/>
      <c r="BZ204" s="9"/>
      <c r="CA204" s="33"/>
      <c r="CB204" s="9"/>
      <c r="CC204" s="9"/>
      <c r="CD204" s="33"/>
    </row>
    <row r="205" spans="1:82"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v>
      </c>
      <c r="BL205" s="9">
        <v>47.775339223100083</v>
      </c>
      <c r="BM205" s="9">
        <f ca="1"/>
        <v>55.265791651658127</v>
      </c>
      <c r="BN205" s="9">
        <v>53.973252737342435</v>
      </c>
      <c r="BY205" s="9"/>
      <c r="BZ205" s="9"/>
      <c r="CA205" s="33"/>
      <c r="CB205" s="9"/>
      <c r="CC205" s="9"/>
      <c r="CD205" s="33"/>
    </row>
    <row r="206" spans="1:82"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55.286876092899476</v>
      </c>
      <c r="BN206" s="9">
        <v>53.999628364541977</v>
      </c>
      <c r="BY206" s="9"/>
      <c r="BZ206" s="9"/>
      <c r="CA206" s="33"/>
      <c r="CB206" s="9"/>
      <c r="CC206" s="9"/>
      <c r="CD206" s="33"/>
    </row>
    <row r="207" spans="1:82"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55.307888298500956</v>
      </c>
      <c r="BN207" s="9">
        <v>54.025919298102309</v>
      </c>
      <c r="BY207" s="9"/>
      <c r="BZ207" s="9"/>
      <c r="CA207" s="33"/>
      <c r="CB207" s="9"/>
      <c r="CC207" s="9"/>
      <c r="CD207" s="33"/>
    </row>
    <row r="208" spans="1:82"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55.129949179367053</v>
      </c>
      <c r="BL208" s="9">
        <v>47.861263685747545</v>
      </c>
      <c r="BM208" s="9">
        <f ca="1"/>
        <v>55.328828905273895</v>
      </c>
      <c r="BN208" s="9">
        <v>54.052126257357898</v>
      </c>
      <c r="BY208" s="9"/>
      <c r="BZ208" s="9"/>
      <c r="CA208" s="33"/>
      <c r="CB208" s="9"/>
      <c r="CC208" s="9"/>
      <c r="CD208" s="33"/>
    </row>
    <row r="209" spans="1:82"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55.349698541355956</v>
      </c>
      <c r="BN209" s="9">
        <v>54.078249952073747</v>
      </c>
      <c r="BY209" s="9"/>
      <c r="BZ209" s="9"/>
      <c r="CA209" s="33"/>
      <c r="CB209" s="9"/>
      <c r="CC209" s="9"/>
      <c r="CD209" s="33"/>
    </row>
    <row r="210" spans="1:82"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55.370497826371185</v>
      </c>
      <c r="BN210" s="9">
        <v>54.104291082619</v>
      </c>
      <c r="BY210" s="9"/>
      <c r="BZ210" s="9"/>
      <c r="CA210" s="33"/>
      <c r="CB210" s="9"/>
      <c r="CC210" s="9"/>
      <c r="CD210" s="33"/>
    </row>
    <row r="211" spans="1:82"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55.391227371586439</v>
      </c>
      <c r="BN211" s="9">
        <v>54.130250340136506</v>
      </c>
      <c r="BY211" s="9"/>
      <c r="BZ211" s="9"/>
      <c r="CA211" s="33"/>
      <c r="CB211" s="9"/>
      <c r="CC211" s="9"/>
      <c r="CD211" s="33"/>
    </row>
    <row r="212" spans="1:82"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55.411887780064113</v>
      </c>
      <c r="BN212" s="9">
        <v>54.156128406708518</v>
      </c>
      <c r="BY212" s="9"/>
      <c r="BZ212" s="9"/>
      <c r="CA212" s="33"/>
      <c r="CB212" s="9"/>
      <c r="CC212" s="9"/>
      <c r="CD212" s="33"/>
    </row>
    <row r="213" spans="1:82"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55.432479646811473</v>
      </c>
      <c r="BN213" s="9">
        <v>54.181925955518615</v>
      </c>
      <c r="BY213" s="9"/>
      <c r="BZ213" s="9"/>
      <c r="CA213" s="33"/>
      <c r="CB213" s="9"/>
      <c r="CC213" s="9"/>
      <c r="CD213" s="33"/>
    </row>
    <row r="214" spans="1:82"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55.453003558926426</v>
      </c>
      <c r="BN214" s="9">
        <v>54.207643651009988</v>
      </c>
      <c r="BY214" s="9"/>
      <c r="BZ214" s="9"/>
      <c r="CA214" s="33"/>
      <c r="CB214" s="9"/>
      <c r="CC214" s="9"/>
      <c r="CD214" s="33"/>
    </row>
    <row r="215" spans="1:82"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55.280811583047672</v>
      </c>
      <c r="BL215" s="9">
        <v>48.059323628959447</v>
      </c>
      <c r="BM215" s="9">
        <f ca="1"/>
        <v>55.473460095740016</v>
      </c>
      <c r="BN215" s="9">
        <v>54.233282149040164</v>
      </c>
      <c r="BY215" s="9"/>
      <c r="BZ215" s="9"/>
      <c r="CA215" s="33"/>
      <c r="CB215" s="9"/>
      <c r="CC215" s="9"/>
      <c r="CD215" s="33"/>
    </row>
    <row r="216" spans="1:82"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55.302070116190251</v>
      </c>
      <c r="BL216" s="9">
        <v>48.087347449198525</v>
      </c>
      <c r="BM216" s="9">
        <f ca="1"/>
        <v>55.49384982895581</v>
      </c>
      <c r="BN216" s="9">
        <v>54.258842097032286</v>
      </c>
      <c r="BY216" s="9"/>
      <c r="BZ216" s="9"/>
      <c r="CA216" s="33"/>
      <c r="CB216" s="9"/>
      <c r="CC216" s="9"/>
      <c r="CD216" s="33"/>
    </row>
    <row r="217" spans="1:82"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55.514173322785915</v>
      </c>
      <c r="BN217" s="9">
        <v>54.284324134122997</v>
      </c>
      <c r="BY217" s="9"/>
      <c r="BZ217" s="9"/>
      <c r="CA217" s="33"/>
      <c r="CB217" s="9"/>
      <c r="CC217" s="9"/>
      <c r="CD217" s="33"/>
    </row>
    <row r="218" spans="1:82"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55.534431134084144</v>
      </c>
      <c r="BN218" s="9">
        <v>54.309728891307046</v>
      </c>
      <c r="BY218" s="9"/>
      <c r="BZ218" s="9"/>
      <c r="CA218" s="33"/>
      <c r="CB218" s="9"/>
      <c r="CC218" s="9"/>
      <c r="CD218" s="33"/>
    </row>
    <row r="219" spans="1:82"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55.365419975814469</v>
      </c>
      <c r="BL219" s="9">
        <v>48.171023737314663</v>
      </c>
      <c r="BM219" s="9">
        <f ca="1"/>
        <v>55.554623812476052</v>
      </c>
      <c r="BN219" s="9">
        <v>54.335056991578753</v>
      </c>
      <c r="BY219" s="9"/>
      <c r="BZ219" s="9"/>
      <c r="CA219" s="33"/>
      <c r="CB219" s="9"/>
      <c r="CC219" s="9"/>
      <c r="CD219" s="33"/>
    </row>
    <row r="220" spans="1:82"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55.574751900486191</v>
      </c>
      <c r="BN220" s="9">
        <v>54.360309050070299</v>
      </c>
      <c r="BY220" s="9"/>
      <c r="BZ220" s="9"/>
      <c r="CA220" s="33"/>
      <c r="CB220" s="9"/>
      <c r="CC220" s="9"/>
      <c r="CD220" s="33"/>
    </row>
    <row r="221" spans="1:82"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55.407304573871009</v>
      </c>
      <c r="BL221" s="9">
        <v>48.226483216737009</v>
      </c>
      <c r="BM221" s="9">
        <f ca="1"/>
        <v>55.594815933662446</v>
      </c>
      <c r="BN221" s="9">
        <v>54.385485674187052</v>
      </c>
      <c r="BY221" s="9"/>
      <c r="BZ221" s="9"/>
      <c r="CA221" s="33"/>
      <c r="CB221" s="9"/>
      <c r="CC221" s="9"/>
      <c r="CD221" s="33"/>
    </row>
    <row r="222" spans="1:82"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55.614816440697723</v>
      </c>
      <c r="BN222" s="9">
        <v>54.41058746373993</v>
      </c>
      <c r="BY222" s="9"/>
      <c r="BZ222" s="9"/>
      <c r="CA222" s="33"/>
      <c r="CB222" s="9"/>
      <c r="CC222" s="9"/>
      <c r="CD222" s="33"/>
    </row>
    <row r="223" spans="1:82"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55.634753943548915</v>
      </c>
      <c r="BN223" s="9">
        <v>54.435615011074887</v>
      </c>
      <c r="BY223" s="9"/>
      <c r="BZ223" s="9"/>
      <c r="CA223" s="33"/>
      <c r="CB223" s="9"/>
      <c r="CC223" s="9"/>
      <c r="CD223" s="33"/>
    </row>
    <row r="224" spans="1:82"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55.654628957553214</v>
      </c>
      <c r="BN224" s="9">
        <v>54.460568901199629</v>
      </c>
      <c r="BY224" s="9"/>
      <c r="BZ224" s="9"/>
      <c r="CA224" s="33"/>
      <c r="CB224" s="9"/>
      <c r="CC224" s="9"/>
      <c r="CD224" s="33"/>
    </row>
    <row r="225" spans="1:82"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55.674441991542047</v>
      </c>
      <c r="BN225" s="9">
        <v>54.485449711907592</v>
      </c>
      <c r="BY225" s="9"/>
      <c r="BZ225" s="9"/>
      <c r="CA225" s="33"/>
      <c r="CB225" s="9"/>
      <c r="CC225" s="9"/>
      <c r="CD225" s="33"/>
    </row>
    <row r="226" spans="1:82"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55.694193547952359</v>
      </c>
      <c r="BN226" s="9">
        <v>54.510258013899289</v>
      </c>
      <c r="BY226" s="9"/>
      <c r="BZ226" s="9"/>
      <c r="CA226" s="33"/>
      <c r="CB226" s="9"/>
      <c r="CC226" s="9"/>
      <c r="CD226" s="33"/>
    </row>
    <row r="227" spans="1:82"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55.531336840085963</v>
      </c>
      <c r="BL227" s="9">
        <v>48.391342114107267</v>
      </c>
      <c r="BM227" s="9">
        <f ca="1"/>
        <v>55.713884122935667</v>
      </c>
      <c r="BN227" s="9">
        <v>54.534994370901082</v>
      </c>
      <c r="BY227" s="9"/>
      <c r="BZ227" s="9"/>
      <c r="CA227" s="33"/>
      <c r="CB227" s="9"/>
      <c r="CC227" s="9"/>
      <c r="CD227" s="33"/>
    </row>
    <row r="228" spans="1:82"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55.733514206464619</v>
      </c>
      <c r="BN228" s="9">
        <v>54.559659339781405</v>
      </c>
      <c r="BY228" s="9"/>
      <c r="BZ228" s="9"/>
      <c r="CA228" s="33"/>
      <c r="CB228" s="9"/>
      <c r="CC228" s="9"/>
      <c r="CD228" s="33"/>
    </row>
    <row r="229" spans="1:82"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55.753084282437399</v>
      </c>
      <c r="BN229" s="9">
        <v>54.584253470664592</v>
      </c>
      <c r="BY229" s="9"/>
      <c r="BZ229" s="9"/>
      <c r="CA229" s="33"/>
      <c r="CB229" s="9"/>
      <c r="CC229" s="9"/>
      <c r="CD229" s="33"/>
    </row>
    <row r="230" spans="1:82"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55.772594828779859</v>
      </c>
      <c r="BN230" s="9">
        <v>54.608777307042295</v>
      </c>
      <c r="BY230" s="9"/>
      <c r="BZ230" s="9"/>
      <c r="CA230" s="33"/>
      <c r="CB230" s="9"/>
      <c r="CC230" s="9"/>
      <c r="CD230" s="33"/>
    </row>
    <row r="231" spans="1:82"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55.792046317545484</v>
      </c>
      <c r="BN231" s="9">
        <v>54.633231385882496</v>
      </c>
      <c r="BY231" s="9"/>
      <c r="BZ231" s="9"/>
      <c r="CA231" s="33"/>
      <c r="CB231" s="9"/>
      <c r="CC231" s="9"/>
      <c r="CD231" s="33"/>
    </row>
    <row r="232" spans="1:82"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55.811439215013252</v>
      </c>
      <c r="BN232" s="9">
        <v>54.657616237736448</v>
      </c>
      <c r="BY232" s="9"/>
      <c r="BZ232" s="9"/>
      <c r="CA232" s="33"/>
      <c r="CB232" s="9"/>
      <c r="CC232" s="9"/>
      <c r="CD232" s="33"/>
    </row>
    <row r="233" spans="1:82"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55.830773981783452</v>
      </c>
      <c r="BN233" s="9">
        <v>54.681932386843208</v>
      </c>
      <c r="BY233" s="9"/>
      <c r="BZ233" s="9"/>
      <c r="CA233" s="33"/>
      <c r="CB233" s="9"/>
      <c r="CC233" s="9"/>
      <c r="CD233" s="33"/>
    </row>
    <row r="234" spans="1:82"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55.850051072871494</v>
      </c>
      <c r="BN234" s="9">
        <v>54.706180351232057</v>
      </c>
      <c r="BY234" s="9"/>
      <c r="BZ234" s="9"/>
      <c r="CA234" s="33"/>
      <c r="CB234" s="9"/>
      <c r="CC234" s="9"/>
      <c r="CD234" s="33"/>
    </row>
    <row r="235" spans="1:82"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55.86927093779979</v>
      </c>
      <c r="BN235" s="9">
        <v>54.730360642822959</v>
      </c>
      <c r="BY235" s="9"/>
      <c r="BZ235" s="9"/>
      <c r="CA235" s="33"/>
      <c r="CB235" s="9"/>
      <c r="CC235" s="9"/>
      <c r="CD235" s="33"/>
    </row>
    <row r="236" spans="1:82"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55.888434020687654</v>
      </c>
      <c r="BN236" s="9">
        <v>54.754473767524757</v>
      </c>
      <c r="BY236" s="9"/>
      <c r="BZ236" s="9"/>
      <c r="CA236" s="33"/>
      <c r="CB236" s="9"/>
      <c r="CC236" s="9"/>
      <c r="CD236" s="33"/>
    </row>
    <row r="237" spans="1:82"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55.7329170675089</v>
      </c>
      <c r="BL237" s="9">
        <v>48.661242675515027</v>
      </c>
      <c r="BM237" s="9">
        <f ca="1"/>
        <v>55.907540760339451</v>
      </c>
      <c r="BN237" s="9">
        <v>54.778520225331555</v>
      </c>
      <c r="BY237" s="9"/>
      <c r="BZ237" s="9"/>
      <c r="CA237" s="33"/>
      <c r="CB237" s="9"/>
      <c r="CC237" s="9"/>
      <c r="CD237" s="33"/>
    </row>
    <row r="238" spans="1:82"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55.926591590330887</v>
      </c>
      <c r="BN238" s="9">
        <v>54.802500510416998</v>
      </c>
      <c r="BY238" s="9"/>
      <c r="BZ238" s="9"/>
      <c r="CA238" s="33"/>
      <c r="CB238" s="9"/>
      <c r="CC238" s="9"/>
      <c r="CD238" s="33"/>
    </row>
    <row r="239" spans="1:82"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55.945586939093481</v>
      </c>
      <c r="BN239" s="9">
        <v>54.826415111226794</v>
      </c>
      <c r="BY239" s="9"/>
      <c r="BZ239" s="9"/>
      <c r="CA239" s="33"/>
      <c r="CB239" s="9"/>
      <c r="CC239" s="9"/>
      <c r="CD239" s="33"/>
    </row>
    <row r="240" spans="1:82"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55.964527229997415</v>
      </c>
      <c r="BN240" s="9">
        <v>54.850264510569225</v>
      </c>
      <c r="BY240" s="9"/>
      <c r="BZ240" s="9"/>
      <c r="CA240" s="33"/>
      <c r="CB240" s="9"/>
      <c r="CC240" s="9"/>
      <c r="CD240" s="33"/>
    </row>
    <row r="241" spans="1:82"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55.983412881432699</v>
      </c>
      <c r="BN241" s="9">
        <v>54.874049185704024</v>
      </c>
      <c r="BY241" s="9"/>
      <c r="BZ241" s="9"/>
      <c r="CA241" s="33"/>
      <c r="CB241" s="9"/>
      <c r="CC241" s="9"/>
      <c r="CD241" s="33"/>
    </row>
    <row r="242" spans="1:82"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56.002244306888535</v>
      </c>
      <c r="BN242" s="9">
        <v>54.897769608429321</v>
      </c>
      <c r="BY242" s="9"/>
      <c r="BZ242" s="9"/>
      <c r="CA242" s="33"/>
      <c r="CB242" s="9"/>
      <c r="CC242" s="9"/>
      <c r="CD242" s="33"/>
    </row>
    <row r="243" spans="1:82"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56.021021915031326</v>
      </c>
      <c r="BN243" s="9">
        <v>54.921426245166948</v>
      </c>
      <c r="BY243" s="9"/>
      <c r="BZ243" s="9"/>
      <c r="CA243" s="33"/>
      <c r="CB243" s="9"/>
      <c r="CC243" s="9"/>
      <c r="CD243" s="33"/>
    </row>
    <row r="244" spans="1:82"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55.870432904140152</v>
      </c>
      <c r="BL244" s="9">
        <v>48.84673341853938</v>
      </c>
      <c r="BM244" s="9">
        <f ca="1"/>
        <v>56.039746109780964</v>
      </c>
      <c r="BN244" s="9">
        <v>54.945019557046052</v>
      </c>
      <c r="BY244" s="9"/>
      <c r="BZ244" s="9"/>
      <c r="CA244" s="33"/>
      <c r="CB244" s="9"/>
      <c r="CC244" s="9"/>
      <c r="CD244" s="33"/>
    </row>
    <row r="245" spans="1:82"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56.058417290385592</v>
      </c>
      <c r="BN245" s="9">
        <v>54.968549999985058</v>
      </c>
      <c r="BY245" s="9"/>
      <c r="BZ245" s="9"/>
      <c r="CA245" s="33"/>
      <c r="CB245" s="9"/>
      <c r="CC245" s="9"/>
      <c r="CD245" s="33"/>
    </row>
    <row r="246" spans="1:82"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56.077035851495026</v>
      </c>
      <c r="BN246" s="9">
        <v>54.992018024772015</v>
      </c>
      <c r="BY246" s="9"/>
      <c r="BZ246" s="9"/>
      <c r="CA246" s="33"/>
      <c r="CB246" s="9"/>
      <c r="CC246" s="9"/>
      <c r="CD246" s="33"/>
    </row>
    <row r="247" spans="1:82"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56.095602183232515</v>
      </c>
      <c r="BN247" s="9">
        <v>55.015424077143408</v>
      </c>
      <c r="BY247" s="9"/>
      <c r="BZ247" s="9"/>
      <c r="CA247" s="33"/>
      <c r="CB247" s="9"/>
      <c r="CC247" s="9"/>
      <c r="CD247" s="33"/>
    </row>
    <row r="248" spans="1:82"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56.114116671265293</v>
      </c>
      <c r="BN248" s="9">
        <v>55.038768597861392</v>
      </c>
      <c r="BY248" s="9"/>
      <c r="BZ248" s="9"/>
      <c r="CA248" s="33"/>
      <c r="CB248" s="9"/>
      <c r="CC248" s="9"/>
      <c r="CD248" s="33"/>
    </row>
    <row r="249" spans="1:82"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56.132579696873606</v>
      </c>
      <c r="BN249" s="9">
        <v>55.062052022789587</v>
      </c>
      <c r="BY249" s="9"/>
      <c r="BZ249" s="9"/>
      <c r="CA249" s="33"/>
      <c r="CB249" s="9"/>
      <c r="CC249" s="9"/>
      <c r="CD249" s="33"/>
    </row>
    <row r="250" spans="1:82"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56.150991637018421</v>
      </c>
      <c r="BN250" s="9">
        <v>55.085274782967346</v>
      </c>
      <c r="BY250" s="9"/>
      <c r="BZ250" s="9"/>
      <c r="CA250" s="33"/>
      <c r="CB250" s="9"/>
      <c r="CC250" s="9"/>
      <c r="CD250" s="33"/>
    </row>
    <row r="251" spans="1:82"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56.169352864407905</v>
      </c>
      <c r="BN251" s="9">
        <v>55.108437304682703</v>
      </c>
      <c r="BY251" s="9"/>
      <c r="BZ251" s="9"/>
      <c r="CA251" s="33"/>
      <c r="CB251" s="9"/>
      <c r="CC251" s="9"/>
      <c r="CD251" s="33"/>
    </row>
    <row r="252" spans="1:82"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56.187663747562482</v>
      </c>
      <c r="BN252" s="9">
        <v>55.131540009543798</v>
      </c>
      <c r="BY252" s="9"/>
      <c r="BZ252" s="9"/>
      <c r="CA252" s="33"/>
      <c r="CB252" s="9"/>
      <c r="CC252" s="9"/>
      <c r="CD252" s="33"/>
    </row>
    <row r="253" spans="1:82"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56.205924650878728</v>
      </c>
      <c r="BN253" s="9">
        <v>55.154583314549029</v>
      </c>
      <c r="BY253" s="9"/>
      <c r="BZ253" s="9"/>
      <c r="CA253" s="33"/>
      <c r="CB253" s="9"/>
      <c r="CC253" s="9"/>
      <c r="CD253" s="33"/>
    </row>
    <row r="254" spans="1:82"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56.224135934692001</v>
      </c>
      <c r="BN254" s="9">
        <v>55.177567632155863</v>
      </c>
      <c r="BY254" s="9"/>
      <c r="BZ254" s="9"/>
      <c r="CA254" s="33"/>
      <c r="CB254" s="9"/>
      <c r="CC254" s="9"/>
      <c r="CD254" s="33"/>
    </row>
    <row r="255" spans="1:82"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56.080980327428577</v>
      </c>
      <c r="BL255" s="9">
        <v>49.132825124656172</v>
      </c>
      <c r="BM255" s="9">
        <f ca="1"/>
        <v>56.242297955337889</v>
      </c>
      <c r="BN255" s="9">
        <v>55.200493370348362</v>
      </c>
      <c r="BY255" s="9"/>
      <c r="BZ255" s="9"/>
      <c r="CA255" s="33"/>
      <c r="CB255" s="9"/>
      <c r="CC255" s="9"/>
      <c r="CD255" s="33"/>
    </row>
    <row r="256" spans="1:82"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56.099800728847704</v>
      </c>
      <c r="BL256" s="9">
        <v>49.158519118515557</v>
      </c>
      <c r="BM256" s="9">
        <f ca="1"/>
        <v>56.26041106521248</v>
      </c>
      <c r="BN256" s="9">
        <v>55.223360932703358</v>
      </c>
      <c r="BY256" s="9"/>
      <c r="BZ256" s="9"/>
      <c r="CA256" s="33"/>
      <c r="CB256" s="9"/>
      <c r="CC256" s="9"/>
      <c r="CD256" s="33"/>
    </row>
    <row r="257" spans="1:82"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56.278475612831485</v>
      </c>
      <c r="BN257" s="9">
        <v>55.246170718455488</v>
      </c>
      <c r="BY257" s="9"/>
      <c r="BZ257" s="9"/>
      <c r="CA257" s="33"/>
      <c r="CB257" s="9"/>
      <c r="CC257" s="9"/>
      <c r="CD257" s="33"/>
    </row>
    <row r="258" spans="1:82"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56.296491942888224</v>
      </c>
      <c r="BN258" s="9">
        <v>55.26892312256097</v>
      </c>
      <c r="BY258" s="9"/>
      <c r="BZ258" s="9"/>
      <c r="CA258" s="33"/>
      <c r="CB258" s="9"/>
      <c r="CC258" s="9"/>
      <c r="CD258" s="33"/>
    </row>
    <row r="259" spans="1:82"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56.155953524983367</v>
      </c>
      <c r="BL259" s="9">
        <v>49.235296122991812</v>
      </c>
      <c r="BM259" s="9">
        <f ca="1"/>
        <v>56.314460396310594</v>
      </c>
      <c r="BN259" s="9">
        <v>55.291618535760207</v>
      </c>
      <c r="BY259" s="9"/>
      <c r="BZ259" s="9"/>
      <c r="CA259" s="33"/>
      <c r="CB259" s="9"/>
      <c r="CC259" s="9"/>
      <c r="CD259" s="33"/>
    </row>
    <row r="260" spans="1:82"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56.332381310316848</v>
      </c>
      <c r="BN260" s="9">
        <v>55.314257344639223</v>
      </c>
      <c r="BY260" s="9"/>
      <c r="BZ260" s="9"/>
      <c r="CA260" s="33"/>
      <c r="CB260" s="9"/>
      <c r="CC260" s="9"/>
      <c r="CD260" s="33"/>
    </row>
    <row r="261" spans="1:82"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56.350255018470456</v>
      </c>
      <c r="BN261" s="9">
        <v>55.336839931689944</v>
      </c>
      <c r="BY261" s="9"/>
      <c r="BZ261" s="9"/>
      <c r="CA261" s="33"/>
      <c r="CB261" s="9"/>
      <c r="CC261" s="9"/>
      <c r="CD261" s="33"/>
    </row>
    <row r="262" spans="1:82"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56.368081850733844</v>
      </c>
      <c r="BN262" s="9">
        <v>55.359366675369436</v>
      </c>
      <c r="BY262" s="9"/>
      <c r="BZ262" s="9"/>
      <c r="CA262" s="33"/>
      <c r="CB262" s="9"/>
      <c r="CC262" s="9"/>
      <c r="CD262" s="33"/>
    </row>
    <row r="263" spans="1:82"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56.385862133521215</v>
      </c>
      <c r="BN263" s="9">
        <v>55.381837950158015</v>
      </c>
      <c r="BY263" s="9"/>
      <c r="BZ263" s="9"/>
      <c r="CA263" s="33"/>
      <c r="CB263" s="9"/>
      <c r="CC263" s="9"/>
      <c r="CD263" s="33"/>
    </row>
    <row r="264" spans="1:82"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56.403596189750331</v>
      </c>
      <c r="BN264" s="9">
        <v>55.404254126616287</v>
      </c>
      <c r="BY264" s="9"/>
      <c r="BZ264" s="9"/>
      <c r="CA264" s="33"/>
      <c r="CB264" s="9"/>
      <c r="CC264" s="9"/>
      <c r="CD264" s="33"/>
    </row>
    <row r="265" spans="1:82"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56.421284338893386</v>
      </c>
      <c r="BN265" s="9">
        <v>55.426615571441204</v>
      </c>
      <c r="BY265" s="9"/>
      <c r="BZ265" s="9"/>
      <c r="CA265" s="33"/>
      <c r="CB265" s="9"/>
      <c r="CC265" s="9"/>
      <c r="CD265" s="33"/>
    </row>
    <row r="266" spans="1:82"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56.285225360112122</v>
      </c>
      <c r="BL266" s="9">
        <v>49.412701361450544</v>
      </c>
      <c r="BM266" s="9">
        <f ca="1"/>
        <v>56.438926897026917</v>
      </c>
      <c r="BN266" s="9">
        <v>55.448922647521016</v>
      </c>
      <c r="BY266" s="9"/>
      <c r="BZ266" s="9"/>
      <c r="CA266" s="33"/>
      <c r="CB266" s="9"/>
      <c r="CC266" s="9"/>
      <c r="CD266" s="33"/>
    </row>
    <row r="267" spans="1:82"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56.456524176880833</v>
      </c>
      <c r="BN267" s="9">
        <v>55.471175713989375</v>
      </c>
      <c r="BY267" s="9"/>
      <c r="BZ267" s="9"/>
      <c r="CA267" s="33"/>
      <c r="CB267" s="9"/>
      <c r="CC267" s="9"/>
      <c r="CD267" s="33"/>
    </row>
    <row r="268" spans="1:82"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56.474076487886535</v>
      </c>
      <c r="BN268" s="9">
        <v>55.493375126278323</v>
      </c>
      <c r="BY268" s="9"/>
      <c r="BZ268" s="9"/>
      <c r="CA268" s="33"/>
      <c r="CB268" s="9"/>
      <c r="CC268" s="9"/>
      <c r="CD268" s="33"/>
    </row>
    <row r="269" spans="1:82"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56.491584136224162</v>
      </c>
      <c r="BN269" s="9">
        <v>55.515521236170429</v>
      </c>
      <c r="BY269" s="9"/>
      <c r="BZ269" s="9"/>
      <c r="CA269" s="33"/>
      <c r="CB269" s="9"/>
      <c r="CC269" s="9"/>
      <c r="CD269" s="33"/>
    </row>
    <row r="270" spans="1:82"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56.50904742486896</v>
      </c>
      <c r="BN270" s="9">
        <v>55.537614391849942</v>
      </c>
      <c r="BY270" s="9"/>
      <c r="BZ270" s="9"/>
      <c r="CA270" s="33"/>
      <c r="CB270" s="9"/>
      <c r="CC270" s="9"/>
      <c r="CD270" s="33"/>
    </row>
    <row r="271" spans="1:82"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56.526466653636895</v>
      </c>
      <c r="BN271" s="9">
        <v>55.559654937953056</v>
      </c>
      <c r="BY271" s="9"/>
      <c r="BZ271" s="9"/>
      <c r="CA271" s="33"/>
      <c r="CB271" s="9"/>
      <c r="CC271" s="9"/>
      <c r="CD271" s="33"/>
    </row>
    <row r="272" spans="1:82"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56.543842119229382</v>
      </c>
      <c r="BN272" s="9">
        <v>55.581643215617333</v>
      </c>
      <c r="BY272" s="9"/>
      <c r="BZ272" s="9"/>
      <c r="CA272" s="33"/>
      <c r="CB272" s="9"/>
      <c r="CC272" s="9"/>
      <c r="CD272" s="33"/>
    </row>
    <row r="273" spans="1:82"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56.561174115277183</v>
      </c>
      <c r="BN273" s="9">
        <v>55.603579562530179</v>
      </c>
      <c r="BY273" s="9"/>
      <c r="BZ273" s="9"/>
      <c r="CA273" s="33"/>
      <c r="CB273" s="9"/>
      <c r="CC273" s="9"/>
      <c r="CD273" s="33"/>
    </row>
    <row r="274" spans="1:82"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56.578462932383644</v>
      </c>
      <c r="BN274" s="9">
        <v>55.625464312976504</v>
      </c>
      <c r="BY274" s="9"/>
      <c r="BZ274" s="9"/>
      <c r="CA274" s="33"/>
      <c r="CB274" s="9"/>
      <c r="CC274" s="9"/>
      <c r="CD274" s="33"/>
    </row>
    <row r="275" spans="1:82"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56.447989659500756</v>
      </c>
      <c r="BL275" s="9">
        <v>49.637340533981586</v>
      </c>
      <c r="BM275" s="9">
        <f ca="1"/>
        <v>56.595708858167072</v>
      </c>
      <c r="BN275" s="9">
        <v>55.647297797885557</v>
      </c>
      <c r="BY275" s="9"/>
      <c r="BZ275" s="9"/>
      <c r="CA275" s="33"/>
      <c r="CB275" s="9"/>
      <c r="CC275" s="9"/>
      <c r="CD275" s="33"/>
    </row>
    <row r="276" spans="1:82"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56.612912177302341</v>
      </c>
      <c r="BN276" s="9">
        <v>55.66908034487696</v>
      </c>
      <c r="BY276" s="9"/>
      <c r="BZ276" s="9"/>
      <c r="CA276" s="33"/>
      <c r="CB276" s="9"/>
      <c r="CC276" s="9"/>
      <c r="CD276" s="33"/>
    </row>
    <row r="277" spans="1:82"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56.630073171561904</v>
      </c>
      <c r="BN277" s="9">
        <v>55.690812278305884</v>
      </c>
      <c r="BY277" s="9"/>
      <c r="BZ277" s="9"/>
      <c r="CA277" s="33"/>
      <c r="CB277" s="9"/>
      <c r="CC277" s="9"/>
      <c r="CD277" s="33"/>
    </row>
    <row r="278" spans="1:82"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56.647192119855895</v>
      </c>
      <c r="BN278" s="9">
        <v>55.712493919307505</v>
      </c>
      <c r="BY278" s="9"/>
      <c r="BZ278" s="9"/>
      <c r="CA278" s="33"/>
      <c r="CB278" s="9"/>
      <c r="CC278" s="9"/>
      <c r="CD278" s="33"/>
    </row>
    <row r="279" spans="1:82"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56.664269298271705</v>
      </c>
      <c r="BN279" s="9">
        <v>55.734125585840644</v>
      </c>
      <c r="BY279" s="9"/>
      <c r="BZ279" s="9"/>
      <c r="CA279" s="33"/>
      <c r="CB279" s="9"/>
      <c r="CC279" s="9"/>
      <c r="CD279" s="33"/>
    </row>
    <row r="280" spans="1:82"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56.681304980112756</v>
      </c>
      <c r="BN280" s="9">
        <v>55.755707592730772</v>
      </c>
      <c r="BY280" s="9"/>
      <c r="BZ280" s="9"/>
      <c r="CA280" s="33"/>
      <c r="CB280" s="9"/>
      <c r="CC280" s="9"/>
      <c r="CD280" s="33"/>
    </row>
    <row r="281" spans="1:82"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56.554456279080426</v>
      </c>
      <c r="BL281" s="9">
        <v>49.785029271584932</v>
      </c>
      <c r="BM281" s="9">
        <f ca="1"/>
        <v>56.698299435936661</v>
      </c>
      <c r="BN281" s="9">
        <v>55.777240251712072</v>
      </c>
      <c r="BY281" s="9"/>
      <c r="BZ281" s="9"/>
      <c r="CA281" s="33"/>
      <c r="CB281" s="9"/>
      <c r="CC281" s="9"/>
      <c r="CD281" s="33"/>
    </row>
    <row r="282" spans="1:82"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56.71525293359268</v>
      </c>
      <c r="BN282" s="9">
        <v>55.798723871469008</v>
      </c>
      <c r="BY282" s="9"/>
      <c r="BZ282" s="9"/>
      <c r="CA282" s="33"/>
      <c r="CB282" s="9"/>
      <c r="CC282" s="9"/>
      <c r="CD282" s="33"/>
    </row>
    <row r="283" spans="1:82"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56.73216573825863</v>
      </c>
      <c r="BN283" s="9">
        <v>55.820158757677035</v>
      </c>
      <c r="BY283" s="9"/>
      <c r="BZ283" s="9"/>
      <c r="CA283" s="33"/>
      <c r="CB283" s="9"/>
      <c r="CC283" s="9"/>
      <c r="CD283" s="33"/>
    </row>
    <row r="284" spans="1:82"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56.74903811247696</v>
      </c>
      <c r="BN284" s="9">
        <v>55.8415452130427</v>
      </c>
      <c r="BY284" s="9"/>
      <c r="BZ284" s="9"/>
      <c r="CA284" s="33"/>
      <c r="CB284" s="9"/>
      <c r="CC284" s="9"/>
      <c r="CD284" s="33"/>
    </row>
    <row r="285" spans="1:82"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56.624564956967774</v>
      </c>
      <c r="BL285" s="9">
        <v>49.882599754073333</v>
      </c>
      <c r="BM285" s="9">
        <f ca="1"/>
        <v>56.765870316190487</v>
      </c>
      <c r="BN285" s="9">
        <v>55.862883537343009</v>
      </c>
      <c r="BY285" s="9"/>
      <c r="BZ285" s="9"/>
      <c r="CA285" s="33"/>
      <c r="CB285" s="9"/>
      <c r="CC285" s="9"/>
      <c r="CD285" s="33"/>
    </row>
    <row r="286" spans="1:82"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56.782662606777265</v>
      </c>
      <c r="BN286" s="9">
        <v>55.884174027464212</v>
      </c>
      <c r="BY286" s="9"/>
      <c r="BZ286" s="9"/>
      <c r="CA286" s="33"/>
      <c r="CB286" s="9"/>
      <c r="CC286" s="9"/>
      <c r="CD286" s="33"/>
    </row>
    <row r="287" spans="1:82"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56.799415239085036</v>
      </c>
      <c r="BN287" s="9">
        <v>55.905416977439849</v>
      </c>
      <c r="BY287" s="9"/>
      <c r="BZ287" s="9"/>
      <c r="CA287" s="33"/>
      <c r="CB287" s="9"/>
      <c r="CC287" s="9"/>
      <c r="CD287" s="33"/>
    </row>
    <row r="288" spans="1:82"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56.816128465464999</v>
      </c>
      <c r="BN288" s="9">
        <v>55.92661267848824</v>
      </c>
      <c r="BY288" s="9"/>
      <c r="BZ288" s="9"/>
      <c r="CA288" s="33"/>
      <c r="CB288" s="9"/>
      <c r="CC288" s="9"/>
      <c r="CD288" s="33"/>
    </row>
    <row r="289" spans="1:82"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56.832802535805072</v>
      </c>
      <c r="BN289" s="9">
        <v>55.947761419049293</v>
      </c>
      <c r="BY289" s="9"/>
      <c r="BZ289" s="9"/>
      <c r="CA289" s="33"/>
      <c r="CB289" s="9"/>
      <c r="CC289" s="9"/>
      <c r="CD289" s="33"/>
    </row>
    <row r="290" spans="1:82"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v>
      </c>
      <c r="BL290" s="9">
        <v>50.0035897005084</v>
      </c>
      <c r="BM290" s="9">
        <f ca="1"/>
        <v>56.849437697562585</v>
      </c>
      <c r="BN290" s="9">
        <v>55.96886348482073</v>
      </c>
      <c r="BY290" s="9"/>
      <c r="BZ290" s="9"/>
      <c r="CA290" s="33"/>
      <c r="CB290" s="9"/>
      <c r="CC290" s="9"/>
      <c r="CD290" s="33"/>
    </row>
    <row r="291" spans="1:82"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56.728470423467577</v>
      </c>
      <c r="BL291" s="9">
        <v>50.02766021708031</v>
      </c>
      <c r="BM291" s="9">
        <f ca="1"/>
        <v>56.86603419579636</v>
      </c>
      <c r="BN291" s="9">
        <v>55.989919158793754</v>
      </c>
      <c r="BY291" s="9"/>
      <c r="BZ291" s="9"/>
      <c r="CA291" s="33"/>
      <c r="CB291" s="9"/>
      <c r="CC291" s="9"/>
      <c r="CD291" s="33"/>
    </row>
    <row r="292" spans="1:82"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56.88259227319837</v>
      </c>
      <c r="BN292" s="9">
        <v>56.01092872128801</v>
      </c>
      <c r="BY292" s="9"/>
      <c r="BZ292" s="9"/>
      <c r="CA292" s="33"/>
      <c r="CB292" s="9"/>
      <c r="CC292" s="9"/>
      <c r="CD292" s="33"/>
    </row>
    <row r="293" spans="1:82"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56.899112170124752</v>
      </c>
      <c r="BN293" s="9">
        <v>56.031892449986131</v>
      </c>
      <c r="BY293" s="9"/>
      <c r="BZ293" s="9"/>
      <c r="CA293" s="33"/>
      <c r="CB293" s="9"/>
      <c r="CC293" s="9"/>
      <c r="CD293" s="33"/>
    </row>
    <row r="294" spans="1:82"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56.915594124626438</v>
      </c>
      <c r="BN294" s="9">
        <v>56.05281061996758</v>
      </c>
      <c r="BY294" s="9"/>
      <c r="BZ294" s="9"/>
      <c r="CA294" s="33"/>
      <c r="CB294" s="9"/>
      <c r="CC294" s="9"/>
      <c r="CD294" s="33"/>
    </row>
    <row r="295" spans="1:82"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56.932038372479141</v>
      </c>
      <c r="BN295" s="9">
        <v>56.073683503742075</v>
      </c>
      <c r="BY295" s="9"/>
      <c r="BZ295" s="9"/>
      <c r="CA295" s="33"/>
      <c r="CB295" s="9"/>
      <c r="CC295" s="9"/>
      <c r="CD295" s="33"/>
    </row>
    <row r="296" spans="1:82"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56.948445147212958</v>
      </c>
      <c r="BN296" s="9">
        <v>56.094511371282323</v>
      </c>
      <c r="BY296" s="9"/>
      <c r="BZ296" s="9"/>
      <c r="CA296" s="33"/>
      <c r="CB296" s="9"/>
      <c r="CC296" s="9"/>
      <c r="CD296" s="33"/>
    </row>
    <row r="297" spans="1:82"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56.964814680141401</v>
      </c>
      <c r="BN297" s="9">
        <v>56.11529449005635</v>
      </c>
      <c r="BY297" s="9"/>
      <c r="BZ297" s="9"/>
      <c r="CA297" s="33"/>
      <c r="CB297" s="9"/>
      <c r="CC297" s="9"/>
      <c r="CD297" s="33"/>
    </row>
    <row r="298" spans="1:82"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56.847856222485753</v>
      </c>
      <c r="BL298" s="9">
        <v>50.194990756169041</v>
      </c>
      <c r="BM298" s="9">
        <f ca="1"/>
        <v>56.981147200390083</v>
      </c>
      <c r="BN298" s="9">
        <v>56.136033125059257</v>
      </c>
      <c r="BY298" s="9"/>
      <c r="BZ298" s="9"/>
      <c r="CA298" s="33"/>
      <c r="CB298" s="9"/>
      <c r="CC298" s="9"/>
      <c r="CD298" s="33"/>
    </row>
    <row r="299" spans="1:82"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56.997442934924784</v>
      </c>
      <c r="BN299" s="9">
        <v>56.15672753884445</v>
      </c>
      <c r="BY299" s="9"/>
      <c r="BZ299" s="9"/>
      <c r="CA299" s="33"/>
      <c r="CB299" s="9"/>
      <c r="CC299" s="9"/>
      <c r="CD299" s="33"/>
    </row>
    <row r="300" spans="1:82"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57.013702108579118</v>
      </c>
      <c r="BN300" s="9">
        <v>56.177377991554422</v>
      </c>
      <c r="BY300" s="9"/>
      <c r="BZ300" s="9"/>
      <c r="CA300" s="33"/>
      <c r="CB300" s="9"/>
      <c r="CC300" s="9"/>
      <c r="CD300" s="33"/>
    </row>
    <row r="301" spans="1:82"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57.029924944081834</v>
      </c>
      <c r="BN301" s="9">
        <v>56.197984740951014</v>
      </c>
      <c r="BY301" s="9"/>
      <c r="BZ301" s="9"/>
      <c r="CA301" s="33"/>
      <c r="CB301" s="9"/>
      <c r="CC301" s="9"/>
      <c r="CD301" s="33"/>
    </row>
    <row r="302" spans="1:82"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57.046111662083568</v>
      </c>
      <c r="BN302" s="9">
        <v>56.218548042445157</v>
      </c>
      <c r="BY302" s="9"/>
      <c r="BZ302" s="9"/>
      <c r="CA302" s="33"/>
      <c r="CB302" s="9"/>
      <c r="CC302" s="9"/>
      <c r="CD302" s="33"/>
    </row>
    <row r="303" spans="1:82"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57.062262481183204</v>
      </c>
      <c r="BN303" s="9">
        <v>56.239068149126247</v>
      </c>
      <c r="BY303" s="9"/>
      <c r="BZ303" s="9"/>
      <c r="CA303" s="33"/>
      <c r="CB303" s="9"/>
      <c r="CC303" s="9"/>
      <c r="CD303" s="33"/>
    </row>
    <row r="304" spans="1:82"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57.078377617953826</v>
      </c>
      <c r="BN304" s="9">
        <v>56.259545311790937</v>
      </c>
      <c r="BY304" s="9"/>
      <c r="BZ304" s="9"/>
      <c r="CA304" s="33"/>
      <c r="CB304" s="9"/>
      <c r="CC304" s="9"/>
      <c r="CD304" s="33"/>
    </row>
    <row r="305" spans="1:82"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56.965347100973055</v>
      </c>
      <c r="BL305" s="9">
        <v>50.360337488328192</v>
      </c>
      <c r="BM305" s="9">
        <f ca="1"/>
        <v>57.094457286968279</v>
      </c>
      <c r="BN305" s="9">
        <v>56.279979778971594</v>
      </c>
      <c r="BY305" s="9"/>
      <c r="BZ305" s="9"/>
      <c r="CA305" s="33"/>
      <c r="CB305" s="9"/>
      <c r="CC305" s="9"/>
      <c r="CD305" s="33"/>
    </row>
    <row r="306" spans="1:82"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57.110501700824223</v>
      </c>
      <c r="BN306" s="9">
        <v>56.30037179696415</v>
      </c>
      <c r="BY306" s="9"/>
      <c r="BZ306" s="9"/>
      <c r="CA306" s="33"/>
      <c r="CB306" s="9"/>
      <c r="CC306" s="9"/>
      <c r="CD306" s="33"/>
    </row>
    <row r="307" spans="1:82"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57.126511070168931</v>
      </c>
      <c r="BN307" s="9">
        <v>56.320721609855738</v>
      </c>
      <c r="BY307" s="9"/>
      <c r="BZ307" s="9"/>
      <c r="CA307" s="33"/>
      <c r="CB307" s="9"/>
      <c r="CC307" s="9"/>
      <c r="CD307" s="33"/>
    </row>
    <row r="308" spans="1:82"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57.142485603723557</v>
      </c>
      <c r="BN308" s="9">
        <v>56.341029459551677</v>
      </c>
      <c r="BY308" s="9"/>
      <c r="BZ308" s="9"/>
      <c r="CA308" s="33"/>
      <c r="CB308" s="9"/>
      <c r="CC308" s="9"/>
      <c r="CD308" s="33"/>
    </row>
    <row r="309" spans="1:82"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57.031665858868074</v>
      </c>
      <c r="BL309" s="9">
        <v>50.453957337307102</v>
      </c>
      <c r="BM309" s="9">
        <f ca="1"/>
        <v>57.158425508307175</v>
      </c>
      <c r="BN309" s="9">
        <v>56.361295585802196</v>
      </c>
      <c r="BY309" s="9"/>
      <c r="BZ309" s="9"/>
      <c r="CA309" s="33"/>
      <c r="CB309" s="9"/>
      <c r="CC309" s="9"/>
      <c r="CD309" s="33"/>
    </row>
    <row r="310" spans="1:82"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57.174330988860248</v>
      </c>
      <c r="BN310" s="9">
        <v>56.381520226228687</v>
      </c>
      <c r="BY310" s="9"/>
      <c r="BZ310" s="9"/>
      <c r="CA310" s="33"/>
      <c r="CB310" s="9"/>
      <c r="CC310" s="9"/>
      <c r="CD310" s="33"/>
    </row>
    <row r="311" spans="1:82"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57.190202248467948</v>
      </c>
      <c r="BN311" s="9">
        <v>56.401703616349479</v>
      </c>
      <c r="BY311" s="9"/>
      <c r="BZ311" s="9"/>
      <c r="CA311" s="33"/>
      <c r="CB311" s="9"/>
      <c r="CC311" s="9"/>
      <c r="CD311" s="33"/>
    </row>
    <row r="312" spans="1:82"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57.206039488382899</v>
      </c>
      <c r="BN312" s="9">
        <v>56.421845989605401</v>
      </c>
      <c r="BY312" s="9"/>
      <c r="BZ312" s="9"/>
      <c r="CA312" s="33"/>
      <c r="CB312" s="9"/>
      <c r="CC312" s="9"/>
      <c r="CD312" s="33"/>
    </row>
    <row r="313" spans="1:82"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57.097407406792783</v>
      </c>
      <c r="BL313" s="9">
        <v>50.546964270617224</v>
      </c>
      <c r="BM313" s="9">
        <f ca="1"/>
        <v>57.221842908047762</v>
      </c>
      <c r="BN313" s="9">
        <v>56.441947577384752</v>
      </c>
      <c r="BY313" s="9"/>
      <c r="BZ313" s="9"/>
      <c r="CA313" s="33"/>
      <c r="CB313" s="9"/>
      <c r="CC313" s="9"/>
      <c r="CD313" s="33"/>
    </row>
    <row r="314" spans="1:82"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57.113754261170854</v>
      </c>
      <c r="BL314" s="9">
        <v>50.570121636833399</v>
      </c>
      <c r="BM314" s="9">
        <f ca="1"/>
        <v>57.237612705117314</v>
      </c>
      <c r="BN314" s="9">
        <v>56.462008609048048</v>
      </c>
      <c r="BY314" s="9"/>
      <c r="BZ314" s="9"/>
      <c r="CA314" s="33"/>
      <c r="CB314" s="9"/>
      <c r="CC314" s="9"/>
      <c r="CD314" s="33"/>
    </row>
    <row r="315" spans="1:82"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57.253349075480273</v>
      </c>
      <c r="BN315" s="9">
        <v>56.482029311952253</v>
      </c>
      <c r="BY315" s="9"/>
      <c r="BZ315" s="9"/>
      <c r="CA315" s="33"/>
      <c r="CB315" s="9"/>
      <c r="CC315" s="9"/>
      <c r="CD315" s="33"/>
    </row>
    <row r="316" spans="1:82"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57.269052213280787</v>
      </c>
      <c r="BN316" s="9">
        <v>56.502009911474801</v>
      </c>
      <c r="BY316" s="9"/>
      <c r="BZ316" s="9"/>
      <c r="CA316" s="33"/>
      <c r="CB316" s="9"/>
      <c r="CC316" s="9"/>
      <c r="CD316" s="33"/>
    </row>
    <row r="317" spans="1:82"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57.284722310939543</v>
      </c>
      <c r="BN317" s="9">
        <v>56.521950631037079</v>
      </c>
      <c r="BY317" s="9"/>
      <c r="BZ317" s="9"/>
      <c r="CA317" s="33"/>
      <c r="CB317" s="9"/>
      <c r="CC317" s="9"/>
      <c r="CD317" s="33"/>
    </row>
    <row r="318" spans="1:82"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57.300359559174566</v>
      </c>
      <c r="BN318" s="9">
        <v>56.541851692127722</v>
      </c>
      <c r="BY318" s="9"/>
      <c r="BZ318" s="9"/>
      <c r="CA318" s="33"/>
      <c r="CB318" s="9"/>
      <c r="CC318" s="9"/>
      <c r="CD318" s="33"/>
    </row>
    <row r="319" spans="1:82"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57.315964147021774</v>
      </c>
      <c r="BN319" s="9">
        <v>56.561713314325416</v>
      </c>
      <c r="BY319" s="9"/>
      <c r="BZ319" s="9"/>
      <c r="CA319" s="33"/>
      <c r="CB319" s="9"/>
      <c r="CC319" s="9"/>
      <c r="CD319" s="33"/>
    </row>
    <row r="320" spans="1:82"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57.331536261855142</v>
      </c>
      <c r="BN320" s="9">
        <v>56.581535715321493</v>
      </c>
      <c r="BY320" s="9"/>
      <c r="BZ320" s="9"/>
      <c r="CA320" s="33"/>
      <c r="CB320" s="9"/>
      <c r="CC320" s="9"/>
      <c r="CD320" s="33"/>
    </row>
    <row r="321" spans="1:82"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57.347076089406542</v>
      </c>
      <c r="BN321" s="9">
        <v>56.601319110942057</v>
      </c>
      <c r="BY321" s="9"/>
      <c r="BZ321" s="9"/>
      <c r="CA321" s="33"/>
      <c r="CB321" s="9"/>
      <c r="CC321" s="9"/>
      <c r="CD321" s="33"/>
    </row>
    <row r="322" spans="1:82"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57.243287363902226</v>
      </c>
      <c r="BL322" s="9">
        <v>50.754049833989441</v>
      </c>
      <c r="BM322" s="9">
        <f ca="1"/>
        <v>57.362583813785392</v>
      </c>
      <c r="BN322" s="9">
        <v>56.621063715169889</v>
      </c>
      <c r="BY322" s="9"/>
      <c r="BZ322" s="9"/>
      <c r="CA322" s="33"/>
      <c r="CB322" s="9"/>
      <c r="CC322" s="9"/>
      <c r="CD322" s="33"/>
    </row>
    <row r="323" spans="1:82"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57.259326871748684</v>
      </c>
      <c r="BL323" s="9">
        <v>50.776877149185346</v>
      </c>
      <c r="BM323" s="9">
        <f ca="1"/>
        <v>57.378059617497897</v>
      </c>
      <c r="BN323" s="9">
        <v>56.640769740165965</v>
      </c>
      <c r="BY323" s="9"/>
      <c r="BZ323" s="9"/>
      <c r="CA323" s="33"/>
      <c r="CB323" s="9"/>
      <c r="CC323" s="9"/>
      <c r="CD323" s="33"/>
    </row>
    <row r="324" spans="1:82"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57.275333242047388</v>
      </c>
      <c r="BL324" s="9">
        <v>50.799668656761867</v>
      </c>
      <c r="BM324" s="9">
        <f ca="1"/>
        <v>57.393503681466044</v>
      </c>
      <c r="BN324" s="9">
        <v>56.660437396290689</v>
      </c>
      <c r="BY324" s="9"/>
      <c r="BZ324" s="9"/>
      <c r="CA324" s="33"/>
      <c r="CB324" s="9"/>
      <c r="CC324" s="9"/>
      <c r="CD324" s="33"/>
    </row>
    <row r="325" spans="1:82"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57.291306670645156</v>
      </c>
      <c r="BL325" s="9">
        <v>50.822424524698974</v>
      </c>
      <c r="BM325" s="9">
        <f ca="1"/>
        <v>57.408916185046351</v>
      </c>
      <c r="BN325" s="9">
        <v>56.680066892124763</v>
      </c>
      <c r="BY325" s="9"/>
      <c r="BZ325" s="9"/>
      <c r="CA325" s="33"/>
      <c r="CB325" s="9"/>
      <c r="CC325" s="9"/>
      <c r="CD325" s="33"/>
    </row>
    <row r="326" spans="1:82"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57.424297306048302</v>
      </c>
      <c r="BN326" s="9">
        <v>56.69965843448982</v>
      </c>
      <c r="BY326" s="9"/>
      <c r="BZ326" s="9"/>
      <c r="CA326" s="33"/>
      <c r="CB326" s="9"/>
      <c r="CC326" s="9"/>
      <c r="CD326" s="33"/>
    </row>
    <row r="327" spans="1:82"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57.439647220752477</v>
      </c>
      <c r="BN327" s="9">
        <v>56.719212228468706</v>
      </c>
      <c r="BY327" s="9"/>
      <c r="BZ327" s="9"/>
      <c r="CA327" s="33"/>
      <c r="CB327" s="9"/>
      <c r="CC327" s="9"/>
      <c r="CD327" s="33"/>
    </row>
    <row r="328" spans="1:82"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57.339031238927809</v>
      </c>
      <c r="BL328" s="9">
        <v>50.890479950919477</v>
      </c>
      <c r="BM328" s="9">
        <f ca="1"/>
        <v>57.454966103928442</v>
      </c>
      <c r="BN328" s="9">
        <v>56.738728477425497</v>
      </c>
      <c r="BY328" s="9"/>
      <c r="BZ328" s="9"/>
      <c r="CA328" s="33"/>
      <c r="CB328" s="9"/>
      <c r="CC328" s="9"/>
      <c r="CD328" s="33"/>
    </row>
    <row r="329" spans="1:82"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v>
      </c>
      <c r="BL329" s="9">
        <v>50.913094914125395</v>
      </c>
      <c r="BM329" s="9">
        <f ca="1"/>
        <v>57.470254128852432</v>
      </c>
      <c r="BN329" s="9">
        <v>56.758207383025166</v>
      </c>
      <c r="BY329" s="9"/>
      <c r="BZ329" s="9"/>
      <c r="CA329" s="33"/>
      <c r="CB329" s="9"/>
      <c r="CC329" s="9"/>
      <c r="CD329" s="33"/>
    </row>
    <row r="330" spans="1:82"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57.485511467324656</v>
      </c>
      <c r="BN330" s="9">
        <v>56.777649145253072</v>
      </c>
      <c r="BY330" s="9"/>
      <c r="BZ330" s="9"/>
      <c r="CA330" s="33"/>
      <c r="CB330" s="9"/>
      <c r="CC330" s="9"/>
      <c r="CD330" s="33"/>
    </row>
    <row r="331" spans="1:82"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57.50073828968646</v>
      </c>
      <c r="BN331" s="9">
        <v>56.797053962434028</v>
      </c>
      <c r="BY331" s="9"/>
      <c r="BZ331" s="9"/>
      <c r="CA331" s="33"/>
      <c r="CB331" s="9"/>
      <c r="CC331" s="9"/>
      <c r="CD331" s="33"/>
    </row>
    <row r="332" spans="1:82"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57.515934764837162</v>
      </c>
      <c r="BN332" s="9">
        <v>56.816422031251221</v>
      </c>
      <c r="BY332" s="9"/>
      <c r="BZ332" s="9"/>
      <c r="CA332" s="33"/>
      <c r="CB332" s="9"/>
      <c r="CC332" s="9"/>
      <c r="CD332" s="33"/>
    </row>
    <row r="333" spans="1:82"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57.531101060250691</v>
      </c>
      <c r="BN333" s="9">
        <v>56.835753546764792</v>
      </c>
      <c r="BY333" s="9"/>
      <c r="BZ333" s="9"/>
      <c r="CA333" s="33"/>
      <c r="CB333" s="9"/>
      <c r="CC333" s="9"/>
      <c r="CD333" s="33"/>
    </row>
    <row r="334" spans="1:82"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57.546237341991926</v>
      </c>
      <c r="BN334" s="9">
        <v>56.855048702430139</v>
      </c>
      <c r="BY334" s="9"/>
      <c r="BZ334" s="9"/>
      <c r="CA334" s="33"/>
      <c r="CB334" s="9"/>
      <c r="CC334" s="9"/>
      <c r="CD334" s="33"/>
    </row>
    <row r="335" spans="1:82"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57.561343774732919</v>
      </c>
      <c r="BN335" s="9">
        <v>56.874307690116026</v>
      </c>
      <c r="BY335" s="9"/>
      <c r="BZ335" s="9"/>
      <c r="CA335" s="33"/>
      <c r="CB335" s="9"/>
      <c r="CC335" s="9"/>
      <c r="CD335" s="33"/>
    </row>
    <row r="336" spans="1:82"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57.576420521768696</v>
      </c>
      <c r="BN336" s="9">
        <v>56.893530700122369</v>
      </c>
      <c r="BY336" s="9"/>
      <c r="BZ336" s="9"/>
      <c r="CA336" s="33"/>
      <c r="CB336" s="9"/>
      <c r="CC336" s="9"/>
      <c r="CD336" s="33"/>
    </row>
    <row r="337" spans="1:82"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57.591467745033</v>
      </c>
      <c r="BN337" s="9">
        <v>56.912717921197796</v>
      </c>
      <c r="BY337" s="9"/>
      <c r="BZ337" s="9"/>
      <c r="CA337" s="33"/>
      <c r="CB337" s="9"/>
      <c r="CC337" s="9"/>
      <c r="CD337" s="33"/>
    </row>
    <row r="338" spans="1:82"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57.606485605113761</v>
      </c>
      <c r="BN338" s="9">
        <v>56.931869540556946</v>
      </c>
      <c r="BY338" s="9"/>
      <c r="BZ338" s="9"/>
      <c r="CA338" s="33"/>
      <c r="CB338" s="9"/>
      <c r="CC338" s="9"/>
      <c r="CD338" s="33"/>
    </row>
    <row r="339" spans="1:82"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57.62147426126824</v>
      </c>
      <c r="BN339" s="9">
        <v>56.950985743897519</v>
      </c>
      <c r="BY339" s="9"/>
      <c r="BZ339" s="9"/>
      <c r="CA339" s="33"/>
      <c r="CB339" s="9"/>
      <c r="CC339" s="9"/>
      <c r="CD339" s="33"/>
    </row>
    <row r="340" spans="1:82"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57.636433871438157</v>
      </c>
      <c r="BN340" s="9">
        <v>56.970066715417147</v>
      </c>
      <c r="BY340" s="9"/>
      <c r="BZ340" s="9"/>
      <c r="CA340" s="33"/>
      <c r="CB340" s="9"/>
      <c r="CC340" s="9"/>
      <c r="CD340" s="33"/>
    </row>
    <row r="341" spans="1:82"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57.542554808049196</v>
      </c>
      <c r="BL341" s="9">
        <v>51.181803578000213</v>
      </c>
      <c r="BM341" s="9">
        <f ca="1"/>
        <v>57.651364592264386</v>
      </c>
      <c r="BN341" s="9">
        <v>56.989112637829948</v>
      </c>
      <c r="BY341" s="9"/>
      <c r="BZ341" s="9"/>
      <c r="CA341" s="33"/>
      <c r="CB341" s="9"/>
      <c r="CC341" s="9"/>
      <c r="CD341" s="33"/>
    </row>
    <row r="342" spans="1:82"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57.666266579101617</v>
      </c>
      <c r="BN342" s="9">
        <v>57.008123692382874</v>
      </c>
      <c r="BY342" s="9"/>
      <c r="BZ342" s="9"/>
      <c r="CA342" s="33"/>
      <c r="CB342" s="9"/>
      <c r="CC342" s="9"/>
      <c r="CD342" s="33"/>
    </row>
    <row r="343" spans="1:82"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57.681139986032719</v>
      </c>
      <c r="BN343" s="9">
        <v>57.027100058871852</v>
      </c>
      <c r="BY343" s="9"/>
      <c r="BZ343" s="9"/>
      <c r="CA343" s="33"/>
      <c r="CB343" s="9"/>
      <c r="CC343" s="9"/>
      <c r="CD343" s="33"/>
    </row>
    <row r="344" spans="1:82"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57.695984965882914</v>
      </c>
      <c r="BN344" s="9">
        <v>57.046041915657668</v>
      </c>
      <c r="BY344" s="9"/>
      <c r="BZ344" s="9"/>
      <c r="CA344" s="33"/>
      <c r="CB344" s="9"/>
      <c r="CC344" s="9"/>
      <c r="CD344" s="33"/>
    </row>
    <row r="345" spans="1:82"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57.604144466363408</v>
      </c>
      <c r="BL345" s="9">
        <v>51.270305114623575</v>
      </c>
      <c r="BM345" s="9">
        <f ca="1"/>
        <v>57.710801670233749</v>
      </c>
      <c r="BN345" s="9">
        <v>57.064949439681698</v>
      </c>
      <c r="BY345" s="9"/>
      <c r="BZ345" s="9"/>
      <c r="CA345" s="33"/>
      <c r="CB345" s="9"/>
      <c r="CC345" s="9"/>
      <c r="CD345" s="33"/>
    </row>
    <row r="346" spans="1:82"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57.725590249436912</v>
      </c>
      <c r="BN346" s="9">
        <v>57.083822806481294</v>
      </c>
      <c r="BY346" s="9"/>
      <c r="BZ346" s="9"/>
      <c r="CA346" s="33"/>
      <c r="CB346" s="9"/>
      <c r="CC346" s="9"/>
      <c r="CD346" s="33"/>
    </row>
    <row r="347" spans="1:82"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57.740350852627806</v>
      </c>
      <c r="BN347" s="9">
        <v>57.102662190205102</v>
      </c>
      <c r="BY347" s="9"/>
      <c r="BZ347" s="9"/>
      <c r="CA347" s="33"/>
      <c r="CB347" s="9"/>
      <c r="CC347" s="9"/>
      <c r="CD347" s="33"/>
    </row>
    <row r="348" spans="1:82"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57.755083627738941</v>
      </c>
      <c r="BN348" s="9">
        <v>57.121467763628075</v>
      </c>
      <c r="BY348" s="9"/>
      <c r="BZ348" s="9"/>
      <c r="CA348" s="33"/>
      <c r="CB348" s="9"/>
      <c r="CC348" s="9"/>
      <c r="CD348" s="33"/>
    </row>
    <row r="349" spans="1:82"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57.769788721513194</v>
      </c>
      <c r="BN349" s="9">
        <v>57.140239698166319</v>
      </c>
      <c r="BY349" s="9"/>
      <c r="BZ349" s="9"/>
      <c r="CA349" s="33"/>
      <c r="CB349" s="9"/>
      <c r="CC349" s="9"/>
      <c r="CD349" s="33"/>
    </row>
    <row r="350" spans="1:82"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v>
      </c>
      <c r="BL350" s="9">
        <v>51.380204202924411</v>
      </c>
      <c r="BM350" s="9">
        <f ca="1"/>
        <v>57.784466279516792</v>
      </c>
      <c r="BN350" s="9">
        <v>57.158978163891703</v>
      </c>
      <c r="BY350" s="9"/>
      <c r="BZ350" s="9"/>
      <c r="CA350" s="33"/>
      <c r="CB350" s="9"/>
      <c r="CC350" s="9"/>
      <c r="CD350" s="33"/>
    </row>
    <row r="351" spans="1:82"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57.695656178583782</v>
      </c>
      <c r="BL351" s="9">
        <v>51.402088385294711</v>
      </c>
      <c r="BM351" s="9">
        <f ca="1"/>
        <v>57.799116446152183</v>
      </c>
      <c r="BN351" s="9">
        <v>57.17768332954634</v>
      </c>
      <c r="BY351" s="9"/>
      <c r="BZ351" s="9"/>
      <c r="CA351" s="33"/>
      <c r="CB351" s="9"/>
      <c r="CC351" s="9"/>
      <c r="CD351" s="33"/>
    </row>
    <row r="352" spans="1:82"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57.813739364670738</v>
      </c>
      <c r="BN352" s="9">
        <v>57.196355362556744</v>
      </c>
      <c r="BY352" s="9"/>
      <c r="BZ352" s="9"/>
      <c r="CA352" s="33"/>
      <c r="CB352" s="9"/>
      <c r="CC352" s="9"/>
      <c r="CD352" s="33"/>
    </row>
    <row r="353" spans="1:82"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57.828335177185224</v>
      </c>
      <c r="BN353" s="9">
        <v>57.214994429047977</v>
      </c>
      <c r="BY353" s="9"/>
      <c r="BZ353" s="9"/>
      <c r="CA353" s="33"/>
      <c r="CB353" s="9"/>
      <c r="CC353" s="9"/>
      <c r="CD353" s="33"/>
    </row>
    <row r="354" spans="1:82"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57.741028601594159</v>
      </c>
      <c r="BL354" s="9">
        <v>51.467552138765384</v>
      </c>
      <c r="BM354" s="9">
        <f ca="1"/>
        <v>57.842904024682127</v>
      </c>
      <c r="BN354" s="9">
        <v>57.233600693857426</v>
      </c>
      <c r="BY354" s="9"/>
      <c r="BZ354" s="9"/>
      <c r="CA354" s="33"/>
      <c r="CB354" s="9"/>
      <c r="CC354" s="9"/>
      <c r="CD354" s="33"/>
    </row>
    <row r="355" spans="1:82"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57.857446047033889</v>
      </c>
      <c r="BN355" s="9">
        <v>57.252174320548491</v>
      </c>
      <c r="BY355" s="9"/>
      <c r="BZ355" s="9"/>
      <c r="CA355" s="33"/>
      <c r="CB355" s="9"/>
      <c r="CC355" s="9"/>
      <c r="CD355" s="33"/>
    </row>
    <row r="356" spans="1:82"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57.871961383010778</v>
      </c>
      <c r="BN356" s="9">
        <v>57.27071547142409</v>
      </c>
      <c r="BY356" s="9"/>
      <c r="BZ356" s="9"/>
      <c r="CA356" s="33"/>
      <c r="CB356" s="9"/>
      <c r="CC356" s="9"/>
      <c r="CD356" s="33"/>
    </row>
    <row r="357" spans="1:82"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57.886450170292846</v>
      </c>
      <c r="BN357" s="9">
        <v>57.289224307539932</v>
      </c>
      <c r="BY357" s="9"/>
      <c r="BZ357" s="9"/>
      <c r="CA357" s="33"/>
      <c r="CB357" s="9"/>
      <c r="CC357" s="9"/>
      <c r="CD357" s="33"/>
    </row>
    <row r="358" spans="1:82"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57.900912545481539</v>
      </c>
      <c r="BN358" s="9">
        <v>57.307700988717656</v>
      </c>
      <c r="BY358" s="9"/>
      <c r="BZ358" s="9"/>
      <c r="CA358" s="33"/>
      <c r="CB358" s="9"/>
      <c r="CC358" s="9"/>
      <c r="CD358" s="33"/>
    </row>
    <row r="359" spans="1:82"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57.915348644111212</v>
      </c>
      <c r="BN359" s="9">
        <v>57.326145673557789</v>
      </c>
      <c r="BY359" s="9"/>
      <c r="BZ359" s="9"/>
      <c r="CA359" s="33"/>
      <c r="CB359" s="9"/>
      <c r="CC359" s="9"/>
      <c r="CD359" s="33"/>
    </row>
    <row r="360" spans="1:82"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57.831027261422967</v>
      </c>
      <c r="BL360" s="9">
        <v>51.597642129628561</v>
      </c>
      <c r="BM360" s="9">
        <f ca="1"/>
        <v>57.929758600660506</v>
      </c>
      <c r="BN360" s="9">
        <v>57.344558519452534</v>
      </c>
      <c r="BY360" s="9"/>
      <c r="BZ360" s="9"/>
      <c r="CA360" s="33"/>
      <c r="CB360" s="9"/>
      <c r="CC360" s="9"/>
      <c r="CD360" s="33"/>
    </row>
    <row r="361" spans="1:82"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57.94414254856359</v>
      </c>
      <c r="BN361" s="9">
        <v>57.362939682598338</v>
      </c>
      <c r="BY361" s="9"/>
      <c r="BZ361" s="9"/>
      <c r="CA361" s="33"/>
      <c r="CB361" s="9"/>
      <c r="CC361" s="9"/>
      <c r="CD361" s="33"/>
    </row>
    <row r="362" spans="1:82"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57.860810064151309</v>
      </c>
      <c r="BL362" s="9">
        <v>51.640761153132587</v>
      </c>
      <c r="BM362" s="9">
        <f ca="1"/>
        <v>57.95850062022113</v>
      </c>
      <c r="BN362" s="9">
        <v>57.381289318008385</v>
      </c>
      <c r="BY362" s="9"/>
      <c r="BZ362" s="9"/>
      <c r="CA362" s="33"/>
      <c r="CB362" s="9"/>
      <c r="CC362" s="9"/>
      <c r="CD362" s="33"/>
    </row>
    <row r="363" spans="1:82"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57.972832947011291</v>
      </c>
      <c r="BN363" s="9">
        <v>57.39960757952484</v>
      </c>
      <c r="BY363" s="9"/>
      <c r="BZ363" s="9"/>
      <c r="CA363" s="33"/>
      <c r="CB363" s="9"/>
      <c r="CC363" s="9"/>
      <c r="CD363" s="33"/>
    </row>
    <row r="364" spans="1:82"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57.890486414486411</v>
      </c>
      <c r="BL364" s="9">
        <v>51.683759731731058</v>
      </c>
      <c r="BM364" s="9">
        <f ca="1"/>
        <v>57.987139659300468</v>
      </c>
      <c r="BN364" s="9">
        <v>57.417894619830989</v>
      </c>
      <c r="BY364" s="9"/>
      <c r="BZ364" s="9"/>
      <c r="CA364" s="33"/>
      <c r="CB364" s="9"/>
      <c r="CC364" s="9"/>
      <c r="CD364" s="33"/>
    </row>
    <row r="365" spans="1:82"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58.001420886453886</v>
      </c>
      <c r="BN365" s="9">
        <v>57.436150590463178</v>
      </c>
      <c r="BY365" s="9"/>
      <c r="BZ365" s="9"/>
      <c r="CA365" s="33"/>
      <c r="CB365" s="9"/>
      <c r="CC365" s="9"/>
      <c r="CD365" s="33"/>
    </row>
    <row r="366" spans="1:82"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58.015676756846119</v>
      </c>
      <c r="BN366" s="9">
        <v>57.454375641822637</v>
      </c>
      <c r="BY366" s="9"/>
      <c r="BZ366" s="9"/>
      <c r="CA366" s="33"/>
      <c r="CB366" s="9"/>
      <c r="CC366" s="9"/>
      <c r="CD366" s="33"/>
    </row>
    <row r="367" spans="1:82"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58.029907397871412</v>
      </c>
      <c r="BN367" s="9">
        <v>57.472569923187123</v>
      </c>
      <c r="BY367" s="9"/>
      <c r="BZ367" s="9"/>
      <c r="CA367" s="33"/>
      <c r="CB367" s="9"/>
      <c r="CC367" s="9"/>
      <c r="CD367" s="33"/>
    </row>
    <row r="368" spans="1:82"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58.044112935953905</v>
      </c>
      <c r="BN368" s="9">
        <v>57.490733582722413</v>
      </c>
      <c r="BY368" s="9"/>
      <c r="BZ368" s="9"/>
      <c r="CA368" s="33"/>
      <c r="CB368" s="9"/>
      <c r="CC368" s="9"/>
      <c r="CD368" s="33"/>
    </row>
    <row r="369" spans="1:82"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58.058293496557695</v>
      </c>
      <c r="BN369" s="9">
        <v>57.508866767493643</v>
      </c>
      <c r="BY369" s="9"/>
      <c r="BZ369" s="9"/>
      <c r="CA369" s="33"/>
      <c r="CB369" s="9"/>
      <c r="CC369" s="9"/>
      <c r="CD369" s="33"/>
    </row>
    <row r="370" spans="1:82"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58.072449204196765</v>
      </c>
      <c r="BN370" s="9">
        <v>57.526969623476532</v>
      </c>
      <c r="BY370" s="9"/>
      <c r="BZ370" s="9"/>
      <c r="CA370" s="33"/>
      <c r="CB370" s="9"/>
      <c r="CC370" s="9"/>
      <c r="CD370" s="33"/>
    </row>
    <row r="371" spans="1:82"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58.08658018244482</v>
      </c>
      <c r="BN371" s="9">
        <v>57.54504229556845</v>
      </c>
      <c r="BY371" s="9"/>
      <c r="BZ371" s="9"/>
      <c r="CA371" s="33"/>
      <c r="CB371" s="9"/>
      <c r="CC371" s="9"/>
      <c r="CD371" s="33"/>
    </row>
    <row r="372" spans="1:82"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58.100686553944954</v>
      </c>
      <c r="BN372" s="9">
        <v>57.563084927599292</v>
      </c>
      <c r="BY372" s="9"/>
      <c r="BZ372" s="9"/>
      <c r="CA372" s="33"/>
      <c r="CB372" s="9"/>
      <c r="CC372" s="9"/>
      <c r="CD372" s="33"/>
    </row>
    <row r="373" spans="1:82"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58.022742442330667</v>
      </c>
      <c r="BL373" s="9">
        <v>51.875789419740492</v>
      </c>
      <c r="BM373" s="9">
        <f ca="1"/>
        <v>58.114768440419233</v>
      </c>
      <c r="BN373" s="9">
        <v>57.581097662342273</v>
      </c>
      <c r="BY373" s="9"/>
      <c r="BZ373" s="9"/>
      <c r="CA373" s="33"/>
      <c r="CB373" s="9"/>
      <c r="CC373" s="9"/>
      <c r="CD373" s="33"/>
    </row>
    <row r="374" spans="1:82"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58.128825962678086</v>
      </c>
      <c r="BN374" s="9">
        <v>57.599080641524594</v>
      </c>
      <c r="BY374" s="9"/>
      <c r="BZ374" s="9"/>
      <c r="CA374" s="33"/>
      <c r="CB374" s="9"/>
      <c r="CC374" s="9"/>
      <c r="CD374" s="33"/>
    </row>
    <row r="375" spans="1:82"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58.142859240629662</v>
      </c>
      <c r="BN375" s="9">
        <v>57.617034005837915</v>
      </c>
      <c r="BY375" s="9"/>
      <c r="BZ375" s="9"/>
      <c r="CA375" s="33"/>
      <c r="CB375" s="9"/>
      <c r="CC375" s="9"/>
      <c r="CD375" s="33"/>
    </row>
    <row r="376" spans="1:82"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58.156868393289002</v>
      </c>
      <c r="BN376" s="9">
        <v>57.63495789494872</v>
      </c>
      <c r="BY376" s="9"/>
      <c r="BZ376" s="9"/>
      <c r="CA376" s="33"/>
      <c r="CB376" s="9"/>
      <c r="CC376" s="9"/>
      <c r="CD376" s="33"/>
    </row>
    <row r="377" spans="1:82"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58.1708535387871</v>
      </c>
      <c r="BN377" s="9">
        <v>57.652852447508579</v>
      </c>
      <c r="BY377" s="9"/>
      <c r="BZ377" s="9"/>
      <c r="CA377" s="33"/>
      <c r="CB377" s="9"/>
      <c r="CC377" s="9"/>
      <c r="CD377" s="33"/>
    </row>
    <row r="378" spans="1:82"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58.184814794379889</v>
      </c>
      <c r="BN378" s="9">
        <v>57.670717801164244</v>
      </c>
      <c r="BY378" s="9"/>
      <c r="BZ378" s="9"/>
      <c r="CA378" s="33"/>
      <c r="CB378" s="9"/>
      <c r="CC378" s="9"/>
      <c r="CD378" s="33"/>
    </row>
    <row r="379" spans="1:82"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58.198752276457057</v>
      </c>
      <c r="BN379" s="9">
        <v>57.688554092567642</v>
      </c>
      <c r="BY379" s="9"/>
      <c r="BZ379" s="9"/>
      <c r="CA379" s="33"/>
      <c r="CB379" s="9"/>
      <c r="CC379" s="9"/>
      <c r="CD379" s="33"/>
    </row>
    <row r="380" spans="1:82"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58.212666100550834</v>
      </c>
      <c r="BN380" s="9">
        <v>57.706361457385697</v>
      </c>
      <c r="BY380" s="9"/>
      <c r="BZ380" s="9"/>
      <c r="CA380" s="33"/>
      <c r="CB380" s="9"/>
      <c r="CC380" s="9"/>
      <c r="CD380" s="33"/>
    </row>
    <row r="381" spans="1:82"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58.226556381344494</v>
      </c>
      <c r="BN381" s="9">
        <v>57.724140030310096</v>
      </c>
      <c r="BY381" s="9"/>
      <c r="BZ381" s="9"/>
      <c r="CA381" s="33"/>
      <c r="CB381" s="9"/>
      <c r="CC381" s="9"/>
      <c r="CD381" s="33"/>
    </row>
    <row r="382" spans="1:82"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58.24042323268101</v>
      </c>
      <c r="BN382" s="9">
        <v>57.741889945066887</v>
      </c>
      <c r="BY382" s="9"/>
      <c r="BZ382" s="9"/>
      <c r="CA382" s="33"/>
      <c r="CB382" s="9"/>
      <c r="CC382" s="9"/>
      <c r="CD382" s="33"/>
    </row>
    <row r="383" spans="1:82"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58.254266767571373</v>
      </c>
      <c r="BN383" s="9">
        <v>57.759611334425998</v>
      </c>
      <c r="BY383" s="9"/>
      <c r="BZ383" s="9"/>
      <c r="CA383" s="33"/>
      <c r="CB383" s="9"/>
      <c r="CC383" s="9"/>
      <c r="CD383" s="33"/>
    </row>
    <row r="384" spans="1:82"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58.268087098202869</v>
      </c>
      <c r="BN384" s="9">
        <v>57.777304330210555</v>
      </c>
      <c r="BY384" s="9"/>
      <c r="BZ384" s="9"/>
      <c r="CA384" s="33"/>
      <c r="CB384" s="9"/>
      <c r="CC384" s="9"/>
      <c r="CD384" s="33"/>
    </row>
    <row r="385" spans="1:82"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58.195934321943042</v>
      </c>
      <c r="BL385" s="9">
        <v>52.128217423154595</v>
      </c>
      <c r="BM385" s="9">
        <f ca="1"/>
        <v>58.281884335947339</v>
      </c>
      <c r="BN385" s="9">
        <v>57.794969063306148</v>
      </c>
      <c r="BY385" s="9"/>
      <c r="BZ385" s="9"/>
      <c r="CA385" s="33"/>
      <c r="CB385" s="9"/>
      <c r="CC385" s="9"/>
      <c r="CD385" s="33"/>
    </row>
    <row r="386" spans="1:82"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58.210210533757277</v>
      </c>
      <c r="BL386" s="9">
        <v>52.149072215361137</v>
      </c>
      <c r="BM386" s="9">
        <f ca="1"/>
        <v>58.295658591369246</v>
      </c>
      <c r="BN386" s="9">
        <v>57.812605663670041</v>
      </c>
      <c r="BY386" s="9"/>
      <c r="BZ386" s="9"/>
      <c r="CA386" s="33"/>
      <c r="CB386" s="9"/>
      <c r="CC386" s="9"/>
      <c r="CD386" s="33"/>
    </row>
    <row r="387" spans="1:82"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58.224463242216586</v>
      </c>
      <c r="BL387" s="9">
        <v>52.169899692807945</v>
      </c>
      <c r="BM387" s="9">
        <f ca="1"/>
        <v>58.309409974233631</v>
      </c>
      <c r="BN387" s="9">
        <v>57.830214260340128</v>
      </c>
      <c r="BY387" s="9"/>
      <c r="BZ387" s="9"/>
      <c r="CA387" s="33"/>
      <c r="CB387" s="9"/>
      <c r="CC387" s="9"/>
      <c r="CD387" s="33"/>
    </row>
    <row r="388" spans="1:82"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58.323138593514017</v>
      </c>
      <c r="BN388" s="9">
        <v>57.847794981443862</v>
      </c>
      <c r="BY388" s="9"/>
      <c r="BZ388" s="9"/>
      <c r="CA388" s="33"/>
      <c r="CB388" s="9"/>
      <c r="CC388" s="9"/>
      <c r="CD388" s="33"/>
    </row>
    <row r="389" spans="1:82"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58.336844557400255</v>
      </c>
      <c r="BN389" s="9">
        <v>57.865347954207088</v>
      </c>
      <c r="BY389" s="9"/>
      <c r="BZ389" s="9"/>
      <c r="CA389" s="33"/>
      <c r="CB389" s="9"/>
      <c r="CC389" s="9"/>
      <c r="CD389" s="33"/>
    </row>
    <row r="390" spans="1:82"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v>
      </c>
      <c r="BL390" s="9">
        <v>52.232219303579122</v>
      </c>
      <c r="BM390" s="9">
        <f ca="1"/>
        <v>58.350527973306114</v>
      </c>
      <c r="BN390" s="9">
        <v>57.882873304962736</v>
      </c>
      <c r="BY390" s="9"/>
      <c r="BZ390" s="9"/>
      <c r="CA390" s="33"/>
      <c r="CB390" s="9"/>
      <c r="CC390" s="9"/>
      <c r="CD390" s="33"/>
    </row>
    <row r="391" spans="1:82"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58.364188947876983</v>
      </c>
      <c r="BN391" s="9">
        <v>57.900371159159398</v>
      </c>
      <c r="BY391" s="9"/>
      <c r="BZ391" s="9"/>
      <c r="CA391" s="33"/>
      <c r="CB391" s="9"/>
      <c r="CC391" s="9"/>
      <c r="CD391" s="33"/>
    </row>
    <row r="392" spans="1:82"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58.377827586997299</v>
      </c>
      <c r="BN392" s="9">
        <v>57.917841641369847</v>
      </c>
      <c r="BY392" s="9"/>
      <c r="BZ392" s="9"/>
      <c r="CA392" s="33"/>
      <c r="CB392" s="9"/>
      <c r="CC392" s="9"/>
      <c r="CD392" s="33"/>
    </row>
    <row r="393" spans="1:82"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58.309492456071482</v>
      </c>
      <c r="BL393" s="9">
        <v>52.294296893701485</v>
      </c>
      <c r="BM393" s="9">
        <f ca="1"/>
        <v>58.391443995797999</v>
      </c>
      <c r="BN393" s="9">
        <v>57.935284875299388</v>
      </c>
      <c r="BY393" s="9"/>
      <c r="BZ393" s="9"/>
      <c r="CA393" s="33"/>
      <c r="CB393" s="9"/>
      <c r="CC393" s="9"/>
      <c r="CD393" s="33"/>
    </row>
    <row r="394" spans="1:82"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58.323583890041149</v>
      </c>
      <c r="BL394" s="9">
        <v>52.31493612653216</v>
      </c>
      <c r="BM394" s="9">
        <f ca="1"/>
        <v>58.405038278663852</v>
      </c>
      <c r="BN394" s="9">
        <v>57.952700983794159</v>
      </c>
      <c r="BY394" s="9"/>
      <c r="BZ394" s="9"/>
      <c r="CA394" s="33"/>
      <c r="CB394" s="9"/>
      <c r="CC394" s="9"/>
      <c r="CD394" s="33"/>
    </row>
    <row r="395" spans="1:82"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58.337652738879747</v>
      </c>
      <c r="BL395" s="9">
        <v>52.335548881802438</v>
      </c>
      <c r="BM395" s="9">
        <f ca="1"/>
        <v>58.418610539240646</v>
      </c>
      <c r="BN395" s="9">
        <v>57.970090088849346</v>
      </c>
      <c r="BY395" s="9"/>
      <c r="BZ395" s="9"/>
      <c r="CA395" s="33"/>
      <c r="CB395" s="9"/>
      <c r="CC395" s="9"/>
      <c r="CD395" s="33"/>
    </row>
    <row r="396" spans="1:82"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58.432160880442368</v>
      </c>
      <c r="BN396" s="9">
        <v>57.987452311617204</v>
      </c>
      <c r="BY396" s="9"/>
      <c r="BZ396" s="9"/>
      <c r="CA396" s="33"/>
      <c r="CB396" s="9"/>
      <c r="CC396" s="9"/>
      <c r="CD396" s="33"/>
    </row>
    <row r="397" spans="1:82"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58.445689404458236</v>
      </c>
      <c r="BN397" s="9">
        <v>58.004787772415099</v>
      </c>
      <c r="BY397" s="9"/>
      <c r="BZ397" s="9"/>
      <c r="CA397" s="33"/>
      <c r="CB397" s="9"/>
      <c r="CC397" s="9"/>
      <c r="CD397" s="33"/>
    </row>
    <row r="398" spans="1:82"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58.459196212759707</v>
      </c>
      <c r="BN398" s="9">
        <v>58.022096590733398</v>
      </c>
      <c r="BY398" s="9"/>
      <c r="BZ398" s="9"/>
      <c r="CA398" s="33"/>
      <c r="CB398" s="9"/>
      <c r="CC398" s="9"/>
      <c r="CD398" s="33"/>
    </row>
    <row r="399" spans="1:82"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v>
      </c>
      <c r="BL399" s="9">
        <v>52.417737150415022</v>
      </c>
      <c r="BM399" s="9">
        <f ca="1"/>
        <v>58.472681406107313</v>
      </c>
      <c r="BN399" s="9">
        <v>58.039378885243217</v>
      </c>
      <c r="BY399" s="9"/>
      <c r="BZ399" s="9"/>
      <c r="CA399" s="33"/>
      <c r="CB399" s="9"/>
      <c r="CC399" s="9"/>
      <c r="CD399" s="33"/>
    </row>
    <row r="400" spans="1:82"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58.407662065706035</v>
      </c>
      <c r="BL400" s="9">
        <v>52.438219029619617</v>
      </c>
      <c r="BM400" s="9">
        <f ca="1"/>
        <v>58.486145084557506</v>
      </c>
      <c r="BN400" s="9">
        <v>58.056634773804191</v>
      </c>
      <c r="BY400" s="9"/>
      <c r="BZ400" s="9"/>
      <c r="CA400" s="33"/>
      <c r="CB400" s="9"/>
      <c r="CC400" s="9"/>
      <c r="CD400" s="33"/>
    </row>
    <row r="401" spans="1:82"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58.499587347469358</v>
      </c>
      <c r="BN401" s="9">
        <v>58.073864373472048</v>
      </c>
      <c r="BY401" s="9"/>
      <c r="BZ401" s="9"/>
      <c r="CA401" s="33"/>
      <c r="CB401" s="9"/>
      <c r="CC401" s="9"/>
      <c r="CD401" s="33"/>
    </row>
    <row r="402" spans="1:82"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58.513008293511199</v>
      </c>
      <c r="BN402" s="9">
        <v>58.091067800506153</v>
      </c>
      <c r="BY402" s="9"/>
      <c r="BZ402" s="9"/>
      <c r="CA402" s="33"/>
      <c r="CB402" s="9"/>
      <c r="CC402" s="9"/>
      <c r="CD402" s="33"/>
    </row>
    <row r="403" spans="1:82"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58.526408020667176</v>
      </c>
      <c r="BN403" s="9">
        <v>58.108245170376918</v>
      </c>
      <c r="BY403" s="9"/>
      <c r="BZ403" s="9"/>
      <c r="CA403" s="33"/>
      <c r="CB403" s="9"/>
      <c r="CC403" s="9"/>
      <c r="CD403" s="33"/>
    </row>
    <row r="404" spans="1:82"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58.53978662624376</v>
      </c>
      <c r="BN404" s="9">
        <v>58.125396597773161</v>
      </c>
      <c r="BY404" s="9"/>
      <c r="BZ404" s="9"/>
      <c r="CA404" s="33"/>
      <c r="CB404" s="9"/>
      <c r="CC404" s="9"/>
      <c r="CD404" s="33"/>
    </row>
    <row r="405" spans="1:82"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58.553144206876112</v>
      </c>
      <c r="BN405" s="9">
        <v>58.142522196609391</v>
      </c>
      <c r="BY405" s="9"/>
      <c r="BZ405" s="9"/>
      <c r="CA405" s="33"/>
      <c r="CB405" s="9"/>
      <c r="CC405" s="9"/>
      <c r="CD405" s="33"/>
    </row>
    <row r="406" spans="1:82"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58.490950662252303</v>
      </c>
      <c r="BL406" s="9">
        <v>52.560570283813604</v>
      </c>
      <c r="BM406" s="9">
        <f ca="1"/>
        <v>58.566480858534412</v>
      </c>
      <c r="BN406" s="9">
        <v>58.159622080032925</v>
      </c>
      <c r="BY406" s="9"/>
      <c r="BZ406" s="9"/>
      <c r="CA406" s="33"/>
      <c r="CB406" s="9"/>
      <c r="CC406" s="9"/>
      <c r="CD406" s="33"/>
    </row>
    <row r="407" spans="1:82"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58.504756930096768</v>
      </c>
      <c r="BL407" s="9">
        <v>52.580873054936035</v>
      </c>
      <c r="BM407" s="9">
        <f ca="1"/>
        <v>58.579796676530165</v>
      </c>
      <c r="BN407" s="9">
        <v>58.176696360431023</v>
      </c>
      <c r="BY407" s="9"/>
      <c r="BZ407" s="9"/>
      <c r="CA407" s="33"/>
      <c r="CB407" s="9"/>
      <c r="CC407" s="9"/>
      <c r="CD407" s="33"/>
    </row>
    <row r="408" spans="1:82"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58.593091755522337</v>
      </c>
      <c r="BN408" s="9">
        <v>58.193745149437902</v>
      </c>
      <c r="BY408" s="9"/>
      <c r="BZ408" s="9"/>
      <c r="CA408" s="33"/>
      <c r="CB408" s="9"/>
      <c r="CC408" s="9"/>
      <c r="CD408" s="33"/>
    </row>
    <row r="409" spans="1:82"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58.606366189523428</v>
      </c>
      <c r="BN409" s="9">
        <v>58.21076855794162</v>
      </c>
      <c r="BY409" s="9"/>
      <c r="BZ409" s="9"/>
      <c r="CA409" s="33"/>
      <c r="CB409" s="9"/>
      <c r="CC409" s="9"/>
      <c r="CD409" s="33"/>
    </row>
    <row r="410" spans="1:82"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58.619620071905572</v>
      </c>
      <c r="BN410" s="9">
        <v>58.227766696090939</v>
      </c>
      <c r="BY410" s="9"/>
      <c r="BZ410" s="9"/>
      <c r="CA410" s="33"/>
      <c r="CB410" s="9"/>
      <c r="CC410" s="9"/>
      <c r="CD410" s="33"/>
    </row>
    <row r="411" spans="1:82"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58.632853495406465</v>
      </c>
      <c r="BN411" s="9">
        <v>58.244739673302121</v>
      </c>
      <c r="BY411" s="9"/>
      <c r="BZ411" s="9"/>
      <c r="CA411" s="33"/>
      <c r="CB411" s="9"/>
      <c r="CC411" s="9"/>
      <c r="CD411" s="33"/>
    </row>
    <row r="412" spans="1:82"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58.646066552135252</v>
      </c>
      <c r="BN412" s="9">
        <v>58.261687598265567</v>
      </c>
      <c r="BY412" s="9"/>
      <c r="BZ412" s="9"/>
      <c r="CA412" s="33"/>
      <c r="CB412" s="9"/>
      <c r="CC412" s="9"/>
      <c r="CD412" s="33"/>
    </row>
    <row r="413" spans="1:82"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58.587152830052801</v>
      </c>
      <c r="BL413" s="9">
        <v>52.702163629638193</v>
      </c>
      <c r="BM413" s="9">
        <f ca="1"/>
        <v>58.659259333578362</v>
      </c>
      <c r="BN413" s="9">
        <v>58.278610578952453</v>
      </c>
      <c r="BY413" s="9"/>
      <c r="BZ413" s="9"/>
      <c r="CA413" s="33"/>
      <c r="CB413" s="9"/>
      <c r="CC413" s="9"/>
      <c r="CD413" s="33"/>
    </row>
    <row r="414" spans="1:82"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58.672431930605271</v>
      </c>
      <c r="BN414" s="9">
        <v>58.295508722621278</v>
      </c>
      <c r="BY414" s="9"/>
      <c r="BZ414" s="9"/>
      <c r="CA414" s="33"/>
      <c r="CB414" s="9"/>
      <c r="CC414" s="9"/>
      <c r="CD414" s="33"/>
    </row>
    <row r="415" spans="1:82"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58.685584433474148</v>
      </c>
      <c r="BN415" s="9">
        <v>58.312382135824272</v>
      </c>
      <c r="BY415" s="9"/>
      <c r="BZ415" s="9"/>
      <c r="CA415" s="33"/>
      <c r="CB415" s="9"/>
      <c r="CC415" s="9"/>
      <c r="CD415" s="33"/>
    </row>
    <row r="416" spans="1:82"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58.698716931837538</v>
      </c>
      <c r="BN416" s="9">
        <v>58.329230924413821</v>
      </c>
      <c r="BY416" s="9"/>
      <c r="BZ416" s="9"/>
      <c r="CA416" s="33"/>
      <c r="CB416" s="9"/>
      <c r="CC416" s="9"/>
      <c r="CD416" s="33"/>
    </row>
    <row r="417" spans="1:82"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58.711829514747876</v>
      </c>
      <c r="BN417" s="9">
        <v>58.346055193548779</v>
      </c>
      <c r="BY417" s="9"/>
      <c r="BZ417" s="9"/>
      <c r="CA417" s="33"/>
      <c r="CB417" s="9"/>
      <c r="CC417" s="9"/>
      <c r="CD417" s="33"/>
    </row>
    <row r="418" spans="1:82"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58.724922270662987</v>
      </c>
      <c r="BN418" s="9">
        <v>58.362855047700705</v>
      </c>
      <c r="BY418" s="9"/>
      <c r="BZ418" s="9"/>
      <c r="CA418" s="33"/>
      <c r="CB418" s="9"/>
      <c r="CC418" s="9"/>
      <c r="CD418" s="33"/>
    </row>
    <row r="419" spans="1:82"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58.737995287451525</v>
      </c>
      <c r="BN419" s="9">
        <v>58.37963059066</v>
      </c>
      <c r="BY419" s="9"/>
      <c r="BZ419" s="9"/>
      <c r="CA419" s="33"/>
      <c r="CB419" s="9"/>
      <c r="CC419" s="9"/>
      <c r="CD419" s="33"/>
    </row>
    <row r="420" spans="1:82"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58.75104865239831</v>
      </c>
      <c r="BN420" s="9">
        <v>58.39638192554203</v>
      </c>
      <c r="BY420" s="9"/>
      <c r="BZ420" s="9"/>
      <c r="CA420" s="33"/>
      <c r="CB420" s="9"/>
      <c r="CC420" s="9"/>
      <c r="CD420" s="33"/>
    </row>
    <row r="421" spans="1:82"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58.695863684975656</v>
      </c>
      <c r="BL421" s="9">
        <v>52.862507136096724</v>
      </c>
      <c r="BM421" s="9">
        <f ca="1"/>
        <v>58.764082452209706</v>
      </c>
      <c r="BN421" s="9">
        <v>58.413109154793183</v>
      </c>
      <c r="BY421" s="9"/>
      <c r="BZ421" s="9"/>
      <c r="CA421" s="33"/>
      <c r="CB421" s="9"/>
      <c r="CC421" s="9"/>
      <c r="CD421" s="33"/>
    </row>
    <row r="422" spans="1:82"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58.777096773018769</v>
      </c>
      <c r="BN422" s="9">
        <v>58.429812380196779</v>
      </c>
      <c r="BY422" s="9"/>
      <c r="BZ422" s="9"/>
      <c r="CA422" s="33"/>
      <c r="CB422" s="9"/>
      <c r="CC422" s="9"/>
      <c r="CD422" s="33"/>
    </row>
    <row r="423" spans="1:82"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58.790091700390491</v>
      </c>
      <c r="BN423" s="9">
        <v>58.446491702878959</v>
      </c>
      <c r="BY423" s="9"/>
      <c r="BZ423" s="9"/>
      <c r="CA423" s="33"/>
      <c r="CB423" s="9"/>
      <c r="CC423" s="9"/>
      <c r="CD423" s="33"/>
    </row>
    <row r="424" spans="1:82"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58.736300232073511</v>
      </c>
      <c r="BL424" s="9">
        <v>52.922238450858771</v>
      </c>
      <c r="BM424" s="9">
        <f ca="1"/>
        <v>58.8030673193269</v>
      </c>
      <c r="BN424" s="9">
        <v>58.4631472233146</v>
      </c>
      <c r="BY424" s="9"/>
      <c r="BZ424" s="9"/>
      <c r="CA424" s="33"/>
      <c r="CB424" s="9"/>
      <c r="CC424" s="9"/>
      <c r="CD424" s="33"/>
    </row>
    <row r="425" spans="1:82"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58.816023714272177</v>
      </c>
      <c r="BN425" s="9">
        <v>58.479779041332968</v>
      </c>
      <c r="BY425" s="9"/>
      <c r="BZ425" s="9"/>
      <c r="CA425" s="33"/>
      <c r="CB425" s="9"/>
      <c r="CC425" s="9"/>
      <c r="CD425" s="33"/>
    </row>
    <row r="426" spans="1:82"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58.82896096911756</v>
      </c>
      <c r="BN426" s="9">
        <v>58.496387256123477</v>
      </c>
      <c r="BY426" s="9"/>
      <c r="BZ426" s="9"/>
      <c r="CA426" s="33"/>
      <c r="CB426" s="9"/>
      <c r="CC426" s="9"/>
      <c r="CD426" s="33"/>
    </row>
    <row r="427" spans="1:82"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58.841879167206429</v>
      </c>
      <c r="BN427" s="9">
        <v>58.512971966241309</v>
      </c>
      <c r="BY427" s="9"/>
      <c r="BZ427" s="9"/>
      <c r="CA427" s="33"/>
      <c r="CB427" s="9"/>
      <c r="CC427" s="9"/>
      <c r="CD427" s="33"/>
    </row>
    <row r="428" spans="1:82"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58.854778391339067</v>
      </c>
      <c r="BN428" s="9">
        <v>58.52953326961299</v>
      </c>
      <c r="BY428" s="9"/>
      <c r="BZ428" s="9"/>
      <c r="CA428" s="33"/>
      <c r="CB428" s="9"/>
      <c r="CC428" s="9"/>
      <c r="CD428" s="33"/>
    </row>
    <row r="429" spans="1:82"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58.803304249061441</v>
      </c>
      <c r="BL429" s="9">
        <v>53.02131798260659</v>
      </c>
      <c r="BM429" s="9">
        <f ca="1"/>
        <v>58.867658723777637</v>
      </c>
      <c r="BN429" s="9">
        <v>58.546071263541876</v>
      </c>
      <c r="BY429" s="9"/>
      <c r="BZ429" s="9"/>
      <c r="CA429" s="33"/>
      <c r="CB429" s="9"/>
      <c r="CC429" s="9"/>
      <c r="CD429" s="33"/>
    </row>
    <row r="430" spans="1:82"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58.880520246250853</v>
      </c>
      <c r="BN430" s="9">
        <v>58.562586044713655</v>
      </c>
      <c r="BY430" s="9"/>
      <c r="BZ430" s="9"/>
      <c r="CA430" s="33"/>
      <c r="CB430" s="9"/>
      <c r="CC430" s="9"/>
      <c r="CD430" s="33"/>
    </row>
    <row r="431" spans="1:82"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58.893363039958778</v>
      </c>
      <c r="BN431" s="9">
        <v>58.579077709201655</v>
      </c>
      <c r="BY431" s="9"/>
      <c r="BZ431" s="9"/>
      <c r="CA431" s="33"/>
      <c r="CB431" s="9"/>
      <c r="CC431" s="9"/>
      <c r="CD431" s="33"/>
    </row>
    <row r="432" spans="1:82"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58.90618718557748</v>
      </c>
      <c r="BN432" s="9">
        <v>58.59554635247224</v>
      </c>
      <c r="BY432" s="9"/>
      <c r="BZ432" s="9"/>
      <c r="CA432" s="33"/>
      <c r="CB432" s="9"/>
      <c r="CC432" s="9"/>
      <c r="CD432" s="33"/>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58.918992763263688</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58.931779852659304</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58.944548532896022</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58.896308960538605</v>
      </c>
      <c r="BL436" s="9">
        <v>53.159054166793069</v>
      </c>
      <c r="BM436" s="9">
        <f ca="1"/>
        <v>58.957298882599702</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58.970030979894908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58.982744902409166</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58.995440727277384</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59.008118531146074</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59.020778390177661</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59.033420380054551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59.046044575983402</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59.058651052699155</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59.071239884469065</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59.027604840430783</v>
      </c>
      <c r="BL446" s="9">
        <v>53.353896472700384</v>
      </c>
      <c r="BM446" s="9">
        <f ca="1"/>
        <v>59.083811145096774</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59.09636490792623</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59.108901245845615</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59.121420231291239</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59.133921936251397</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59.146406432270098</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59.158873790450905</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59.171324081460597</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59.183757375532878</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59.196173742471991</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59.157128562505719</v>
      </c>
      <c r="BL456" s="9">
        <v>53.546544398573239</v>
      </c>
      <c r="BM456" s="9">
        <f ca="1"/>
        <v>59.208573251656325</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59.220955972041985</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59.233321972166323</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59.245671320151402</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v>
      </c>
      <c r="BL460" s="9">
        <v>53.623005519899692</v>
      </c>
      <c r="BM460" s="9">
        <f ca="1"/>
        <v>59.258004083707448</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59.221249802886724</v>
      </c>
      <c r="BL461" s="9">
        <v>53.642068285391119</v>
      </c>
      <c r="BM461" s="9">
        <f ca="1"/>
        <v>59.270320330136315</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59.234023977902766</v>
      </c>
      <c r="BL462" s="9">
        <v>53.661110183030736</v>
      </c>
      <c r="BM462" s="9">
        <f ca="1"/>
        <v>59.282620126334791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59.246781629020198</v>
      </c>
      <c r="BL463" s="9">
        <v>53.68013128120046</v>
      </c>
      <c r="BM463" s="9">
        <f ca="1"/>
        <v>59.294903538797975</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59.307170633622611</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59.319421476510314</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59.331656132770846</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59.297648403078512</v>
      </c>
      <c r="BL467" s="9">
        <v>53.756009033835305</v>
      </c>
      <c r="BM467" s="9">
        <f ca="1"/>
        <v>59.343874667325309</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59.310324487408536</v>
      </c>
      <c r="BL468" s="9">
        <v>53.774927147440188</v>
      </c>
      <c r="BM468" s="9">
        <f ca="1"/>
        <v>59.356077144709317</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59.368263629076154</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59.380434184199849</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59.392588873478303</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59.360868447148235</v>
      </c>
      <c r="BL472" s="9">
        <v>53.85039628935737</v>
      </c>
      <c r="BM472" s="9">
        <f ca="1"/>
        <v>59.404727759936279</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59.416850906228454</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59.428958374642406</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59.441050227101528</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59.411159033696784</v>
      </c>
      <c r="BL476" s="9">
        <v>53.9255432533635</v>
      </c>
      <c r="BM476" s="9">
        <f ca="1"/>
        <v>59.45312652516801</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59.465187330045673</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59.477232702582874</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59.489262703275337</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59.501277392268939</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59.513276829362511</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59.525261074010572</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59.537230185326081</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59.549184222083113</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59.561123242719503</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59.573047305339557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59.584956467716609</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59.596850787295637</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59.608730321195821</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59.62059512621309</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59.597563108188091</v>
      </c>
      <c r="BL491" s="9">
        <v>54.204543812671687</v>
      </c>
      <c r="BM491" s="9">
        <f ca="1"/>
        <v>59.632445258822642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59.609870689916093</v>
      </c>
      <c r="BL492" s="9">
        <v>54.222989882057703</v>
      </c>
      <c r="BM492" s="9">
        <f ca="1"/>
        <v>59.644280775181436</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59.622163696794466</v>
      </c>
      <c r="BL493" s="9">
        <v>54.241417042080393</v>
      </c>
      <c r="BM493" s="9">
        <f ca="1"/>
        <v>59.656101731130619</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59.667908182198033</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59.67970018360058</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59.691477790246658</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59.703241056738484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59.714990037374506</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59.726724786151664</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59.707811585743592</v>
      </c>
      <c r="BL500" s="9">
        <v>54.369882537853748</v>
      </c>
      <c r="BM500" s="9">
        <f ca="1"/>
        <v>59.738445356767741</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59.750151802623634</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59.761844176825591</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59.773522532187471</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59.785186921232949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59.796837396197759</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59.808474009031755</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59.820096811401207</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59.831705854690824</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59.843301190005903</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59.828971018877581</v>
      </c>
      <c r="BL510" s="9">
        <v>54.551840740567187</v>
      </c>
      <c r="BM510" s="9">
        <f ca="1"/>
        <v>59.854882868174457</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59.866450939749228</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59.878005455009806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59.889546463964578</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59.901074016352837</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59.912588161646717</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59.924088949053193</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59.935576427516025</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59.924919701531827</v>
      </c>
      <c r="BL518" s="9">
        <v>54.696115214763623</v>
      </c>
      <c r="BM518" s="9">
        <f ca="1"/>
        <v>59.947050645717738</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59.958511652081498</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59.969959494773022</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59.960682266797285</v>
      </c>
      <c r="BL521" s="9">
        <v>54.749928110433999</v>
      </c>
      <c r="BM521" s="9">
        <f ca="1"/>
        <v>59.981394221702516</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59.972577086677219</v>
      </c>
      <c r="BL522" s="9">
        <v>54.767830996199834</v>
      </c>
      <c r="BM522" s="9">
        <f ca="1"/>
        <v>59.992815880526507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60.004224518649664</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60.015620183226702</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60.027002921164168</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60.038372779122234</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60.049729803516485</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60.061074040519728</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60.07240553606367</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60.083724335840742</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60.09503048530577</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60.090822155528564</v>
      </c>
      <c r="BL532" s="9">
        <v>54.945917121674029</v>
      </c>
      <c r="BM532" s="9">
        <f ca="1"/>
        <v>60.106324029677666</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60.102577428105029</v>
      </c>
      <c r="BL533" s="9">
        <v>54.963632537416011</v>
      </c>
      <c r="BM533" s="9">
        <f ca="1"/>
        <v>60.117605013941173</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60.128873482848505</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60.14012948092099</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60.151373052450772</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60.149475038166308</v>
      </c>
      <c r="BL537" s="9">
        <v>55.034327151836507</v>
      </c>
      <c r="BM537" s="9">
        <f ca="1"/>
        <v>60.162604241502393</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60.173823091914429</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60.185029647301079</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60.196223951053774</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60.196177327410204</v>
      </c>
      <c r="BL541" s="9">
        <v>55.104756741473572</v>
      </c>
      <c r="BM541" s="9">
        <f ca="1"/>
        <v>60.207406046342726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60.218575976118515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60.229733783113602</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60.240879509843893</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60.242687242554652</v>
      </c>
      <c r="BL545" s="9">
        <v>55.174924264794882</v>
      </c>
      <c r="BM545" s="9">
        <f ca="1"/>
        <v>60.252013198610229</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60.263134891499902</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60.274244630388168</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60.285342456939688</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60.29642841261002</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60.307502538647057</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60.318564876092466</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60.329615465783156</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60.335141438580251</v>
      </c>
      <c r="BL553" s="9">
        <v>55.314484674583241</v>
      </c>
      <c r="BM553" s="9">
        <f ca="1"/>
        <v>60.340654348352622</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60.3516815642324</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60.362697153653443</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60.373701156647513</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60.384693613048512</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60.395674562493866</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60.406644044425867</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60.417602098092999</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60.428548762551245</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60.439484076665408</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60.45040807911046</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60.46132080837269</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60.472450227881311</v>
      </c>
      <c r="BL565" s="9">
        <v>55.521930685768709</v>
      </c>
      <c r="BM565" s="9">
        <f ca="1"/>
        <v>60.472222302751149</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60.48311260035878</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60.495179204683268</v>
      </c>
      <c r="BL567" s="9">
        <v>55.556288343492497</v>
      </c>
      <c r="BM567" s="9">
        <f ca="1"/>
        <v>60.49399173912375</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60.504859756790665</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60.515716690921799</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60.526562578898343</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60.540506519593912</v>
      </c>
      <c r="BL571" s="9">
        <v>55.624820904435481</v>
      </c>
      <c r="BM571" s="9">
        <f ca="1"/>
        <v>60.537397457921571</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60.548221365014072</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60.559034337020989</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60.574388942951281</v>
      </c>
      <c r="BL574" s="9">
        <v>55.676061683812037</v>
      </c>
      <c r="BM574" s="9">
        <f ca="1"/>
        <v>60.569836410611074</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60.580627622277987</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v>
      </c>
      <c r="BL576" s="9">
        <v>55.71014725683051</v>
      </c>
      <c r="BM576" s="9">
        <f ca="1"/>
        <v>60.591408008341404</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60.602177604948153</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60.612936448073413</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60.623684573521757</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60.64186760153418</v>
      </c>
      <c r="BL580" s="9">
        <v>55.778139943418203</v>
      </c>
      <c r="BM580" s="9">
        <f ca="1"/>
        <v>60.634422016928383</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60.653077391777153</v>
      </c>
      <c r="BL581" s="9">
        <v>55.795101162371083</v>
      </c>
      <c r="BM581" s="9">
        <f ca="1"/>
        <v>60.645148813760144</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60.655864999316705</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60.666570608731618</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60.677265676973406</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60.687950238846632</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60.698624328993006</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60.709287981892423</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60.719941231863999</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60.730584113067152</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60.741216659502584</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60.751838905013386</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60.762450883285958</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60.773052627851101</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60.783644172084983</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60.808942154104585</v>
      </c>
      <c r="BL595" s="9">
        <v>56.031031440708134</v>
      </c>
      <c r="BM595" s="9">
        <f ca="1"/>
        <v>60.79422554921014</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60.804796792296443</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60.831048426119992</v>
      </c>
      <c r="BL597" s="9">
        <v>56.064506475545841</v>
      </c>
      <c r="BM597" s="9">
        <f ca="1"/>
        <v>60.815357934262117</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60.825909007874678</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60.836450045751874</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60.84698108036271</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60.857502144028331</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60.868013268922979</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60.878514487074952</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60.908113621287669</v>
      </c>
      <c r="BL604" s="9">
        <v>56.181226412316505</v>
      </c>
      <c r="BM604" s="9">
        <f ca="1"/>
        <v>60.889005830367481</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60.899487330539671</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60.90995901918744</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60.92042092776434</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60.930873087582569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60.962872801769407</v>
      </c>
      <c r="BL609" s="9">
        <v>56.264181104521015</v>
      </c>
      <c r="BM609" s="9">
        <f ca="1"/>
        <v>60.941315529813735</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60.951748285489828</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60.96217138550405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60.972584860611718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60.982988741431058</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60.993383058444145</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61.003767841997686</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61.014143122303899</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61.024508929441311</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v>
      </c>
      <c r="BL618" s="9">
        <v>56.412639611474852</v>
      </c>
      <c r="BM618" s="9">
        <f ca="1"/>
        <v>61.034865293355594</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61.045212243860448</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61.055549810638304</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61.065878023241225</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61.076196911091692</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61.086506503483342</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61.096806829581837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61.10709791842558</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61.117379798926549</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61.127652499871033</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61.168850755565252</v>
      </c>
      <c r="BL628" s="9">
        <v>56.576322001264082</v>
      </c>
      <c r="BM628" s="9">
        <f ca="1"/>
        <v>61.137916049920406</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61.148170477611899</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61.158415811359333</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61.168652079453878</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61.178879310064829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61.18909753124025</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61.199306770907818</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61.209507056875481</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61.219698416832202</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61.229880878348652</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61.240054468877958</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61.250219215756346</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61.297293022146818</v>
      </c>
      <c r="BL640" s="9">
        <v>56.771017796393366</v>
      </c>
      <c r="BM640" s="9">
        <f ca="1"/>
        <v>61.260375146203934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61.270522287325328</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61.280660666110364</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61.290790309434783</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61.300911244060927</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61.350449065150229</v>
      </c>
      <c r="BL645" s="9">
        <v>56.851598074112474</v>
      </c>
      <c r="BM645" s="9">
        <f ca="1"/>
        <v>61.311023496638349</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61.321127093704568</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61.331222061685665</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61.341308426896965</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61.351386215543712</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61.361455453721703</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61.371516167417873</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61.381568382511055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61.435068690740032</v>
      </c>
      <c r="BL653" s="9">
        <v>56.979875098918242</v>
      </c>
      <c r="BM653" s="9">
        <f ca="1"/>
        <v>61.391612124772507</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61.401647419866592</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61.411674293351396</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61.466667028350862</v>
      </c>
      <c r="BL656" s="9">
        <v>57.027774835691638</v>
      </c>
      <c r="BM656" s="9">
        <f ca="1"/>
        <v>61.421692770679357</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61.477183779844083</v>
      </c>
      <c r="BL657" s="9">
        <v>57.043716897749228</v>
      </c>
      <c r="BM657" s="9">
        <f ca="1"/>
        <v>61.431702877197864</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61.441704638149851</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61.451698078674468</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61.461683223807611</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61.471660098482602</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61.481628727530669</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61.540117864786602</v>
      </c>
      <c r="BL663" s="9">
        <v>57.13911380622676</v>
      </c>
      <c r="BM663" s="9">
        <f ca="1"/>
        <v>61.491589135681664</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61.50154134756454</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61.511485387708014</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61.521421280541091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61.531349050393665</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61.592347888378711</v>
      </c>
      <c r="BL668" s="9">
        <v>57.218279735218104</v>
      </c>
      <c r="BM668" s="9">
        <f ca="1"/>
        <v>61.541268721497062</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61.551180317984631</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61.561083863892307</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61.570979383159141</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61.580866899627864</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61.590746437045453</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61.600618019063646</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61.610481669239526</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61.62033741103599</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61.630185267822355</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61.640025262874858</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61.706582347795589</v>
      </c>
      <c r="BL679" s="9">
        <v>57.39140145465791</v>
      </c>
      <c r="BM679" s="9">
        <f ca="1"/>
        <v>61.64985741937717</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61.716922360661194</v>
      </c>
      <c r="BL680" s="9">
        <v>57.407069557181927</v>
      </c>
      <c r="BM680" s="9">
        <f ca="1"/>
        <v>61.659681760420924</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61.669498309006229</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61.679307088042236</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61.689108120347569</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61.698901428650871</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61.708687035591332</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61.718464963719143</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61.728235235496037</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61.737997873295726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61.747752899404475</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61.757500336021508</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61.767240205259512</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61.776972529145169</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61.786697329619557</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61.796414628538678</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61.806124447673895</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61.81582680871243</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61.891592512823706</v>
      </c>
      <c r="BL697" s="9">
        <v>57.6716742338496</v>
      </c>
      <c r="BM697" s="9">
        <f ca="1"/>
        <v>61.825521733257808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61.835209242830302</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61.84488935886742</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61.854562102724373</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61.864227495674442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61.942576930430903</v>
      </c>
      <c r="BL702" s="9">
        <v>57.748879436239562</v>
      </c>
      <c r="BM702" s="9">
        <f ca="1"/>
        <v>61.873885558909549</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61.952753114144876</v>
      </c>
      <c r="BL703" s="9">
        <v>57.764287234301563</v>
      </c>
      <c r="BM703" s="9">
        <f ca="1"/>
        <v>61.883536313540588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61.893179780597961</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61.902815981031928</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61.912444935713125</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61.922066665432951</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61.931681190904001</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61.941288532760495</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61.950888711558704</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61.960481747777415</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61.970067661818256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61.979646474006195</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61.98921820458991</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61.998782873742229</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62.084428365538479</v>
      </c>
      <c r="BL716" s="9">
        <v>57.963593829458731</v>
      </c>
      <c r="BM716" s="9">
        <f ca="1"/>
        <v>62.008340501560497</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62.094510673104537</v>
      </c>
      <c r="BL717" s="9">
        <v>57.978849394269233</v>
      </c>
      <c r="BM717" s="9">
        <f ca="1"/>
        <v>62.017891108067026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62.027434713209459</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62.036971336861207</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62.046500998821799</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62.056023718817329</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62.144824469501891</v>
      </c>
      <c r="BL722" s="9">
        <v>58.054967138335655</v>
      </c>
      <c r="BM722" s="9">
        <f ca="1"/>
        <v>62.065539516500792</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62.075048411452542</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62.164904765721388</v>
      </c>
      <c r="BL724" s="9">
        <v>58.085339948511795</v>
      </c>
      <c r="BM724" s="9">
        <f ca="1"/>
        <v>62.084550423180588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62.094045571121057</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62.103533874638543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62.113015353026512</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62.122490025507588</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62.131957911234068</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62.141419029288187</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62.150873398682506</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62.160321038360308</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62.169761967195967</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62.179196203995232</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62.274893297587177</v>
      </c>
      <c r="BL735" s="9">
        <v>58.251641027686688</v>
      </c>
      <c r="BM735" s="9">
        <f ca="1"/>
        <v>62.188623767495713</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62.198044676367104</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62.207458949211642</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62.216866604564423</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62.226267660893711</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62.235662136601348</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62.245050050023082</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62.254431419428911</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62.263806263023369</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62.273174598945957</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62.28253644527144</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62.291891820010136</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62.30124074110833</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62.403918188684486</v>
      </c>
      <c r="BL748" s="9">
        <v>58.44657255810484</v>
      </c>
      <c r="BM748" s="9">
        <f ca="1"/>
        <v>62.31058322644855</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62.319919293849892</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62.329248961068416</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62.433549438543785</v>
      </c>
      <c r="BL751" s="9">
        <v>58.491314167266552</v>
      </c>
      <c r="BM751" s="9">
        <f ca="1"/>
        <v>62.338572245797351</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62.347889165667532</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62.357199738247651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62.366503981044609</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62.472975700636169</v>
      </c>
      <c r="BL755" s="9">
        <v>58.550830030608608</v>
      </c>
      <c r="BM755" s="9">
        <f ca="1"/>
        <v>62.375801911503814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62.38509354700949</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62.394378904885016</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62.403658002393215</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62.412930856736651</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62.422197485057978</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62.431457904440194</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62.440712131906992</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62.449960184422991</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62.459202078894108</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62.468437832167851</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62.580923418721596</v>
      </c>
      <c r="BL766" s="9">
        <v>58.713685715023203</v>
      </c>
      <c r="BM766" s="9">
        <f ca="1"/>
        <v>62.477667461033533</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62.486890982222661</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62.496108412409157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62.505319768209716</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62.514525066184007</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62.523724322835037</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62.639517114372438</v>
      </c>
      <c r="BL772" s="9">
        <v>58.802020468790033</v>
      </c>
      <c r="BM772" s="9">
        <f ca="1"/>
        <v>62.532917554609384</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62.542104777897542</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62.551286009034101</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62.560461264298112</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62.569630559913357</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62.578793912048553</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62.587951336817738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62.597102850280429</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62.717335267109576</v>
      </c>
      <c r="BL780" s="9">
        <v>58.91926476996791</v>
      </c>
      <c r="BM780" s="9">
        <f ca="1"/>
        <v>62.606248468441947</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62.61538820725373</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62.62452208261351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62.633650110365643</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62.642772306301332</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62.651888686158927</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62.775473611120638</v>
      </c>
      <c r="BL786" s="9">
        <v>59.006801639089623</v>
      </c>
      <c r="BM786" s="9">
        <f ca="1"/>
        <v>62.66099926562417</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62.670104060330431</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62.679203085859001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62.688296357739333</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62.697383891449306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62.70646570241545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62.715541806013213</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62.724612217567241</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62.733676952351573</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62.742736025589927</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62.751789452455924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62.760837248073358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62.7698794275164</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62.778916005809862</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62.78794699792946</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62.796972418801985</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62.805992283305621</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62.81500660627011</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62.824015402477031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62.833018686660026</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62.842016473505019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62.851008777650428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62.859995613687452</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62.996616736493586</v>
      </c>
      <c r="BL809" s="9">
        <v>59.33928576969457</v>
      </c>
      <c r="BM809" s="9">
        <f ca="1"/>
        <v>62.868976996160228</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62.877952939566114</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62.886923458355881</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62.895888566933941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62.904848279658594</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62.91380261084219</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63.053873678746967</v>
      </c>
      <c r="BL815" s="9">
        <v>59.425236386072726</v>
      </c>
      <c r="BM815" s="9">
        <f ca="1"/>
        <v>62.92275157475143</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62.931695185607509</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62.940633457586372</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62.949566404818917</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62.958494041391219</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62.967416381344762</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63.110958142195727</v>
      </c>
      <c r="BL821" s="9">
        <v>59.510869447655523</v>
      </c>
      <c r="BM821" s="9">
        <f ca="1"/>
        <v>62.976333438676576</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62.985245227339519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62.994151761242478</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63.003053054250557</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63.011949120185278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63.020839972824817</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63.029725625904192</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63.038606093115433</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63.047481388107869</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63.056351524488221</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63.065216515820907</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v>
      </c>
      <c r="BL832" s="9">
        <v>59.667050184744284</v>
      </c>
      <c r="BM832" s="9">
        <f ca="1"/>
        <v>63.074076375628159</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63.082931117390267</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63.091780754545752</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63.100625300491572</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63.109464768583337</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63.118299172135451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63.127128524421337</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63.135952838673632</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63.144772128084384</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63.300035235946467</v>
      </c>
      <c r="BL841" s="9">
        <v>59.794063922233903</v>
      </c>
      <c r="BM841" s="9">
        <f ca="1"/>
        <v>63.153586405805193</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63.162395684947455</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63.171199978582521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63.17999929974188</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63.188793661417364</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63.197583076561301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63.206367558086704</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63.21514711886752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63.375165543026704</v>
      </c>
      <c r="BL849" s="9">
        <v>59.906392592803002</v>
      </c>
      <c r="BM849" s="9">
        <f ca="1"/>
        <v>63.223921771738702</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63.384537332161585</v>
      </c>
      <c r="BL850" s="9">
        <v>59.920396200180534</v>
      </c>
      <c r="BM850" s="9">
        <f ca="1"/>
        <v>63.232691529496435</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63.241456404898365</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63.25021641066369</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63.412627030017525</v>
      </c>
      <c r="BL853" s="9">
        <v>59.962357408058928</v>
      </c>
      <c r="BM853" s="9">
        <f ca="1"/>
        <v>63.258971559473395</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63.267721863970408</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63.276467336759765</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63.285207990408828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63.450020571468144</v>
      </c>
      <c r="BL857" s="9">
        <v>60.018190463342677</v>
      </c>
      <c r="BM857" s="9">
        <f ca="1"/>
        <v>63.293943837447401</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63.302674890367911</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63.311401161625618</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63.32012266363877</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63.328839408788731</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63.3375514094202</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63.346258677841341</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63.354961226324001</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63.363659067103796</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63.533912061035089</v>
      </c>
      <c r="BL866" s="9">
        <v>60.143337870614062</v>
      </c>
      <c r="BM866" s="9">
        <f ca="1"/>
        <v>63.37235221238037</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63.381040674317454</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63.389724465043123</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63.398403596649885</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63.407078081194925</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63.415747930700149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63.424413157152472</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63.43307377250386</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63.441729788671552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63.450381217538236</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63.459028070952151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63.46767036072724</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63.476308098643358</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63.484941296446387</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63.493569965848394</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63.502194118527783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63.510813766129459</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63.519428920264936</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63.528039592512542</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63.536645794417538</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63.545247537492259</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63.553844833216274</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63.562437693036529</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63.571026128367507</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63.579610150591314</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63.588189771057912</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63.774444639755536</v>
      </c>
      <c r="BL892" s="9">
        <v>60.501247761269781</v>
      </c>
      <c r="BM892" s="9">
        <f ca="1"/>
        <v>63.596765001085181</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63.60533585195914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63.613902334933968</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63.622464461232298</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63.631022242045233</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63.639575688532545</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63.648124811822804</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63.838761648307695</v>
      </c>
      <c r="BL899" s="9">
        <v>60.596709268473788</v>
      </c>
      <c r="BM899" s="9">
        <f ca="1"/>
        <v>63.656669623013507</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63.665210133171215</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63.67374635333168</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63.682278294500023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63.690805967650832</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63.699329383728298</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63.70784855364635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63.716363488288792</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63.724874198509447</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63.733380695132254</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63.74188298895146</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63.750381090731679</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63.758875011208055</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63.767364761086391</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63.775850351043289</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63.78433179172626</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63.792809093753824</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63.801282267715713</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64.003333998107536</v>
      </c>
      <c r="BL917" s="9">
        <v>60.840480288665582</v>
      </c>
      <c r="BM917" s="9">
        <f ca="1"/>
        <v>63.809751324172915</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63.818216273657853</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63.826677126674475</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63.835133893698398</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63.843586585177029</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63.852035211529682</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63.860479783147689</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63.868920310394543</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63.877356803606013</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63.885789273090246</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63.894217729127909</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63.902642181972297</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63.911062641849441</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63.919479118958243</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63.927891623470593</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63.936300165531463</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63.944704755259046</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63.953105402744868</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63.9615021180539</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63.969894911224628</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63.978283792269266</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63.986668771173782</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63.995049857898024</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64.003427062375891</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64.011800394515333</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64.020169864198579</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64.028535481282191</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64.036897255597168</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64.045255196949029</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64.053609315118038</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64.061959619859152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64.070306120902259</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64.078648827952208</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64.086987750688948</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64.095322898767634</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64.103654281818706</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64.111981909448033</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64.120305791236959</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64.128625936742509</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64.136942355497368</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64.145255057010047</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64.153564050765013</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64.161869346222772</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64.170170952819873</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64.178468879969202</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64.186763137059856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64.195053733457485</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64.203340678504162</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64.211623981518642</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64.219903651796386</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64.228179698609679</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64.236452131207727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64.244720958816757</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64.252986190640073</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64.261247835858242</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64.26950590362911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64.277760403087896</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64.286011343347369</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64.294258733497813</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64.302502582607275</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64.310742899721532</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64.318979693864208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64.327212974036925</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64.335442749219354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64.343669028369291</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64.35189182042275</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64.360111134294129</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64.368326978876198</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64.376539363040237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64.384748295636115</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64.392953785492409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64.401155841416454</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64.409354472194423</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64.417549686591485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64.425741493351808</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64.433929901198681</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64.442114918834648</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64.45029655494146</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64.458474818180349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64.466649717191942</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64.474821260596443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64.482989456993678</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64.491154314963225</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64.499315843064423</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64.507474049836546</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64.515628943798774</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64.52378053345042</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64.531928827270832</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64.540073833719674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64.54821556123683</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64.556354018242629</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64.564489213137804</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64.572621154303661</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64.580749850102123</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64.846028327519534</v>
      </c>
      <c r="BL1011" s="9">
        <v>62.076154546792722</v>
      </c>
      <c r="BM1011" s="9">
        <f ca="1"/>
        <v>64.588875308875771</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64.596997538948045</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64.605116548623172</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64.613232346186351</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64.621344939903778</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64.629454338022754</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64.637560548771759</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64.645663580360491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64.653763440980001</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64.661860138802723</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64.669953681982577</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64.678044078655034</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64.686131336937208</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64.694215464927865</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64.702296470707608</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64.710374362338868</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64.718449147866011</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64.726520835315384</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64.734589432695415</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64.742654947996726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64.750717389192062</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64.758776764236543</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64.766833081067645</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64.774886347605246</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64.782936571751748</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64.790983761392141</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64.799027924394053</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64.807069068607845</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64.815107201866653</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64.823142331986517</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64.831174466766328</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64.839203613988062</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64.847229781416715</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64.855252976800429</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64.863273207870577</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64.871290482341777</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64.879304807912007</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64.887316192262645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64.895324643058572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64.90333016794817</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64.911332774563476</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64.919332470520189</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64.927329263417732</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64.935323160839388</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64.943314170352267</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64.951302299507446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64.959287555840021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64.967269946869109</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64.975249480098014</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64.983226163014237</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64.991200003089503</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64.999171007779907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65.007139184525897</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65.015104540752432</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65.023067083868924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65.031026821269421</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65.03898376033257</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65.046937908421754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65.054889272885077</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65.062837861055556</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65.070783680251012</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65.078726737774261</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65.086667040913099</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65.094604596940457</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65.102539413114314</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65.110471496677903</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65.118400854859701</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65.126327494873465</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65.134251423918357</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65.142172649178946</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65.150091177825331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65.158007017013105</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65.165920173883492</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65.173830655563378</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65.181738469165396</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65.189643621787923</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65.197546120515184</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65.205445972417309</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65.213343184550382</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65.221237763956466</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65.229129717663739</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65.237019052686449</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65.24490577602505</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65.252789894666236</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65.260671415582962</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65.268550345734553</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65.276426692066721</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65.28430046151162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65.614728133262531</v>
      </c>
      <c r="BL1099" s="9">
        <v>63.18162771314114</v>
      </c>
      <c r="BM1099" s="9">
        <f ca="1"/>
        <v>65.292171660987961</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65.300040297400955</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65.307906377642482</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65.315769908591065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65.323630897111954</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65.331489350057211</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65.339345274265696</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65.347198676563153</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65.355049563762293</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65.362897942662798</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65.370743820051402</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65.378587202701951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65.386428097375401</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65.394266510819946</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65.402102449771036</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65.409935920951384</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65.4177669310711</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65.425595486827675</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65.433421594906093</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65.441245261978807</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65.44906649470586</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65.456885299734878</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65.464701683701179</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65.472515653227774</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65.48032721492541</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65.488136375392699</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65.495943141216074</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65.503747518969874</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65.51154951521643</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65.519349136506023</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65.527146389377052</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65.53494128035598</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65.542733815957433</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65.550524002684227</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65.558311847027454</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65.566097355466482</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65.573880534469012</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65.581661390491163</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65.589439929977473</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65.597216159360954</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65.604990085063193</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65.612761713494336</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65.620531051053121</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65.628298104127012</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65.636062879092137</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65.643825382313437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65.651585620144644</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65.659343598928345</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65.667099324996016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65.674852804668092</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65.68260404425402</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65.690353050052238</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65.698099828350308</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65.705844385424911</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65.713586727541866</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65.721326860956239</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65.72906479191235</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65.736800526643833</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65.74453407137365</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65.752265432314161</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65.759994615667168</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65.767721627623942</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65.775446474365268</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65.783169162061526</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65.790889696872682</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65.798608084948341</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65.806324332427835</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65.814038445440204</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65.821750430104274</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65.829460292528722</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65.83716803881201</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65.844873675042578</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65.852577207298779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65.860278641648975</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65.867977984151551</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65.875675240854918</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65.883370417797678</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65.891063521008519</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65.898754556506347</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65.906443530300322</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65.914130448389841</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65.921815316764651</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65.929498141404835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65.937178928280858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65.944857683353675</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65.952534412574664</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65.96020912188574</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65.967881817219364</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65.975552504498609</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65.983221189637177</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65.990887878539411</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65.998552577100426</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66.006215291206047</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66.013876026732902</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66.02153478954844</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66.429484576333223</v>
      </c>
      <c r="BL1194" s="9">
        <v>64.326225215107954</v>
      </c>
      <c r="BM1194" s="9">
        <f ca="1"/>
        <v>66.029191585510986</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66.036846420469786</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66.044499300265002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66.052150230727804</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66.05979921768035</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66.067446266935903</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66.075091384298773</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66.082734575564459</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66.090375846519578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66.098015202942008</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66.105652650600817</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66.113288195256416</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66.120921842660493</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66.128553598556138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66.136183468677771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66.143811458751301</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66.151437574494082</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66.159061821614998</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66.16668420581442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66.174304732784364</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66.181923408208405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66.18954023776179</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66.197155227111466</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66.204768381916082</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66.212379707826045</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66.219989210483547</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66.227596895522638</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66.235202768569224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66.242806835241083</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66.676032537906735</v>
      </c>
      <c r="BL1223" s="9">
        <v>64.666446037358966</v>
      </c>
      <c r="BM1223" s="9">
        <f ca="1"/>
        <v>66.250409101147937</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66.258009571891492</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66.265608253065466</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66.273205150255578</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66.280800269039659</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66.288393614987598</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66.295985193661508</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66.303575010615603</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66.311163071396336</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66.318749381542418</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66.760874802626205</v>
      </c>
      <c r="BL1233" s="9">
        <v>64.7828230436468</v>
      </c>
      <c r="BM1233" s="9">
        <f ca="1"/>
        <v>66.326333946584811</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66.333916772046834</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66.341497863444076</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66.349077226284592</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66.356654866068823</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66.364230788289646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66.371804998432395</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66.379377501974986</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66.386948304387843</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66.394517411133947</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66.402084827668929</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66.40965055944109</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66.417214611891353</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66.424776990453395</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66.432337700553603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66.439896747611172</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66.447454137038122</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66.455009874239281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66.462563964612357</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66.470116413547984</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66.477667226429716</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66.485216408634116</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66.492763965530671</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66.500309902482016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66.50785422484374</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66.51539693796461</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66.5229380471865</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66.530477557844421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66.538015475266619</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66.545551804774519</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67.014957568414218</v>
      </c>
      <c r="BL1263" s="9">
        <v>65.129140609971259</v>
      </c>
      <c r="BM1263" s="9">
        <f ca="1"/>
        <v>66.553086551682853</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66.560619721299588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66.568151318926041</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66.575681349856879</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66.583209819380116</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66.590736732777231</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66.598262095323093</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66.605785912286066</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66.613308188928002</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66.620828930504288</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66.628348142263917</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66.635865829449386</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66.643381997296913</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66.650896651036305</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66.65840979589106</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66.66592143707841</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66.673431579809304</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66.68094022928851</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66.688447390714543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66.695953069279781</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66.70345727017046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66.710959998566693</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66.718461259642538</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66.725961058565971</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66.733459400499001</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66.740956290597566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66.748451734011709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66.755945735885504</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66.763438301357127</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66.770929435558898</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66.778419143617256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66.785907430652841</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66.793394301780495</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66.800879762109318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66.808363816742656</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66.815846470778155</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66.823327729307792</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66.830807597417873</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66.838286080189121</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66.845763182696643</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66.853238910009978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66.860713267193148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66.86818625930465</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66.875657891397523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66.88312816851932</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67.395144866590613</v>
      </c>
      <c r="BL1308" s="9">
        <v>65.640967336481083</v>
      </c>
      <c r="BM1308" s="9">
        <f ca="1"/>
        <v>66.890597095712209</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66.898064678012943</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66.905530920452875</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66.912995828058087</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67.428901462469327</v>
      </c>
      <c r="BL1312" s="9">
        <v>65.68603239527171</v>
      </c>
      <c r="BM1312" s="9">
        <f ca="1"/>
        <v>66.920459405849272</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66.927921658841896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66.935382592046125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66.942842210466907</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66.950300519104005</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66.957757522951951</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66.965213227000191</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66.972667636233012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67.496401906054246</v>
      </c>
      <c r="BL1320" s="9">
        <v>65.77595618591252</v>
      </c>
      <c r="BM1320" s="9">
        <f ca="1"/>
        <v>66.980120755629585</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66.987572590164078</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66.995023144805529</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67.002472424518018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67.009920434260621</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67.01736717898747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67.024812663647708</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67.032256893185618</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67.039699872540595</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67.047141606647131</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67.054582100434956</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67.062021358828929</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67.069459386749188</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67.076896189111082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67.084331770825244</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67.091766136797617</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67.099199291929452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67.106631241117341</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67.114061989253315</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67.121491541224756</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67.128919901914472</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67.136347076200749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67.143773068957344</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67.151197885053534</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67.698830172503094</v>
      </c>
      <c r="BL1344" s="9">
        <v>66.044099315732879</v>
      </c>
      <c r="BM1344" s="9">
        <f ca="1"/>
        <v>67.158621529354093</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67.166044006719403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67.173465322005399</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67.180885480063623</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67.188304485741241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67.195722343881116</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67.203139059321757</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67.210554636897399</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67.217969081438028</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67.774725198107092</v>
      </c>
      <c r="BL1353" s="9">
        <v>66.144032964584028</v>
      </c>
      <c r="BM1353" s="9">
        <f ca="1"/>
        <v>67.225382397769351</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67.232794590712913</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67.240205665085981</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67.247615625701755</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67.255024477369261</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67.262432224893374</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67.825320802909602</v>
      </c>
      <c r="BL1359" s="9">
        <v>66.210470230880162</v>
      </c>
      <c r="BM1359" s="9">
        <f ca="1"/>
        <v>67.269838873074917</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67.277244426710638</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67.842186093971733</v>
      </c>
      <c r="BL1361" s="9">
        <v>66.232583274650835</v>
      </c>
      <c r="BM1361" s="9">
        <f ca="1"/>
        <v>67.284648890593232</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67.292052269511402</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67.299454568249828</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67.306855791589243</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67.314255944306439</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67.321655031174288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67.329053056961754</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67.336450026433951</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67.343845944352111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67.351240815473716</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67.358634644552367</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67.366027436337959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67.373419195576602</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67.380809927010702</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67.960249470548462</v>
      </c>
      <c r="BL1375" s="9">
        <v>66.38692031107098</v>
      </c>
      <c r="BM1375" s="9">
        <f ca="1"/>
        <v>67.388199635378953</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67.395588325416369</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67.402976001854327</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67.410362669420564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67.417748332839224</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67.425132996830854</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67.432516666112448</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67.439899345397507</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67.447281039395975</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67.454661752814303</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67.462041490355531</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67.469420256719232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67.476798056601552</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67.484174894695286</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67.491550775689817</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67.498925704271201</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67.506299685122201</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67.513672722922237</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67.52104482234752</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68.1205186916835</v>
      </c>
      <c r="BL1394" s="9">
        <v>66.595122308542514</v>
      </c>
      <c r="BM1394" s="9">
        <f ca="1"/>
        <v>67.528415988070904</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67.535786224762134</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67.543155537087685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67.550523929710877</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67.557891407291848</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67.565257974487608</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67.572623635952098</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67.579988396336105</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67.587352260287417</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67.594715232450724</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67.602077317467746</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67.609438519977161</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67.616798844614706</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67.624158296013164</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67.631516878802373</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67.638874597609302</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67.646231457058008</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67.653587461769703</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67.660942616362746</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67.668296925452708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67.675650393652361</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67.683003025571693</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67.690354825817977</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67.697705798995756</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67.705055949706832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67.712405282550378</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67.719753802122909</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67.727101513018283</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67.734448419827771</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67.74179452714003</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67.749139839541172</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67.756484361614767</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67.763828097941868</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67.771171053101</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67.778513231668242</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67.785854638217231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67.793195277319128</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68.432904413596759</v>
      </c>
      <c r="BL1431" s="9">
        <v>66.996522920805518</v>
      </c>
      <c r="BM1431" s="9">
        <f ca="1"/>
        <v>67.800535153542725</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67.807874271454395</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67.815212635618181</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67.822550250595739</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67.829887120946481</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67.837223251227428</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67.844558645993388</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67.851893309796864</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67.859227247188215</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67.866560462715483</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68.517428955048487</v>
      </c>
      <c r="BL1441" s="9">
        <v>67.104113252751063</v>
      </c>
      <c r="BM1441" s="9">
        <f ca="1"/>
        <v>67.873892960924579</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67.881224746359251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67.888555823561092</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67.895886197069558</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67.903215871422034</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67.910544851153801</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67.917873140798079</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67.925200744886098</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67.932527667947014</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67.939853914508049</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67.947179489094395</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67.954504396229339</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68.618928345027498</v>
      </c>
      <c r="BL1453" s="9">
        <v>67.232728523311863</v>
      </c>
      <c r="BM1453" s="9">
        <f ca="1"/>
        <v>67.961828640434234</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67.969152226228545</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67.976475158129816</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67.983797440653731</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67.991119078314171</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67.998440075623179</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68.005760437091013</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68.013080167226136</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68.02039927053525</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68.027717751523355</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68.03503561469374</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68.042352864548008</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68.049669505586053</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68.056985542306151</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68.064300979204987</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68.071615820777595</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68.078930071517433</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68.08624373591644</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68.093556818464975</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68.100869323651878</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68.108181255964539</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68.115492619888826</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68.122803419909204</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68.130113660508641</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68.137423346168731</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68.144732481369729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68.1520410705904</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68.159349118308299</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68.166656628999576</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68.173963607139072</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68.181270057200422</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68.188575983655895</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68.195881390976609</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68.203186283632419</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68.210490666091985</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68.217794542822816</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68.225097918291254</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68.232400796962494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68.239703183300634</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68.247005081768663</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68.254306496828534</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68.261607432941133</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68.268907894566311</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68.276207886162908</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68.283507412188825</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68.290806477100929</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68.298105085355203</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68.30540324140668</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68.312700949709509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68.319998214716932</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68.327295040881367</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68.334591432654364</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68.34188739448669</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68.349182930828292</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68.356478046128359</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68.363772744835316</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68.371067031396848</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68.378360910259957</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68.38565438587095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68.392947462675423</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68.400240145118389</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68.407532437644193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68.414824344696612</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68.42211587071877</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68.429407020153306</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68.436697797442292</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68.44398820702726</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68.45127825334923</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68.458567940848795</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68.465857273966066</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68.473146257140698</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68.480434894811978</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68.487723191418738</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68.495011151399481</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68.502298779192358</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68.509586079235149</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68.516873055965377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68.524159713820225</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68.531446057236693</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68.538732090651393</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68.546017818500857</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68.553303245221301</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68.560588375248855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68.567873213019439</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68.575157762968786</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68.582442029532587</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68.58972601714639</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68.597009730245688</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68.604293173265901</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68.611576350642409</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68.618859266810617</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68.626141926205875</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68.633424333263605</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68.640706492419255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68.647988408108375</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68.655270084766585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68.662551526829574</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68.669832738733291</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68.677113724913696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69.46059231045146</v>
      </c>
      <c r="BL1552" s="9">
        <v>68.274102809564283</v>
      </c>
      <c r="BM1552" s="9">
        <f ca="1"/>
        <v>68.684394489806991</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68.691675037849578</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68.698955373478086</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68.706235501129342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68.713515425240473</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68.720795150248875</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68.728074680592243</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68.735354020708613</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68.742633175036346</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68.749912148014161</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68.757190944081216</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68.764469567677011</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v>
      </c>
      <c r="BL1564" s="9">
        <v>68.398038014248286</v>
      </c>
      <c r="BM1564" s="9">
        <f ca="1"/>
        <v>68.771748023241528</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68.779026315215205</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69.580442311876638</v>
      </c>
      <c r="BL1566" s="9">
        <v>68.418647463809819</v>
      </c>
      <c r="BM1566" s="9">
        <f ca="1"/>
        <v>68.786304448038905</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68.793582426154003</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68.80086025400243</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68.808137936026625</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68.815415476669571</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68.822692880374845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68.829970151586636</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68.837247294749758</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68.844524314309652</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68.851801214712438</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68.859078000404892</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68.866354675834543</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68.87363124544963</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68.880907713699173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68.888184085032904</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68.895460363901392</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68.902736554756004</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68.910012662048999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68.917288690233406</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68.92456464376319</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68.931840527093243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68.939116344679334</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68.946392100978159</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68.953667800447462</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68.960943447545915</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68.968219046733211</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69.803720375747673</v>
      </c>
      <c r="BL1592" s="9">
        <v>68.685378761384186</v>
      </c>
      <c r="BM1592" s="9">
        <f ca="1"/>
        <v>68.975494602470064</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68.982770119218301</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68.990045601440769</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68.997321053601425</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69.004596480165333</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69.011871885598751</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69.019147274369018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69.026422650944752</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69.033698019795722</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69.040973385392888</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69.889858647303726</v>
      </c>
      <c r="BL1602" s="9">
        <v>68.787385550156856</v>
      </c>
      <c r="BM1602" s="9">
        <f ca="1"/>
        <v>69.048248752208593</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69.055524124716285</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69.062799507390864</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69.07007490470842</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69.077350321146454</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69.084625761183815</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69.091901229300731</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69.099176729978822</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69.106452267701172</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69.113727846952258</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69.121003472218092</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69.128279147986134</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69.135554878745367</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69.142830668986349</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69.150106523201131</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69.157382445883414</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69.164658441528474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69.171934514633193</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69.179210669696133</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69.186486911217557</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69.193763243699337</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69.201039671645148</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69.208316199560343</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69.215592831952065</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69.222869573329248</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69.230146428202644</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69.237423401084769</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69.244700496490069</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69.25197771893481</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69.259255072937208</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69.26653256301735</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69.273810193697287</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69.281087969501058</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69.288365894954623</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69.295643974586042</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69.302922212925338</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70.201296936092632</v>
      </c>
      <c r="BL1638" s="9">
        <v>69.151991726042212</v>
      </c>
      <c r="BM1638" s="9">
        <f ca="1"/>
        <v>69.310200614504623</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69.317479183858097</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69.324757925522036</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69.332036844034889</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69.33931594393718</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69.346595229771694</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69.353874706083317</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69.361154377419226</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69.368434248328825</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70.279510071636025</v>
      </c>
      <c r="BL1647" s="9">
        <v>69.242513745018485</v>
      </c>
      <c r="BM1647" s="9">
        <f ca="1"/>
        <v>69.375714323363766</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69.382994607078004</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69.390275104027793</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69.397555818771735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69.404836755870761</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69.412117919888246</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69.419399315389882</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69.426680946943875</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69.433962819120836</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69.441244936493845</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69.448527303638514</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69.455809925132954</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69.463092805557835</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70.392753793582031</v>
      </c>
      <c r="BL1660" s="9">
        <v>69.372831061792027</v>
      </c>
      <c r="BM1660" s="9">
        <f ca="1"/>
        <v>69.4703759494964</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70.401478411774292</v>
      </c>
      <c r="BL1661" s="9">
        <v>69.382834242168542</v>
      </c>
      <c r="BM1661" s="9">
        <f ca="1"/>
        <v>69.477659361534464</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69.484943046260483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69.492227008265544</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69.499511252143378</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69.506795782490471</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69.514080603905924</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69.521365720991682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69.528651138352373</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69.535936860595456</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69.543222892331173</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69.55050923817258</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69.557795902735663</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69.565082890639232</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69.572370206504999</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69.579657854957645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69.586945840624779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69.594234168136992</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69.60152284212792</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69.608811867234138</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69.616101248095362</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69.623390989354348</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69.630681095656954</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69.637971571652187</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69.645262421992172</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69.652553651332212</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70.620254358083159</v>
      </c>
      <c r="BL1686" s="9">
        <v>69.631939644877548</v>
      </c>
      <c r="BM1686" s="9">
        <f ca="1"/>
        <v>69.659845264330883</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69.667137265649885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69.674429659954242</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69.681722451912236</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69.689015646195415</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70.664167698383494</v>
      </c>
      <c r="BL1691" s="9">
        <v>69.681538007755023</v>
      </c>
      <c r="BM1691" s="9">
        <f ca="1"/>
        <v>69.696309247478723</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69.703603260440403</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69.710897689762064</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70.690541993792209</v>
      </c>
      <c r="BL1694" s="9">
        <v>69.711261739814063</v>
      </c>
      <c r="BM1694" s="9">
        <f ca="1"/>
        <v>69.718192540128783</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69.725487816229005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69.732783522754673</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69.740079664401151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69.747376245867372</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69.754673271855751</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69.761970747072283</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69.769268676226531</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69.776567064031696</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69.783865915204544</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69.791165234465595</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70.78742014782101</v>
      </c>
      <c r="BL1705" s="9">
        <v>69.820023610003375</v>
      </c>
      <c r="BM1705" s="9">
        <f ca="1"/>
        <v>69.798465026538935</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69.805765296152487</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69.81306604803784</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69.82036728693032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69.827669017569107</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69.834971244697158</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69.842273973061268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69.849577207412139</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69.856880952504298</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69.864185213096263</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69.871489993950433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69.878795299833243</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69.886101135515091</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69.893407505770412</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69.900714415377664</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69.908021869119437</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70.928834058210185</v>
      </c>
      <c r="BL1721" s="9">
        <v>69.977596660487563</v>
      </c>
      <c r="BM1721" s="9">
        <f ca="1"/>
        <v>69.915329871782404</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69.922638428157356</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69.929947543039262</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69.937257221227284</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70.964283388533005</v>
      </c>
      <c r="BL1725" s="9">
        <v>70.016875039630023</v>
      </c>
      <c r="BM1725" s="9">
        <f ca="1"/>
        <v>69.944567467524777</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69.951878286739344</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69.959189683682879</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69.966501663171542</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69.973814230025866</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71.008650447819633</v>
      </c>
      <c r="BL1730" s="9">
        <v>70.065908861070625</v>
      </c>
      <c r="BM1730" s="9">
        <f ca="1"/>
        <v>69.981127389070636</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69.988441145135141</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69.99575550305299</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70.003070467662255</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70.010386043805468</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70.017702236329654</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71.061973484290874</v>
      </c>
      <c r="BL1736" s="9">
        <v>70.124655764981739</v>
      </c>
      <c r="BM1736" s="9">
        <f ca="1"/>
        <v>70.025019050086328</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70.032336489931609</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70.039654560726106</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70.046973267335119</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70.054292614628523</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70.061612607480853</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70.068933250771337</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70.076254549383933</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70.083576508207315</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70.090899132134965</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70.098222426065107</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70.105546394900855</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70.112871043550157</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70.120196376925833</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70.127522399945619</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70.134849117532227</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70.142176534613299</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70.149504656121522</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70.156833486994557</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70.16416303217521</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70.171493296611288</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70.178824285255786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71.258289343098269</v>
      </c>
      <c r="BL1758" s="9">
        <v>70.339194992314788</v>
      </c>
      <c r="BM1758" s="9">
        <f ca="1"/>
        <v>70.186156003066799</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71.267243501978044</v>
      </c>
      <c r="BL1759" s="9">
        <v>70.34891470598123</v>
      </c>
      <c r="BM1759" s="9">
        <f ca="1"/>
        <v>70.193488455007625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70.200821646046776</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70.208155581157996</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70.21549026532027</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70.222825703517927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70.230161900740583</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70.237498861983241</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70.244836592246301</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70.252175096535538</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70.259514379862182</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71.356937018618666</v>
      </c>
      <c r="BL1769" s="9">
        <v>70.445959907033739</v>
      </c>
      <c r="BM1769" s="9">
        <f ca="1"/>
        <v>70.266854447243006</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70.274195303700196</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70.281536954261583</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70.288879403960465</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70.296222657835827</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70.303566720932238</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70.310911598299967</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70.318257294994908</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70.325603816078754</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70.332951166618955</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70.340299351688699</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70.347648376367019</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70.354998245738798</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70.362348964894835</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70.369700538931781</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70.377052972952285</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70.384406272064936</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70.391760441384363</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70.399115486031249</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70.406471411132316</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70.413828221820395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71.546222200158283</v>
      </c>
      <c r="BL1790" s="9">
        <v>70.648863752083386</v>
      </c>
      <c r="BM1790" s="9">
        <f ca="1"/>
        <v>70.421185923234489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70.428544520519765</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70.435904018827571</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70.443264423315512</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70.450625739147441</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70.457987971493552</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70.465351125530347</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70.472715206440711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70.480080219413907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70.487446169645679</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70.494813062338196</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70.502180902700175</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70.509549695946774</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70.516919447299884</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70.524290161987821</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70.531661845245694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70.539034502315175</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70.546408138444676</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70.553782758889369</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70.561158368911165</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70.568534973778853</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70.575912578767969</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70.583291189161017</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70.590670810247346</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71.764175694242041</v>
      </c>
      <c r="BL1814" s="9">
        <v>70.879298237249998</v>
      </c>
      <c r="BM1814" s="9">
        <f ca="1"/>
        <v>70.5980514473233</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70.6054331056922</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70.612815790664328</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70.620199507557132</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71.800678292334794</v>
      </c>
      <c r="BL1818" s="9">
        <v>70.917555082095845</v>
      </c>
      <c r="BM1818" s="9">
        <f ca="1"/>
        <v>70.627584261695048</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70.634970058409678</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70.642356903039783</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70.649744800931316</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70.657133757437478</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70.664523777918745</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70.671914867742842</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70.679307032284868</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70.686700276927326</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70.694094607060109</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70.701490028080556</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70.708886545393497</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70.716284164411292</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71.919675018977571</v>
      </c>
      <c r="BL1831" s="9">
        <v>71.041599324801524</v>
      </c>
      <c r="BM1831" s="9">
        <f ca="1"/>
        <v>70.72368289055386</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70.731082729248683</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70.738483685930973</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70.745885766043514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70.753288975036824</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70.760693318369235</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70.768098801506753</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70.775505429923314</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70.78291320910067</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70.790322144528446</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70.797732241704253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70.80514350613366</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70.812555943330239</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70.819969558815629</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70.827384358119573</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70.834800346779915</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70.842217530342694</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70.849635914362167</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72.085388011108009</v>
      </c>
      <c r="BL1849" s="9">
        <v>71.212626403324975</v>
      </c>
      <c r="BM1849" s="9">
        <f ca="1"/>
        <v>70.857055504400805</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70.864476306029403</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70.871898324827058</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70.879321566381279</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70.886746036287903</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70.894171740151322</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70.901598683584325</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70.909026872208273</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70.916456311653107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70.923887007557354</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70.931318965568195</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70.938752191341521</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70.94618669054195</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70.953622468842852</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70.961059531926452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70.968497885483814</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70.975937535214896</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70.983378486828585</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70.990820746042814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70.998264318584475</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71.005709210189551</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71.013155426603149</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71.0206029735795</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71.028051856882072</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71.035502082283557</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71.042953655565896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71.050406582520409</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71.05786086894777</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71.065316520658044</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71.072773543470745</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71.080231943214969</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71.087691725729258</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71.095152896861791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71.102615462470411</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71.110079428422566</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71.117544800595482</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71.125011584876162</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72.429706928529157</v>
      </c>
      <c r="BL1886" s="9">
        <v>71.561580990182648</v>
      </c>
      <c r="BM1886" s="9">
        <f ca="1"/>
        <v>71.132479787161387</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71.139949413357797</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71.147420469381998</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71.154892961160485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71.162366894629756</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71.169842275736357</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71.177319110436983</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71.184797404698358</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71.192277164497497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71.199758395821547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71.207241104668</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71.214725297044666</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71.222210978969684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71.229698156471656</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71.237186835589611</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71.244677022373153</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71.252168722882388</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71.25966194318805</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71.267156689371532</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72.60858295582922</v>
      </c>
      <c r="BL1905" s="9">
        <v>71.739440654360706</v>
      </c>
      <c r="BM1905" s="9">
        <f ca="1"/>
        <v>71.274652967524972</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71.282150783751234</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71.289650144163957</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71.297151054887721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71.304653522057905</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72.655901541457894</v>
      </c>
      <c r="BL1910" s="9">
        <v>71.786097885829022</v>
      </c>
      <c r="BM1910" s="9">
        <f ca="1"/>
        <v>71.312157551820931</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72.665377836243707</v>
      </c>
      <c r="BL1911" s="9">
        <v>71.795421983558867</v>
      </c>
      <c r="BM1911" s="9">
        <f ca="1"/>
        <v>71.319663150334222</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71.327170323766168</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71.334679078296361</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71.342189420115517</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71.349701355425537</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71.357214890439636</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71.364730031382251</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71.372246784489263</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72.741341046733496</v>
      </c>
      <c r="BL1919" s="9">
        <v>71.86992690570969</v>
      </c>
      <c r="BM1919" s="9">
        <f ca="1"/>
        <v>71.379765156007934</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71.387285152196981</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71.394806779326657</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71.402330043678759</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71.40985495154672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71.417381509235653</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71.42490972306237</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72.808035005936958</v>
      </c>
      <c r="BL1926" s="9">
        <v>71.93499111865637</v>
      </c>
      <c r="BM1926" s="9">
        <f ca="1"/>
        <v>71.432439599355519</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71.439971144455512</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71.447504364714689</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71.455039266497337</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71.462575856179697</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71.470114140150116</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71.477654124808979</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71.48519581656889</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71.492739221854634</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72.894101297664719</v>
      </c>
      <c r="BL1935" s="9">
        <v>72.018471211943989</v>
      </c>
      <c r="BM1935" s="9">
        <f ca="1"/>
        <v>71.500284347103261</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71.507831198764137</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71.515379783299053</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72.922870651820659</v>
      </c>
      <c r="BL1938" s="9">
        <v>72.046254650083569</v>
      </c>
      <c r="BM1938" s="9">
        <f ca="1"/>
        <v>71.522930107182205</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71.530482176900264</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71.538035998952481</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71.545591579850665</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72.961293376263654</v>
      </c>
      <c r="BL1942" s="9">
        <v>72.083265727065935</v>
      </c>
      <c r="BM1942" s="9">
        <f ca="1"/>
        <v>71.553148926119363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71.560708044295765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71.568268940929883</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71.575831622584516</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71.583396095835425</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71.59096236727126</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71.598530443493686</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71.606100331117474</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71.613672036770495</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73.0480140405583</v>
      </c>
      <c r="BL1951" s="9">
        <v>72.166401214883294</v>
      </c>
      <c r="BM1951" s="9">
        <f ca="1"/>
        <v>71.621245567093766</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71.628820928741618</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71.636398128381629</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71.64397717269479</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71.651558068375465</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71.659140822131533</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71.666725440684417</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73.115726120347119</v>
      </c>
      <c r="BL1958" s="9">
        <v>72.230929358393865</v>
      </c>
      <c r="BM1958" s="9">
        <f ca="1"/>
        <v>71.674311930769122</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71.681900299134355</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71.689490552542523</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71.697082697769858</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71.704676741606377</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71.712272690856096</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71.719870552336957</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73.183672808476416</v>
      </c>
      <c r="BL1965" s="9">
        <v>72.295341992866923</v>
      </c>
      <c r="BM1965" s="9">
        <f ca="1"/>
        <v>71.727470332880912</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71.735072039334128</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71.742675678556807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71.750281257423481</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71.757888782822889</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71.765498261658252</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71.773109700847087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71.780723107321464</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71.788338488027989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71.795955849927921</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71.803575199997155</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71.811196545226366</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73.300711494410393</v>
      </c>
      <c r="BL1977" s="9">
        <v>72.405496694215998</v>
      </c>
      <c r="BM1977" s="9">
        <f ca="1"/>
        <v>71.81881989262105</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71.826445249201555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71.834072622003234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71.84170201807639</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71.84933344448649</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73.349690385415371</v>
      </c>
      <c r="BL1982" s="9">
        <v>72.451295568424399</v>
      </c>
      <c r="BM1982" s="9">
        <f ca="1"/>
        <v>71.856966908314106</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71.864602416655018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71.872239976620349</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71.879879595336547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73.38896531332577</v>
      </c>
      <c r="BL1986" s="9">
        <v>72.487892995578846</v>
      </c>
      <c r="BM1986" s="9">
        <f ca="1"/>
        <v>71.887521279945489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71.895165037604571</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71.902810875486736</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71.910458800780575</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71.918108820690406</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71.925760942436298</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71.933415173254176</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71.941071520395894</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71.948729991129326</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71.956390592738359</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71.964053332523065</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71.971718217799719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71.97938525590088</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71.987054454175436</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71.99472581998873</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72.002399360722663</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73.546899598734754</v>
      </c>
      <c r="BL2002" s="9">
        <v>72.633914611447693</v>
      </c>
      <c r="BM2002" s="9">
        <f ca="1"/>
        <v>72.010075083775618</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72.01775299656272</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72.025433106515791</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72.033115421083451</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72.040799947731216</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73.596534082226441</v>
      </c>
      <c r="BL2007">
        <v>72.679426342321818</v>
      </c>
      <c r="BM2007">
        <f ca="1"/>
        <v>72.04848669394157</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72.056175667214021</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72.063866875065187</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72.071560325028898</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73.636339835161891</v>
      </c>
      <c r="BL2011">
        <v>72.715794832877378</v>
      </c>
      <c r="BM2011">
        <f ca="1"/>
        <v>72.07925602465626</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72.086953981515663</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72.094654203193002</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72.102356697291654</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72.110061471432545</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73.686221277355713</v>
      </c>
      <c r="BL2016">
        <v>72.761204506591525</v>
      </c>
      <c r="BM2016">
        <f ca="1"/>
        <v>72.117768533254306</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72.125477890413308</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72.133189550583708</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72.140903521457616</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72.148619810745132</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73.736242514067385</v>
      </c>
      <c r="BL2021">
        <v>72.806557777714346</v>
      </c>
      <c r="BM2021">
        <f ca="1"/>
        <v>72.156338426174372</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72.164059375491675</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73.756290573029773</v>
      </c>
      <c r="BL2023">
        <v>72.82468334044303</v>
      </c>
      <c r="BM2023">
        <f ca="1"/>
        <v>72.171782666461539</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73.766323141387431</v>
      </c>
      <c r="BL2024">
        <v>72.833742754412398</v>
      </c>
      <c r="BM2024">
        <f ca="1"/>
        <v>72.179508306866836</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72.187236304508815</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72.194966667207225</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73.796455185854128</v>
      </c>
      <c r="BL2027">
        <v>72.860907546736286</v>
      </c>
      <c r="BM2027">
        <f ca="1"/>
        <v>72.202699402800349</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72.210434519145153</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72.218172024117351</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72.225911925611442</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72.233654231540868</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72.241398949838029</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72.249146088454481</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72.256895655360836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72.264647658547077</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72.272402106022454</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72.28015900581569</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72.287918365975017</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72.295680194568277</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72.303444499683025</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72.311211289426595</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72.318980571926218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72.326752355329049</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72.334526647802406</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72.342303457533674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72.350082792730532</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72.35786466162098</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72.365649072453451</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72.373436033496958</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72.381225553041091</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72.389017639396158</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72.39681230089333</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72.404609545884611</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72.412409382743093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72.420211819862914</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72.428016865659473</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72.435824528569398</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72.443634817050778</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74.121174538017726</v>
      </c>
      <c r="BL2059">
        <v>73.150429683808298</v>
      </c>
      <c r="BM2059">
        <f ca="1"/>
        <v>72.451447739583145</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74.131422775671439</v>
      </c>
      <c r="BL2060">
        <v>73.159534906608144</v>
      </c>
      <c r="BM2060">
        <f ca="1"/>
        <v>72.459263304667672</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72.467081520827222</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72.474902396606424</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72.482725940571825</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72.49055216131201</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72.498381067437592</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72.506212667581437</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72.514046970398695</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72.521883984566969</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74.223942254168705</v>
      </c>
      <c r="BL2069">
        <v>73.241717868107926</v>
      </c>
      <c r="BM2069">
        <f ca="1"/>
        <v>72.529723718786315</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74.234254217559993</v>
      </c>
      <c r="BL2070">
        <v>73.250875692294642</v>
      </c>
      <c r="BM2070">
        <f ca="1"/>
        <v>72.537566181779468</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72.545411382291846</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72.553259329091716</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72.561110030970283</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72.568963496741802</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72.57681973524366</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72.584678755336512</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72.5925405659044</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72.600405175854846</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72.60827259411893</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72.616142829651452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72.624015891431</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72.631891788460123</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74.368904815745623</v>
      </c>
      <c r="BL2083">
        <v>73.370414049058397</v>
      </c>
      <c r="BM2083">
        <f ca="1"/>
        <v>72.639770529765357</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72.647652124397425</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72.655536581431292</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72.663423909966284</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72.671314119126222</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72.679207218059602</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74.431430828431431</v>
      </c>
      <c r="BL2089">
        <v>73.425894008161251</v>
      </c>
      <c r="BM2089">
        <f ca="1"/>
        <v>72.687103215939473</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72.695002121963896</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74.452327133556992</v>
      </c>
      <c r="BL2091">
        <v>73.444431151094193</v>
      </c>
      <c r="BM2091">
        <f ca="1"/>
        <v>72.7029039453558</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72.710808695363198</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72.718716381259256</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72.726627012342519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72.734540597936927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72.74245714739196</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72.750376670082758</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72.758299175410272</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72.766224672801386</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72.774153171708988</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72.782084681612133</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72.790019212016162</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72.797956772452849</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72.805897372480487</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74.599376955092154</v>
      </c>
      <c r="BL2105">
        <v>73.574812769120797</v>
      </c>
      <c r="BM2105">
        <f ca="1"/>
        <v>72.813841021683984</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72.821787729675123</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72.829737506092542</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72.837690360601968</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72.84564630289627</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72.853605342695616</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72.861567489747657</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72.869532753827556</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72.877501144738218</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72.885472672310343</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72.893447346402638</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72.901425176901881</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72.909406173723099</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72.917390346809668</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72.925377706133517</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72.933368261695179</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72.941362023523993</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72.949359001678218</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72.957359206245158</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72.965362647341365</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72.973369335112665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72.981379279734455</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72.989392491411692</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72.99740898037912</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73.005428756901466</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73.013451831273443</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73.021478213820004</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73.029507914896485</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73.037540944888676</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73.045577314213048</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73.053617033316883</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73.061660112678439</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73.069706562807028</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73.077756394243252</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73.085809617559121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73.093866243358221</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74.984046414582423</v>
      </c>
      <c r="BL2141">
        <v>73.9152355396415</v>
      </c>
      <c r="BM2141">
        <f ca="1"/>
        <v>73.101926282275841</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73.10998974497916</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73.118056642167389</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73.126126984571926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73.134200782956526</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73.142278048117447</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73.150358790883629</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75.059996433888543</v>
      </c>
      <c r="BL2148">
        <v>73.982321815473185</v>
      </c>
      <c r="BM2148">
        <f ca="1"/>
        <v>73.158443022116842</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73.166530752711836</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73.174621993596517</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73.182716755732187</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73.190815050113486</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75.114486807907596</v>
      </c>
      <c r="BL2153">
        <v>74.030424007076988</v>
      </c>
      <c r="BM2153">
        <f ca="1"/>
        <v>73.198916887768874</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73.207022279760494</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75.136339786645863</v>
      </c>
      <c r="BL2155">
        <v>74.049708066365326</v>
      </c>
      <c r="BM2155">
        <f ca="1"/>
        <v>73.215131237184579</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73.223243771171482</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73.231359892885877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73.239479613526939</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73.247602944328548</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73.255729896559373</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73.263860481523153</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73.271994710558815</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73.280132595040655</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73.288274146378484</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75.246099707264349</v>
      </c>
      <c r="BL2165">
        <v>74.146502573208494</v>
      </c>
      <c r="BM2165">
        <f ca="1"/>
        <v>73.296419376017909</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73.304568295440376</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73.312720916163485</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73.320877249741059</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73.3290373077634</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73.337201101857445</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73.345368643686911</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73.353539944952615</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73.361715017392513</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73.369893872781915</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73.378076522933767</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73.386262979698799</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73.394453254965583</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73.402647360660993</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75.401184538360582</v>
      </c>
      <c r="BL2179">
        <v>74.283080560130344</v>
      </c>
      <c r="BM2179">
        <f ca="1"/>
        <v>73.410845308750126</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73.419047111236722</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73.427252780163187</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73.43546232761085</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73.443675765700263</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73.451893106591271</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73.46011436248321</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73.468339545615251</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73.47656866826641</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75.501785469740724</v>
      </c>
      <c r="BL2188">
        <v>74.371551622309084</v>
      </c>
      <c r="BM2188">
        <f ca="1"/>
        <v>73.484801742755948</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73.493038781443417</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73.501279796728952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73.509524801053487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75.546729952208096</v>
      </c>
      <c r="BL2192">
        <v>74.411043686792539</v>
      </c>
      <c r="BM2192">
        <f ca="1"/>
        <v>73.517773806898944</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73.526026826788396</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73.534283873286384</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73.542544958999045</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73.550810096574352</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75.603115706908724</v>
      </c>
      <c r="BL2197">
        <v>74.460559068081295</v>
      </c>
      <c r="BM2197">
        <f ca="1"/>
        <v>73.559079298702372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73.567352578115432</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73.575629947588354</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75.637057862499034</v>
      </c>
      <c r="BL2200">
        <v>74.490349111262589</v>
      </c>
      <c r="BM2200">
        <f ca="1"/>
        <v>73.583911419938673</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73.592197008026901</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73.600486724756692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73.608780583075088</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73.617078595972785</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75.69381499056648</v>
      </c>
      <c r="BL2205">
        <v>74.540135071993632</v>
      </c>
      <c r="BM2205">
        <f ca="1"/>
        <v>73.625380776484306</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73.633687137688256</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75.716583891455784</v>
      </c>
      <c r="BL2207">
        <v>74.560097344067003</v>
      </c>
      <c r="BM2207">
        <f ca="1"/>
        <v>73.641997692707562</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73.650312454709692</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73.658631436906873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73.666954652556413</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73.67528211496078</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73.683613837468002</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73.691949833471853</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73.700290116412035</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75.808042551351804</v>
      </c>
      <c r="BL2215">
        <v>74.640222920907064</v>
      </c>
      <c r="BM2215">
        <f ca="1"/>
        <v>73.708634699774464</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73.716983597091584</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73.72533682194252</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73.733694387953335</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75.854004925847732</v>
      </c>
      <c r="BL2219">
        <v>74.680453221514369</v>
      </c>
      <c r="BM2219">
        <f ca="1"/>
        <v>73.742056308797331</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73.750422598195271</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73.758793269915643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73.767168337774862</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73.775547815637665</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75.911680096239508</v>
      </c>
      <c r="BL2224">
        <v>74.730900013804828</v>
      </c>
      <c r="BM2224">
        <f ca="1"/>
        <v>73.783931717417161</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73.792320057075301</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73.800712848623007</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73.809110106120485</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73.817511843677451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75.969605638609877</v>
      </c>
      <c r="BL2229">
        <v>74.781525127990719</v>
      </c>
      <c r="BM2229">
        <f ca="1"/>
        <v>73.825918075453487</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75.981221124761461</v>
      </c>
      <c r="BL2230">
        <v>74.791671716455824</v>
      </c>
      <c r="BM2230">
        <f ca="1"/>
        <v>73.83432881565821</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73.842744078551576</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73.851163878444211</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73.859588229697536</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73.868017146724284</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73.87645064398852</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73.884888736006076</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73.893331437344798</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73.901778762624829</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73.91023072651889</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73.918687343752552</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73.927148629104536</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73.935614597407053</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73.944085263546029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76.14492287689994</v>
      </c>
      <c r="BL2244">
        <v>74.934489618505566</v>
      </c>
      <c r="BM2244">
        <f ca="1"/>
        <v>73.952560642461421</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73.961040749147557</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76.168477043527758</v>
      </c>
      <c r="BL2246">
        <v>74.955010283975852</v>
      </c>
      <c r="BM2246">
        <f ca="1"/>
        <v>73.969525598653334</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73.978015206082617</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73.986509586594522</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73.995008755403688</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74.003512727780631</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74.012021519051999</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74.020535144600942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76.251255625846042</v>
      </c>
      <c r="BL2253">
        <v>75.02706904573138</v>
      </c>
      <c r="BM2253">
        <f ca="1"/>
        <v>74.029053619867355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76.26312462929107</v>
      </c>
      <c r="BL2254">
        <v>75.037393398219365</v>
      </c>
      <c r="BM2254">
        <f ca="1"/>
        <v>74.037576960348289</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74.046105181598165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74.054638299229183</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74.063176328911581</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74.071719286374005</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74.080267187403834</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74.088820047847449</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74.097377883610648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74.105940710658913</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74.114508545017799</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76.382423897301237</v>
      </c>
      <c r="BL2264">
        <v>75.141058331681535</v>
      </c>
      <c r="BM2264">
        <f ca="1"/>
        <v>74.123081402773224</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76.394415510543368</v>
      </c>
      <c r="BL2265">
        <v>75.151467342991751</v>
      </c>
      <c r="BM2265">
        <f ca="1"/>
        <v>74.131659300071831</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74.140242253121386</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74.148830278191028</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74.157423391611658</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76.442495884239023</v>
      </c>
      <c r="BL2269">
        <v>75.193181563539667</v>
      </c>
      <c r="BM2269">
        <f ca="1"/>
        <v>74.166021609776308</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76.454544637187524</v>
      </c>
      <c r="BL2270">
        <v>75.20362975080414</v>
      </c>
      <c r="BM2270">
        <f ca="1"/>
        <v>74.174624949140508</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74.183233426222543</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76.478676787729341</v>
      </c>
      <c r="BL2272">
        <v>75.224549808440841</v>
      </c>
      <c r="BM2272">
        <f ca="1"/>
        <v>74.191847057603965</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76.490760258286514</v>
      </c>
      <c r="BL2273">
        <v>75.235021714669443</v>
      </c>
      <c r="BM2273">
        <f ca="1"/>
        <v>74.200465859929793</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74.209089849909034</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74.217719044314876</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74.226353459985248</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74.234993113823023</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74.243638022796489</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74.252288203939699</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74.260943674352845</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74.269604451202639</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74.278270551722713</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74.286941993213972</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74.295618793045051</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74.30430096865264</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74.312988537541912</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74.321681517286891</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74.330379925530906</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74.33908377998695</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74.347793098438132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74.356507898738045</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74.365228198811153</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74.373954016653315</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76.747261276350997</v>
      </c>
      <c r="BL2294">
        <v>75.456794800086655</v>
      </c>
      <c r="BM2294">
        <f ca="1"/>
        <v>74.38268537033214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74.391422277987303</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74.400164757831178</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74.408912828149184</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74.417666507300083</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74.426425813716619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74.435190765905858</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74.443961382449586</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74.45273768200488</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74.461519683304431</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74.470307405157044</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74.47910086644815</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76.89627630840225</v>
      </c>
      <c r="BL2306">
        <v>75.585161846203476</v>
      </c>
      <c r="BM2306">
        <f ca="1"/>
        <v>74.487900086140129</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74.496705083272914</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74.505515876964367</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74.51433248641078</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74.523154930887358</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74.531983229748661</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74.540817402429084</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74.549657468443414</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74.558503447387196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74.567355358937334</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77.021877262010506</v>
      </c>
      <c r="BL2316">
        <v>75.693076551349066</v>
      </c>
      <c r="BM2316">
        <f ca="1"/>
        <v>74.576213222852502</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74.585077058973681</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77.047156684620347</v>
      </c>
      <c r="BL2318">
        <v>75.714764266053024</v>
      </c>
      <c r="BM2318">
        <f ca="1"/>
        <v>74.593946887224703</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74.602822727612661</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74.611704600228464</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74.620592525247375</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74.629486522929525</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74.638386613620369</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74.647292817751278</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74.656205155840041</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74.665123648491445</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74.674048316397702</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77.174369638589326</v>
      </c>
      <c r="BL2328">
        <v>75.823736155137539</v>
      </c>
      <c r="BM2328">
        <f ca="1"/>
        <v>74.682979180339103</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74.691916261184545</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74.700859579891954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74.709809157509056</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74.718765015173773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74.727727174114804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77.251363390768162</v>
      </c>
      <c r="BL2334">
        <v>75.889552303945479</v>
      </c>
      <c r="BM2334">
        <f ca="1"/>
        <v>74.736695655652284</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77.264245180820936</v>
      </c>
      <c r="BL2335">
        <v>75.900553682964016</v>
      </c>
      <c r="BM2335">
        <f ca="1"/>
        <v>74.745670481198232</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74.754651672257211</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74.763639250426905</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74.772633237398637</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74.781633654958071</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74.790640524985676</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74.79965386945743</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74.808673710445376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74.817700070118235</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74.826732970742015</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74.835772434680663</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74.844818484396626</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74.853871142451553</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74.862930431506854</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74.871996374324439</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74.881068993767215</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74.89014831279988</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74.899234354489508</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74.908327142006172</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74.917426698623686</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74.926533047720255</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74.935646212779119</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77.551343605095511</v>
      </c>
      <c r="BL2357">
        <v>76.144956075152535</v>
      </c>
      <c r="BM2357">
        <f ca="1"/>
        <v>74.94476621738923</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74.953893085245994</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74.963026840151926</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77.59105838661911</v>
      </c>
      <c r="BL2360">
        <v>76.178643154577486</v>
      </c>
      <c r="BM2360">
        <f ca="1"/>
        <v>74.9721675060173</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74.981315106860976</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74.990469666810995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77.630913244184043</v>
      </c>
      <c r="BL2363">
        <v>76.212418613328452</v>
      </c>
      <c r="BM2363">
        <f ca="1"/>
        <v>74.999631210105335</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75.008799761092646</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75.017975344232923</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75.027157984098338</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77.684273537243456</v>
      </c>
      <c r="BL2367">
        <v>76.257591247229854</v>
      </c>
      <c r="BM2367">
        <f ca="1"/>
        <v>75.036347705373899</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75.045544532858187</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77.711049189388916</v>
      </c>
      <c r="BL2369">
        <v>76.280237475162792</v>
      </c>
      <c r="BM2369">
        <f ca="1"/>
        <v>75.054748491464153</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75.063959606219882</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75.073177902269279</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77.751333335044606</v>
      </c>
      <c r="BL2372">
        <v>76.314282304771737</v>
      </c>
      <c r="BM2372">
        <f ca="1"/>
        <v>75.082403404872949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77.76479379300622</v>
      </c>
      <c r="BL2373">
        <v>76.325650819035758</v>
      </c>
      <c r="BM2373">
        <f ca="1"/>
        <v>75.091636139408891</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75.100876131373312</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75.110123406381405</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75.119377990168161</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75.128639908589165</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75.137909187621389</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77.845900951976461</v>
      </c>
      <c r="BL2379">
        <v>76.394076310429725</v>
      </c>
      <c r="BM2379">
        <f ca="1"/>
        <v>75.147185853364064</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75.156469932039442</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75.16576144999361</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75.175060433697425</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75.184366909747283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77.913947853736531</v>
      </c>
      <c r="BL2384">
        <v>76.451381374671982</v>
      </c>
      <c r="BM2384">
        <f ca="1"/>
        <v>75.193680904865985</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75.203002445903579</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75.21233155983829</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75.221668273777297</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77.968690399605279</v>
      </c>
      <c r="BL2388">
        <v>76.497413742675946</v>
      </c>
      <c r="BM2388">
        <f ca="1"/>
        <v>75.231012614957763</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75.24036461074752</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77.996164722478866</v>
      </c>
      <c r="BL2390">
        <v>76.520493332516963</v>
      </c>
      <c r="BM2390">
        <f ca="1"/>
        <v>75.249724288646135</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75.259091676285777</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78.023708423465621</v>
      </c>
      <c r="BL2392">
        <v>76.543615504735698</v>
      </c>
      <c r="BM2392">
        <f ca="1"/>
        <v>75.268466801432055</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75.27784969198504</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75.287240375980105</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75.296638881588947</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75.306045237120443</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75.315459471021697</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75.324881611878908</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75.334311688418424</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75.343749729507621</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75.353195764156013</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75.362649821516172</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78.176462221019023</v>
      </c>
      <c r="BL2403">
        <v>76.67155929520149</v>
      </c>
      <c r="BM2403">
        <f ca="1"/>
        <v>75.372111930884699</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75.381582121703346</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75.391060423559949</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78.218500908351075</v>
      </c>
      <c r="BL2406">
        <v>76.706683169388114</v>
      </c>
      <c r="BM2406">
        <f ca="1"/>
        <v>75.400546866189444</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75.410041479475026</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78.24661865787067</v>
      </c>
      <c r="BL2408">
        <v>76.730154705503907</v>
      </c>
      <c r="BM2408">
        <f ca="1"/>
        <v>75.419544293449107</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75.429055338294333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75.438574644344769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75.448102242086904</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78.303077386518751</v>
      </c>
      <c r="BL2412">
        <v>76.777232414558739</v>
      </c>
      <c r="BM2412">
        <f ca="1"/>
        <v>75.457638162160762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75.467182435360982</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75.476735092637924</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75.486296165098864</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75.495865684008976</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75.505443680792624</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75.515030187034384</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78.402608344003667</v>
      </c>
      <c r="BL2419">
        <v>76.860055792230128</v>
      </c>
      <c r="BM2419">
        <f ca="1"/>
        <v>75.524625234480325</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75.534228855039046</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78.431218845744326</v>
      </c>
      <c r="BL2421">
        <v>76.883823152467187</v>
      </c>
      <c r="BM2421">
        <f ca="1"/>
        <v>75.54384108078294</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75.553461943949415</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75.563091476942034</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75.572729712331707</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75.582376682857969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75.592032421430261</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75.601696961129036</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78.531974072381544</v>
      </c>
      <c r="BL2428">
        <v>76.967376997843004</v>
      </c>
      <c r="BM2428">
        <f ca="1"/>
        <v>75.611370335207155</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75.621052577091078</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75.630743720382199</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75.640443798858072</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75.650152846473802</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75.659870897363291</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75.669597985840653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75.67933414640143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78.648327470201238</v>
      </c>
      <c r="BL2436">
        <v>77.063580104065679</v>
      </c>
      <c r="BM2436">
        <f ca="1"/>
        <v>75.689079413724087</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75.698833822671276</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75.708597408291311</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75.718370205819454</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78.706998216284873</v>
      </c>
      <c r="BL2440">
        <v>77.111972309218359</v>
      </c>
      <c r="BM2440">
        <f ca="1"/>
        <v>75.728152250679457</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75.737943578484831</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75.747744225040449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75.757554226343828</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75.767373618586745</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75.777202438156593</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75.78704072163795</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78.810484907369485</v>
      </c>
      <c r="BL2447">
        <v>77.197133960310254</v>
      </c>
      <c r="BM2447">
        <f ca="1"/>
        <v>75.796888505814067</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78.825354550845447</v>
      </c>
      <c r="BL2448">
        <v>77.209349899710702</v>
      </c>
      <c r="BM2448">
        <f ca="1"/>
        <v>75.806745827668379</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78.840245914683408</v>
      </c>
      <c r="BL2449">
        <v>77.221578452378225</v>
      </c>
      <c r="BM2449">
        <f ca="1"/>
        <v>75.816612724386033</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78.855159087767206</v>
      </c>
      <c r="BL2450">
        <v>77.233819657464238</v>
      </c>
      <c r="BM2450">
        <f ca="1"/>
        <v>75.826489233355431</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75.83637539216987</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75.846271238629029</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75.856176810740621</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75.866092146721954</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75.876017285001666</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75.885952264221217</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75.895897123236693</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78.975260448263739</v>
      </c>
      <c r="BL2458">
        <v>77.332209551055413</v>
      </c>
      <c r="BM2458">
        <f ca="1"/>
        <v>75.905851901120386</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75.915816637162507</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75.925791370872972</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79.020669361996326</v>
      </c>
      <c r="BL2461">
        <v>77.369319376501736</v>
      </c>
      <c r="BM2461">
        <f ca="1"/>
        <v>75.93577614198297</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75.945770990446917</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75.955775956444015</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75.965791080380185</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75.975816402889748</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75.985851964837309</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75.995897807319608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76.005953971667296</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76.016020499446896</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76.026097432462578</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76.036184812758208</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76.04628268261915</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79.204394071052079</v>
      </c>
      <c r="BL2473">
        <v>77.518952624906802</v>
      </c>
      <c r="BM2473">
        <f ca="1"/>
        <v>76.056391084574315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76.066510061398063</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76.076639656112178</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76.086779911987961</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76.096930872548185</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79.281960799297138</v>
      </c>
      <c r="BL2478">
        <v>77.581875884211343</v>
      </c>
      <c r="BM2478">
        <f ca="1"/>
        <v>76.107092581569191</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76.117265083082884</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76.127448421378958</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76.137642641006835</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76.147847786778001</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79.360143466738435</v>
      </c>
      <c r="BL2483">
        <v>77.645146218481017</v>
      </c>
      <c r="BM2483">
        <f ca="1"/>
        <v>76.158063903767996</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76.16829103731871</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76.178529233040493</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76.188778536814439</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76.199038994794677</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76.20931065341054</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76.21959355936896</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76.229887759656734</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79.48655082322253</v>
      </c>
      <c r="BL2491">
        <v>77.747115225612134</v>
      </c>
      <c r="BM2491">
        <f ca="1"/>
        <v>76.240193301542902</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79.502467903201705</v>
      </c>
      <c r="BL2492">
        <v>77.759926090660954</v>
      </c>
      <c r="BM2492">
        <f ca="1"/>
        <v>76.250510232581092</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76.260838600611962</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76.271178453765586</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76.281529840463904</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79.566399359883093</v>
      </c>
      <c r="BL2496">
        <v>77.811315544615496</v>
      </c>
      <c r="BM2496">
        <f ca="1"/>
        <v>76.291892809423231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76.302267409656721</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76.312653690476949</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79.614627563997345</v>
      </c>
      <c r="BL2499">
        <v>77.850012335716315</v>
      </c>
      <c r="BM2499">
        <f ca="1"/>
        <v>76.323051701498386</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76.333461492640069</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76.343883114128161</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76.35431661649865</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76.364762050599907</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76.375219467595556</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79.711817163552197</v>
      </c>
      <c r="BL2505">
        <v>77.927809719059653</v>
      </c>
      <c r="BM2505">
        <f ca="1"/>
        <v>76.385688918967006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76.396170456516373</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79.74443458624593</v>
      </c>
      <c r="BL2507">
        <v>77.953863362040295</v>
      </c>
      <c r="BM2507">
        <f ca="1"/>
        <v>76.406664132369201</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79.760785285327344</v>
      </c>
      <c r="BL2508">
        <v>77.966913145081008</v>
      </c>
      <c r="BM2508">
        <f ca="1"/>
        <v>76.417169998977286</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76.427688109121533</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76.438218515914826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79.810006887212538</v>
      </c>
      <c r="BL2511">
        <v>78.006154991608085</v>
      </c>
      <c r="BM2511">
        <f ca="1"/>
        <v>76.448761272804987</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76.459316433577655</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76.469884052359347</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79.859485507084884</v>
      </c>
      <c r="BL2514">
        <v>78.045536739097486</v>
      </c>
      <c r="BM2514">
        <f ca="1"/>
        <v>76.480464183620384</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79.876036117505819</v>
      </c>
      <c r="BL2515">
        <v>78.0586953370603</v>
      </c>
      <c r="BM2515">
        <f ca="1"/>
        <v>76.491056882178057</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76.501662203199601</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76.512280202205332</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76.522910935071863</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76.533554458035226</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76.54421082769413</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79.975955561916592</v>
      </c>
      <c r="BL2521">
        <v>78.137980059103356</v>
      </c>
      <c r="BM2521">
        <f ca="1"/>
        <v>76.554880101013225</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76.565562335326391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76.576257588340027</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76.586965918136556</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76.597687383177728</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80.060043538285171</v>
      </c>
      <c r="BL2526">
        <v>78.204493292387156</v>
      </c>
      <c r="BM2526">
        <f ca="1"/>
        <v>76.60842204230805</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80.076952499271371</v>
      </c>
      <c r="BL2527">
        <v>78.217844936471266</v>
      </c>
      <c r="BM2527">
        <f ca="1"/>
        <v>76.619169954758405</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76.629931180149498</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80.110862960728511</v>
      </c>
      <c r="BL2529">
        <v>78.244597705849102</v>
      </c>
      <c r="BM2529">
        <f ca="1"/>
        <v>76.640705778495416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76.651493810207327</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76.662295336097046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80.161962245952239</v>
      </c>
      <c r="BL2532">
        <v>78.284851485530481</v>
      </c>
      <c r="BM2532">
        <f ca="1"/>
        <v>76.673110417380784</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76.683939115682918</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80.19618593561394</v>
      </c>
      <c r="BL2534">
        <v>78.311771148931328</v>
      </c>
      <c r="BM2534">
        <f ca="1"/>
        <v>76.694781493039713</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76.705637611903271</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76.716507535145226</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76.727391326060868</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76.738289048372977</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76.749200766235944</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76.760126544239725</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76.771066447414043</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76.782020541232555</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80.351787879656655</v>
      </c>
      <c r="BL2543">
        <v>78.433754107260924</v>
      </c>
      <c r="BM2543">
        <f ca="1"/>
        <v>76.792988891617014</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76.803971564941591</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76.81496862803715</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76.825980148195654</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76.83700619317456</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76.848046831201302</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76.859102130977888</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76.870172161685375</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80.492362370147006</v>
      </c>
      <c r="BL2551">
        <v>78.543371967935201</v>
      </c>
      <c r="BM2551">
        <f ca="1"/>
        <v>76.881256992988597</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80.510088408388555</v>
      </c>
      <c r="BL2552">
        <v>78.557154699153514</v>
      </c>
      <c r="BM2552">
        <f ca="1"/>
        <v>76.89235669504086</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80.527849302375557</v>
      </c>
      <c r="BL2553">
        <v>78.570955553644765</v>
      </c>
      <c r="BM2553">
        <f ca="1"/>
        <v>76.903471338488643</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76.914600994476544</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76.925745734651983</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80.581342911605134</v>
      </c>
      <c r="BL2556">
        <v>78.612467575938155</v>
      </c>
      <c r="BM2556">
        <f ca="1"/>
        <v>76.936905631170291</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76.948080756699667</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80.617182907439386</v>
      </c>
      <c r="BL2558">
        <v>78.640234200700192</v>
      </c>
      <c r="BM2558">
        <f ca="1"/>
        <v>76.959271184426228</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76.970476988059104</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76.981698241835758</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76.992935020527042</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77.004187399442756</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80.707415286909011</v>
      </c>
      <c r="BL2563">
        <v>78.709976886405713</v>
      </c>
      <c r="BM2563">
        <f ca="1"/>
        <v>77.015455454436861</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77.026739261912994</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77.038038898830081</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77.049354442707781</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77.060685971632296</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77.072033564262071</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80.816914027217763</v>
      </c>
      <c r="BL2569">
        <v>78.794293970604173</v>
      </c>
      <c r="BM2569">
        <f ca="1"/>
        <v>77.083397299833607</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80.835295953907377</v>
      </c>
      <c r="BL2570">
        <v>78.808414288418021</v>
      </c>
      <c r="BM2570">
        <f ca="1"/>
        <v>77.094777258167341</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77.106173519673703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77.117586165359015</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77.129015276831822</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77.140460936308926</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77.151923226621747</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80.946398890553198</v>
      </c>
      <c r="BL2576">
        <v>78.893548332661354</v>
      </c>
      <c r="BM2576">
        <f ca="1"/>
        <v>77.163402231222719</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77.174898034191742</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77.186410720242648</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81.00248143326769</v>
      </c>
      <c r="BL2579">
        <v>78.936384018886955</v>
      </c>
      <c r="BM2579">
        <f ca="1"/>
        <v>77.197940374729981</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77.20948708365556</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77.221050933675372</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77.232632012106492</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77.244230406934051</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77.255846206818248</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81.11573803366916</v>
      </c>
      <c r="BL2585">
        <v>79.022604193419156</v>
      </c>
      <c r="BM2585">
        <f ca="1"/>
        <v>77.267479501101647</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77.279130379816436</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77.290798933691732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77.302485254161141</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77.314189433370288</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77.325911564184551</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77.337651740196762</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77.349410055735277</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77.361186605871765</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77.372981486429509</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77.384794793991531</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77.396626625908979</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77.408477080309609</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77.420346256106313</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81.385911117177784</v>
      </c>
      <c r="BL2599">
        <v>79.226726330114616</v>
      </c>
      <c r="BM2599">
        <f ca="1"/>
        <v>77.432234253005859</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77.444141171517714</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77.456067112962998</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81.444929103027306</v>
      </c>
      <c r="BL2602">
        <v>79.271020952361283</v>
      </c>
      <c r="BM2602">
        <f ca="1"/>
        <v>77.468012179483523</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81.464692984443772</v>
      </c>
      <c r="BL2603">
        <v>79.285830467360995</v>
      </c>
      <c r="BM2603">
        <f ca="1"/>
        <v>77.479976474051085</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81.484502921497182</v>
      </c>
      <c r="BL2604">
        <v>79.30066247217178</v>
      </c>
      <c r="BM2604">
        <f ca="1"/>
        <v>77.491960100476689</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77.503963163420124</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77.515985768399489</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81.544211789392719</v>
      </c>
      <c r="BL2607">
        <v>79.345294457121739</v>
      </c>
      <c r="BM2607">
        <f ca="1"/>
        <v>77.528028021801035</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77.540090030888948</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77.552171903815449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81.604345062892165</v>
      </c>
      <c r="BL2610">
        <v>79.390132597718278</v>
      </c>
      <c r="BM2610">
        <f ca="1"/>
        <v>77.564273749630914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77.576395678294332</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81.644673463248012</v>
      </c>
      <c r="BL2612">
        <v>79.420140643484572</v>
      </c>
      <c r="BM2612">
        <f ca="1"/>
        <v>77.588537800683582</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77.600700228606229</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77.612883074810227</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77.62508645299495</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77.63731047782214</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81.746349879396192</v>
      </c>
      <c r="BL2617">
        <v>79.495572966226604</v>
      </c>
      <c r="BM2617">
        <f ca="1"/>
        <v>77.649555264927372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77.66182093093137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77.674107593451666</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77.686415371114421</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77.698744383566265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77.711094751486641</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77.723466596599934</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77.735860041688156</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77.748275210603552</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77.76071222828152</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77.773171220753753</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77.785652315161514</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81.995556992465367</v>
      </c>
      <c r="BL2629">
        <v>79.679086883457543</v>
      </c>
      <c r="BM2629">
        <f ca="1"/>
        <v>77.798155639769163</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82.016667099477147</v>
      </c>
      <c r="BL2630">
        <v>79.694542150551499</v>
      </c>
      <c r="BM2630">
        <f ca="1"/>
        <v>77.810681323977875</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77.823229498339501</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77.835800294570873</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77.848393845568054</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77.861010285420932</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82.123039301057375</v>
      </c>
      <c r="BL2635">
        <v>79.772204554277067</v>
      </c>
      <c r="BM2635">
        <f ca="1"/>
        <v>77.873649749428139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82.144480554866831</v>
      </c>
      <c r="BL2636">
        <v>79.787815154808357</v>
      </c>
      <c r="BM2636">
        <f ca="1"/>
        <v>77.886312374112023</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82.165978256088366</v>
      </c>
      <c r="BL2637">
        <v>79.803452102400982</v>
      </c>
      <c r="BM2637">
        <f ca="1"/>
        <v>77.898998297234058</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82.187532773072689</v>
      </c>
      <c r="BL2638">
        <v>79.819115530910139</v>
      </c>
      <c r="BM2638">
        <f ca="1"/>
        <v>77.911707657810226</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77.924440596126999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82.230813745960191</v>
      </c>
      <c r="BL2640">
        <v>79.850522371798434</v>
      </c>
      <c r="BM2640">
        <f ca="1"/>
        <v>77.937197253757247</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82.252540956939029</v>
      </c>
      <c r="BL2641">
        <v>79.866266057628721</v>
      </c>
      <c r="BM2641">
        <f ca="1"/>
        <v>77.949977773576634</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77.96278229978013</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77.975610977898853</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77.988463954817263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78.001341378790443</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78.014243399461847</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78.027170167881238</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82.406286510570681</v>
      </c>
      <c r="BL2648">
        <v>79.977236545520313</v>
      </c>
      <c r="BM2648">
        <f ca="1"/>
        <v>78.040121836522985</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78.053098559304587</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78.066100491605553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78.079127790286648</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82.495476906542848</v>
      </c>
      <c r="BL2652">
        <v>80.041261778500186</v>
      </c>
      <c r="BM2652">
        <f ca="1"/>
        <v>78.092180613709374</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78.105259121755722</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78.118363475848483</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82.563027706795893</v>
      </c>
      <c r="BL2655">
        <v>80.089580830333603</v>
      </c>
      <c r="BM2655">
        <f ca="1"/>
        <v>78.131493838971707</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78.144650375691512</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78.157833252177383</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78.171042636223703</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78.184278697271708</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78.197541606431841</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78.210831536506461</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82.722911607744436</v>
      </c>
      <c r="BL2662">
        <v>80.203351233808974</v>
      </c>
      <c r="BM2662">
        <f ca="1"/>
        <v>78.224148662012894</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78.237493159207034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82.769191801161298</v>
      </c>
      <c r="BL2664">
        <v>80.23612671221737</v>
      </c>
      <c r="BM2664">
        <f ca="1"/>
        <v>78.250865206107179</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78.264264982518469</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78.277692670057561</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78.291148452177893</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v>
      </c>
      <c r="BL2668">
        <v>80.302045941865046</v>
      </c>
      <c r="BM2668">
        <f ca="1"/>
        <v>78.304632514195291</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82.886096461880157</v>
      </c>
      <c r="BL2669">
        <v>80.318603485664269</v>
      </c>
      <c r="BM2669">
        <f ca="1"/>
        <v>78.318145043314146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78.331686228653936</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78.345256261276361</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78.35885533421272</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78.372483642492156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78.38614138317007</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78.399828755357262</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78.413545960249465</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78.427293201157568</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78.441070683538229</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78.454878615025265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83.149614107159607</v>
      </c>
      <c r="BL2680">
        <v>80.502852506384215</v>
      </c>
      <c r="BM2680">
        <f ca="1"/>
        <v>78.468717205461346</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78.482586666930601</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78.496487213791553</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78.510419062710881</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78.524382432697664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78.538377545138331</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78.552404623832373</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78.566463895028605</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78.580555587462115</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78.594679932392054</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78.608837163640104</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78.623027517629566</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83.447733094193381</v>
      </c>
      <c r="BL2692">
        <v>80.708490158258087</v>
      </c>
      <c r="BM2692">
        <f ca="1"/>
        <v>78.637251233425431</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78.651508552775041</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78.665799720149664</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78.680124982786893</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78.694484590733808</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78.708878796891</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78.723307857057662</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83.627178531937162</v>
      </c>
      <c r="BL2699">
        <v>80.830820274592455</v>
      </c>
      <c r="BM2699">
        <f ca="1"/>
        <v>78.737772029977251</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78.75227157738442</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78.766806764052674</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78.781377857843026</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83.731668287660213</v>
      </c>
      <c r="BL2703">
        <v>80.901547435768421</v>
      </c>
      <c r="BM2703">
        <f ca="1"/>
        <v>78.795985129753817</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83.758019648191777</v>
      </c>
      <c r="BL2704">
        <v>80.919325325121378</v>
      </c>
      <c r="BM2704">
        <f ca="1"/>
        <v>78.810628853971266</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78.82530930792133</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78.84002677232256</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83.837635528275541</v>
      </c>
      <c r="BL2707">
        <v>80.972893688479246</v>
      </c>
      <c r="BM2707">
        <f ca="1"/>
        <v>78.854781531239894</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78.869573872139867</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78.884404085946713</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78.899272467099806</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83.945130930606865</v>
      </c>
      <c r="BL2711">
        <v>81.044875580221429</v>
      </c>
      <c r="BM2711">
        <f ca="1"/>
        <v>78.914179313612294</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83.972249748076067</v>
      </c>
      <c r="BL2712">
        <v>81.062972381702878</v>
      </c>
      <c r="BM2712">
        <f ca="1"/>
        <v>78.9291249271309</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83.999468257859178</v>
      </c>
      <c r="BL2713">
        <v>81.081110265752642</v>
      </c>
      <c r="BM2713">
        <f ca="1"/>
        <v>78.94410961299711</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78.95913368030962</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78.974197441988096</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78.98930121483842</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79.004445319619194</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84.1370871441665</v>
      </c>
      <c r="BL2718">
        <v>81.172425875704121</v>
      </c>
      <c r="BM2718">
        <f ca="1"/>
        <v>79.019630081109923</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79.034855828180511</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84.192864002891469</v>
      </c>
      <c r="BL2720">
        <v>81.209249788058642</v>
      </c>
      <c r="BM2720">
        <f ca="1"/>
        <v>79.050122893862252</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79.065431615420664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79.080782334429685</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84.277334338194152</v>
      </c>
      <c r="BL2723">
        <v>81.264812118363764</v>
      </c>
      <c r="BM2723">
        <f ca="1"/>
        <v>79.096175396847613</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79.111611153094827</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79.127089958133084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79.142612171546872</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79.158178157626381</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79.173788285452574</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79.189442928984008</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84.478329106188511</v>
      </c>
      <c r="BL2730">
        <v>81.396025395905767</v>
      </c>
      <c r="BM2730">
        <f ca="1"/>
        <v>79.205142467145876</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84.507503449009604</v>
      </c>
      <c r="BL2731">
        <v>81.414954163068828</v>
      </c>
      <c r="BM2731">
        <f ca="1"/>
        <v>79.220887283920987</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84.536796278593442</v>
      </c>
      <c r="BL2732">
        <v>81.433929958442292</v>
      </c>
      <c r="BM2732">
        <f ca="1"/>
        <v>79.236677768442931</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79.25251431509146</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79.268397323589951</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79.284327199105533</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79.30030435235112</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79.316329199690415</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84.715106218900573</v>
      </c>
      <c r="BL2738">
        <v>81.548792364267499</v>
      </c>
      <c r="BM2738">
        <f ca="1"/>
        <v>79.33240216324505</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79.348523671004486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84.775544209837591</v>
      </c>
      <c r="BL2740">
        <v>81.587472558135943</v>
      </c>
      <c r="BM2740">
        <f ca="1"/>
        <v>79.364694156938583</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79.380914061112932</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84.836499532842424</v>
      </c>
      <c r="BL2742">
        <v>81.626354215435697</v>
      </c>
      <c r="BM2742">
        <f ca="1"/>
        <v>79.397183829806963</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84.867174448900357</v>
      </c>
      <c r="BL2743">
        <v>81.645871583701037</v>
      </c>
      <c r="BM2743">
        <f ca="1"/>
        <v>79.413503915635076</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79.429874777670719</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84.92892547630403</v>
      </c>
      <c r="BL2745">
        <v>81.685061427048041</v>
      </c>
      <c r="BM2745">
        <f ca="1"/>
        <v>79.446296881573531</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79.462770699719826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79.479296711336261</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79.495875402636827</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79.512507266963624</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79.529192804930915</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79.545932524573161</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85.149413754199244</v>
      </c>
      <c r="BL2752">
        <v>81.823898821540695</v>
      </c>
      <c r="BM2752">
        <f ca="1"/>
        <v>79.56272694149672</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79.579576579035702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79.596481968411709</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79.613443648897913</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79.630462167987545</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85.311265677517724</v>
      </c>
      <c r="BL2757">
        <v>81.924723859426578</v>
      </c>
      <c r="BM2757">
        <f ca="1"/>
        <v>79.647538081566765</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79.664671954092213</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79.681864358773453</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85.4102165083805</v>
      </c>
      <c r="BL2760">
        <v>81.985909335892444</v>
      </c>
      <c r="BM2760">
        <f ca="1"/>
        <v>79.699115877760235</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79.716427102335004</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79.733798633110581</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79.751231080233438</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79.768725063592555</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79.786281213034144</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79.803900168582388</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79.821582580666529</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79.839329110354313</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79.857140429592206</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79.875017221452552</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79.892960180387789</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79.910970012492228</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79.929047435771579</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79.947193180420157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85.927537729924097</v>
      </c>
      <c r="BL2775">
        <v>82.300147709274242</v>
      </c>
      <c r="BM2775">
        <f ca="1"/>
        <v>79.96540798910668</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85.963464728391614</v>
      </c>
      <c r="BL2776">
        <v>82.32161851813072</v>
      </c>
      <c r="BM2776">
        <f ca="1"/>
        <v>79.98369261726846</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85.999584006931116</v>
      </c>
      <c r="BL2777">
        <v>82.343158034102373</v>
      </c>
      <c r="BM2777">
        <f ca="1"/>
        <v>80.002047833414437</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80.020474419437491</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80.038973170936345</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80.057544897547132</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86.146032114276281</v>
      </c>
      <c r="BL2781">
        <v>82.430016608922571</v>
      </c>
      <c r="BM2781">
        <f ca="1"/>
        <v>80.076190423285524</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80.094910586899246</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86.220473804030021</v>
      </c>
      <c r="BL2783">
        <v>82.473875921822454</v>
      </c>
      <c r="BM2783">
        <f ca="1"/>
        <v>80.113706242231899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86.258008159742886</v>
      </c>
      <c r="BL2784">
        <v>82.495915595416733</v>
      </c>
      <c r="BM2784">
        <f ca="1"/>
        <v>80.132578258598059</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80.151527521170351</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80.170554931379087</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86.371898027352415</v>
      </c>
      <c r="BL2787">
        <v>82.562483658619684</v>
      </c>
      <c r="BM2787">
        <f ca="1"/>
        <v>80.189661407324451</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80.208847884202356</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80.228115314744102</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80.247464669670407</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86.526860825227033</v>
      </c>
      <c r="BL2791">
        <v>82.652317975133698</v>
      </c>
      <c r="BM2791">
        <f ca="1"/>
        <v>80.266896938160656</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80.286413128337657</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80.306014267768759</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80.325701403983928</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86.685556379302639</v>
      </c>
      <c r="BL2795">
        <v>82.743431264992509</v>
      </c>
      <c r="BM2795">
        <f ca="1"/>
        <v>80.345475605011487</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80.365337959932148</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80.385289579452419</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80.405331596497817</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80.425465166826925</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80.445691469667267</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86.931065009932155</v>
      </c>
      <c r="BL2801">
        <v>82.882623434023671</v>
      </c>
      <c r="BM2801">
        <f ca="1"/>
        <v>80.466011708373784</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80.486427111110899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80.506938931559361</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80.527548449648876</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80.548256972317574</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80.569065834299622</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87.186244326640733</v>
      </c>
      <c r="BL2807">
        <v>83.025028999565635</v>
      </c>
      <c r="BM2807">
        <f ca="1"/>
        <v>80.589976398942369</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87.229776205662432</v>
      </c>
      <c r="BL2808">
        <v>83.049091654508487</v>
      </c>
      <c r="BM2808">
        <f ca="1"/>
        <v>80.610990059054117</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80.632108237784067</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87.317738716236946</v>
      </c>
      <c r="BL2810">
        <v>83.097508641260035</v>
      </c>
      <c r="BM2810">
        <f ca="1"/>
        <v>80.653332389536004</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80.674664000917133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87.406931070773084</v>
      </c>
      <c r="BL2812">
        <v>83.146322508477226</v>
      </c>
      <c r="BM2812">
        <f ca="1"/>
        <v>80.696104591723881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87.452000684940117</v>
      </c>
      <c r="BL2813">
        <v>83.17088135701681</v>
      </c>
      <c r="BM2813">
        <f ca="1"/>
        <v>80.717655715966274</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80.739318962932842</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80.761095958298029</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87.589164971733865</v>
      </c>
      <c r="BL2816">
        <v>83.245180996270591</v>
      </c>
      <c r="BM2816">
        <f ca="1"/>
        <v>80.782988365274079</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87.635556105868076</v>
      </c>
      <c r="BL2817">
        <v>83.270159688401975</v>
      </c>
      <c r="BM2817">
        <f ca="1"/>
        <v>80.804997885809655</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87.682291377881015</v>
      </c>
      <c r="BL2818">
        <v>83.295246749487745</v>
      </c>
      <c r="BM2818">
        <f ca="1"/>
        <v>80.827126261837492</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87.729376572796099</v>
      </c>
      <c r="BL2819">
        <v>83.320443602348917</v>
      </c>
      <c r="BM2819">
        <f ca="1"/>
        <v>80.849375276573568</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87.776817625136957</v>
      </c>
      <c r="BL2820">
        <v>83.345751701216329</v>
      </c>
      <c r="BM2820">
        <f ca="1"/>
        <v>80.871746755870319</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87.824620624166698</v>
      </c>
      <c r="BL2821">
        <v>83.371172532710276</v>
      </c>
      <c r="BM2821">
        <f ca="1"/>
        <v>80.894242569626797</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87.872791819359918</v>
      </c>
      <c r="BL2822">
        <v>83.396707616859317</v>
      </c>
      <c r="BM2822">
        <f ca="1"/>
        <v>80.916864633258442</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80.93961490922986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80.962495408653723</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80.985508192959273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88.069289486169978</v>
      </c>
      <c r="BL2826">
        <v>83.500022110507672</v>
      </c>
      <c r="BM2826">
        <f ca="1"/>
        <v>81.008655375634319</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88.119401426778438</v>
      </c>
      <c r="BL2827">
        <v>83.526152504407946</v>
      </c>
      <c r="BM2827">
        <f ca="1"/>
        <v>81.031939124044385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81.055361661333436</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88.220861044130373</v>
      </c>
      <c r="BL2829">
        <v>83.578787489355491</v>
      </c>
      <c r="BM2829">
        <f ca="1"/>
        <v>81.078925268410757</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81.10263228602831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v>
      </c>
      <c r="BL2831">
        <v>83.631933529532347</v>
      </c>
      <c r="BM2831">
        <f ca="1"/>
        <v>81.126485116954186</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81.150486228247061</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88.42894219458141</v>
      </c>
      <c r="BL2833">
        <v>83.685605806630363</v>
      </c>
      <c r="BM2833">
        <f ca="1"/>
        <v>81.174638153637844</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81.198943496024512</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81.223404930086573</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88.58978443692213</v>
      </c>
      <c r="BL2836">
        <v>83.767136027230805</v>
      </c>
      <c r="BM2836">
        <f ca="1"/>
        <v>81.24802520502648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81.272807147445477</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81.297753664361579</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81.322867746378961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81.348152471017556</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81.373611006212798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88.924863267044842</v>
      </c>
      <c r="BL2842">
        <v>83.934090875471838</v>
      </c>
      <c r="BM2842">
        <f ca="1"/>
        <v>81.399246613996596</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81.425062654370564</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81.45106258938398</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81.477249987429971</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81.503628527773898</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81.530202005329514</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81.556974335699579</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89.341026434754042</v>
      </c>
      <c r="BL2849">
        <v>84.136031645743444</v>
      </c>
      <c r="BM2849">
        <f ca="1"/>
        <v>81.583949560498738</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89.402932241968927</v>
      </c>
      <c r="BL2850">
        <v>84.165561452513771</v>
      </c>
      <c r="BM2850">
        <f ca="1"/>
        <v>81.61113185297819</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81.638525523973129</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89.528728266447473</v>
      </c>
      <c r="BL2852">
        <v>84.225162932769805</v>
      </c>
      <c r="BM2852">
        <f ca="1"/>
        <v>81.666135028195541</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81.693964970897341</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89.657276717362393</v>
      </c>
      <c r="BL2854">
        <v>84.285509518318236</v>
      </c>
      <c r="BM2854">
        <f ca="1"/>
        <v>81.722020114930089</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81.750305388230728</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81.778825891764811</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81.807586907961209</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81.836593909676381</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81.865852569728233</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90.060853579819948</v>
      </c>
      <c r="BL2860">
        <v>84.471316153594586</v>
      </c>
      <c r="BM2860">
        <f ca="1"/>
        <v>81.895368771044659</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81.925148617475301</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90.201886151230966</v>
      </c>
      <c r="BL2862">
        <v>84.534949575146911</v>
      </c>
      <c r="BM2862">
        <f ca="1"/>
        <v>81.955198445319738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81.985524835630429</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82.016134627354816</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90.420156764071962</v>
      </c>
      <c r="BL2865">
        <v>84.632116856228819</v>
      </c>
      <c r="BM2865">
        <f ca="1"/>
        <v>82.047034931386534</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90.494808231614741</v>
      </c>
      <c r="BL2866">
        <v>84.664984101315156</v>
      </c>
      <c r="BM2866">
        <f ca="1"/>
        <v>82.078233145603534</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82.109736970978048</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90.647119952005909</v>
      </c>
      <c r="BL2868">
        <v>84.731468490264902</v>
      </c>
      <c r="BM2868">
        <f ca="1"/>
        <v>82.141554428852757</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90.724840269807643</v>
      </c>
      <c r="BL2869">
        <v>84.765097262186558</v>
      </c>
      <c r="BM2869">
        <f ca="1"/>
        <v>82.173693879486976</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90.803645924756836</v>
      </c>
      <c r="BL2870">
        <v>84.798991886614317</v>
      </c>
      <c r="BM2870">
        <f ca="1"/>
        <v>82.206164041987975</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82.238974015754437</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82.272133303574279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82.305651836533187</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91.130419746270036</v>
      </c>
      <c r="BL2874">
        <v>84.937361056462706</v>
      </c>
      <c r="BM2874">
        <f ca="1"/>
        <v>82.339540000909736</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82.37380866725168</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91.30127546036222</v>
      </c>
      <c r="BL2876">
        <v>85.008320495879445</v>
      </c>
      <c r="BM2876">
        <f ca="1"/>
        <v>82.408469221852499</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91.388718994249842</v>
      </c>
      <c r="BL2877">
        <v>85.044271249238889</v>
      </c>
      <c r="BM2877">
        <f ca="1"/>
        <v>82.443533600872001</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91.477568871885808</v>
      </c>
      <c r="BL2878">
        <v>85.080547368679532</v>
      </c>
      <c r="BM2878">
        <f ca="1"/>
        <v>82.47901432737558</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91.567875191117835</v>
      </c>
      <c r="BL2879">
        <v>85.11715785144105</v>
      </c>
      <c r="BM2879">
        <f ca="1"/>
        <v>82.514924551600117</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91.659690818860483</v>
      </c>
      <c r="BL2880">
        <v>85.154112117232458</v>
      </c>
      <c r="BM2880">
        <f ca="1"/>
        <v>82.551278094794114</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91.753071600553923</v>
      </c>
      <c r="BL2881">
        <v>85.191420036537139</v>
      </c>
      <c r="BM2881">
        <f ca="1"/>
        <v>82.588089497023716</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91.848076589895456</v>
      </c>
      <c r="BL2882">
        <v>85.229091961403782</v>
      </c>
      <c r="BM2882">
        <f ca="1"/>
        <v>82.625374069388272</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91.944768301251358</v>
      </c>
      <c r="BL2883">
        <v>85.267138758995515</v>
      </c>
      <c r="BM2883">
        <f ca="1"/>
        <v>82.663147951148531</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92.043212987497498</v>
      </c>
      <c r="BL2884">
        <v>85.305571848205176</v>
      </c>
      <c r="BM2884">
        <f ca="1"/>
        <v>82.701428172338879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92.143480946435247</v>
      </c>
      <c r="BL2885">
        <v>85.344403239686542</v>
      </c>
      <c r="BM2885">
        <f ca="1"/>
        <v>82.740232722515728</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92.245646859392593</v>
      </c>
      <c r="BL2886">
        <v>85.383645579699163</v>
      </c>
      <c r="BM2886">
        <f ca="1"/>
        <v>82.779580626385922</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82.819492027168465</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92.455995481100828</v>
      </c>
      <c r="BL2888">
        <v>85.463417161843481</v>
      </c>
      <c r="BM2888">
        <f ca="1"/>
        <v>82.859988278669661</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82.901092047200336</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92.674959295326346</v>
      </c>
      <c r="BL2890">
        <v>85.545002429592799</v>
      </c>
      <c r="BM2890">
        <f ca="1"/>
        <v>82.942827424640782</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82.985220054166504</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92.903337682886473</v>
      </c>
      <c r="BL2892">
        <v>85.62853102072981</v>
      </c>
      <c r="BM2892">
        <f ca="1"/>
        <v>83.028297270395385</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93.021338953461381</v>
      </c>
      <c r="BL2893">
        <v>85.671068932722818</v>
      </c>
      <c r="BM2893">
        <f ca="1"/>
        <v>83.072088256012137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83.116624217278186</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83.161938581260614</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93.392153871565739</v>
      </c>
      <c r="BL2896">
        <v>85.802020824057252</v>
      </c>
      <c r="BM2896">
        <f ca="1"/>
        <v>83.208067218126317</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93.521857953176067</v>
      </c>
      <c r="BL2897">
        <v>85.846859925778332</v>
      </c>
      <c r="BM2897">
        <f ca="1"/>
        <v>83.25504869247014</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93.654890259519988</v>
      </c>
      <c r="BL2898">
        <v>85.892335138458932</v>
      </c>
      <c r="BM2898">
        <f ca="1"/>
        <v>83.302924548405414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93.791439573861538</v>
      </c>
      <c r="BL2899">
        <v>85.938474328241227</v>
      </c>
      <c r="BM2899">
        <f ca="1"/>
        <v>83.351739634076651</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93.931711465750453</v>
      </c>
      <c r="BL2900">
        <v>85.985307457266146</v>
      </c>
      <c r="BM2900">
        <f ca="1"/>
        <v>83.401542472402994</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83.452385686285496</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83.504326488290459</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94.377215846629412</v>
      </c>
      <c r="BL2903">
        <v>86.130306556099455</v>
      </c>
      <c r="BM2903">
        <f ca="1"/>
        <v>83.557427247054491</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83.61175614548597</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94.697569992468885</v>
      </c>
      <c r="BL2905">
        <v>86.231109244041832</v>
      </c>
      <c r="BM2905">
        <f ca="1"/>
        <v>83.667387949440183</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94.865742188520784</v>
      </c>
      <c r="BL2906">
        <v>86.282885950160832</v>
      </c>
      <c r="BM2906">
        <f ca="1"/>
        <v>83.724404910177128</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95.03977067143822</v>
      </c>
      <c r="BL2907">
        <v>86.335649145256156</v>
      </c>
      <c r="BM2907">
        <f ca="1"/>
        <v>83.782897829911931</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83.842967327613721</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83.904725352570736</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83.96829700706256</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84.033822758137035</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96.015747920983728</v>
      </c>
      <c r="BL2912">
        <v>86.616546735085478</v>
      </c>
      <c r="BM2912">
        <f ca="1"/>
        <v>84.101461143972344</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96.236736243117278</v>
      </c>
      <c r="BL2913">
        <v>86.676707953142198</v>
      </c>
      <c r="BM2913">
        <f ca="1"/>
        <v>84.171392115583004</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96.468332341258261</v>
      </c>
      <c r="BL2914">
        <v>86.73843258172063</v>
      </c>
      <c r="BM2914">
        <f ca="1"/>
        <v>84.243821204174552</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96.711676503525993</v>
      </c>
      <c r="BL2915">
        <v>86.801849236424744</v>
      </c>
      <c r="BM2915">
        <f ca="1"/>
        <v>84.318984775149033</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96.968106271263608</v>
      </c>
      <c r="BL2916">
        <v>86.867105198472245</v>
      </c>
      <c r="BM2916">
        <f ca="1"/>
        <v>84.397156732408874</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97.239205076224152</v>
      </c>
      <c r="BL2917">
        <v>86.934370442767928</v>
      </c>
      <c r="BM2917">
        <f ca="1"/>
        <v>84.478657188533546</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97.526866926684576</v>
      </c>
      <c r="BL2918">
        <v>87.003842857683622</v>
      </c>
      <c r="BM2918">
        <f ca="1"/>
        <v>84.563863846117954</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97.83338396879499</v>
      </c>
      <c r="BL2919">
        <v>87.07575511806759</v>
      </c>
      <c r="BM2919">
        <f ca="1"/>
        <v>84.653227191270602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98.161567404945444</v>
      </c>
      <c r="BL2920">
        <v>87.150383900405444</v>
      </c>
      <c r="BM2920">
        <f ca="1"/>
        <v>84.747291166058275</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98.51491833433299</v>
      </c>
      <c r="BL2921">
        <v>87.228062496451841</v>
      </c>
      <c r="BM2921">
        <f ca="1"/>
        <v>84.846721914393598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84.952348770866067</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85.065224445674076</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85.186716515819171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100.29220845946654</v>
      </c>
      <c r="BL2925">
        <v>87.579172285409598</v>
      </c>
      <c r="BM2925">
        <f ca="1"/>
        <v>85.318652436324172</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100.87522498012299</v>
      </c>
      <c r="BL2926">
        <v>87.680920352154246</v>
      </c>
      <c r="BM2926">
        <f ca="1"/>
        <v>85.463561467164467</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101.54872208073589</v>
      </c>
      <c r="BL2927">
        <v>87.790846252998506</v>
      </c>
      <c r="BM2927">
        <f ca="1"/>
        <v>85.625105206181871</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102.34806804452725</v>
      </c>
      <c r="BL2928">
        <v>87.911310340243261</v>
      </c>
      <c r="BM2928">
        <f ca="1"/>
        <v>85.808910994900288</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103.33501054054399</v>
      </c>
      <c r="BL2929">
        <v>88.046088937087703</v>
      </c>
      <c r="BM2929">
        <f ca="1"/>
        <v>86.024381440932842</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86.289342341310075</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86.645803675171962</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87.258978745050115</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6">
    <mergeCell ref="BY1:CD1"/>
    <mergeCell ref="U1:BC1"/>
    <mergeCell ref="G2:S2"/>
    <mergeCell ref="BE1:BN1"/>
    <mergeCell ref="BP1:BS1"/>
    <mergeCell ref="BU1:BX1"/>
  </mergeCells>
  <conditionalFormatting sqref="G5:S12">
    <cfRule type="expression" dxfId="6" priority="1" stopIfTrue="1">
      <formula>$P5=MIN($P$5:$P$12)</formula>
    </cfRule>
  </conditionalFormatting>
  <conditionalFormatting sqref="BQ10">
    <cfRule type="expression" dxfId="5" priority="2" stopIfTrue="1">
      <formula>OR(INDEX(Grid_Argument_Minimum(UV_WB_S1),1,2)=1,INDEX(Grid_Argument_Minimum(UV_WB_S1),1,2)=$BQ$4)</formula>
    </cfRule>
  </conditionalFormatting>
  <conditionalFormatting sqref="BQ33:BQ52">
    <cfRule type="colorScale" priority="4">
      <colorScale>
        <cfvo type="min"/>
        <cfvo type="percentile" val="50"/>
        <cfvo type="max"/>
        <color rgb="FF7BBE63"/>
        <color rgb="FF84EBFF"/>
        <color rgb="FF6B69F8"/>
      </colorScale>
    </cfRule>
  </conditionalFormatting>
  <conditionalFormatting sqref="BR10">
    <cfRule type="expression" dxfId="4" priority="3" stopIfTrue="1">
      <formula>OR(INDEX(Grid_Argument_Minimum(UV_WB_S2),1,2)=1,INDEX(Grid_Argument_Minimum(UV_WB_S2),1,2)=$BR$4)</formula>
    </cfRule>
  </conditionalFormatting>
  <conditionalFormatting sqref="BS33:BS52">
    <cfRule type="colorScale" priority="5">
      <colorScale>
        <cfvo type="min"/>
        <cfvo type="percentile" val="50"/>
        <cfvo type="max"/>
        <color rgb="FF7BBE63"/>
        <color rgb="FF84EBFF"/>
        <color rgb="FF6B69F8"/>
      </colorScale>
    </cfRule>
  </conditionalFormatting>
  <conditionalFormatting sqref="BV10">
    <cfRule type="expression" dxfId="3" priority="6" stopIfTrue="1">
      <formula>OR(INDEX(Grid_Argument_Minimum(UV_GAMMA_S1),1,2)=1,INDEX(Grid_Argument_Minimum(UV_GAMMA_S1),1,2)=$BV$4)</formula>
    </cfRule>
  </conditionalFormatting>
  <conditionalFormatting sqref="BV33:BV52">
    <cfRule type="colorScale" priority="8">
      <colorScale>
        <cfvo type="min"/>
        <cfvo type="percentile" val="50"/>
        <cfvo type="max"/>
        <color rgb="FF7BBE63"/>
        <color rgb="FF84EBFF"/>
        <color rgb="FF6B69F8"/>
      </colorScale>
    </cfRule>
  </conditionalFormatting>
  <conditionalFormatting sqref="BW10">
    <cfRule type="expression" dxfId="2" priority="7" stopIfTrue="1">
      <formula>OR(INDEX(Grid_Argument_Minimum(UV_GAMMA_S2),1,2)=1,INDEX(Grid_Argument_Minimum(UV_GAMMA_S2),1,2)=$BW$4)</formula>
    </cfRule>
  </conditionalFormatting>
  <conditionalFormatting sqref="BX33:BX52">
    <cfRule type="colorScale" priority="9">
      <colorScale>
        <cfvo type="min"/>
        <cfvo type="percentile" val="50"/>
        <cfvo type="max"/>
        <color rgb="FF7BBE63"/>
        <color rgb="FF84EBFF"/>
        <color rgb="FF6B69F8"/>
      </colorScale>
    </cfRule>
  </conditionalFormatting>
  <conditionalFormatting sqref="BZ12:CA12">
    <cfRule type="expression" dxfId="1" priority="10" stopIfTrue="1">
      <formula>OR(INDEX(Grid_Argument_Minimum(UV_BETA_S1_NLL),1,2)=1,INDEX(Grid_Argument_Minimum(UV_BETA_S1_NLL),1,2)=$BZ$4^2)</formula>
    </cfRule>
  </conditionalFormatting>
  <conditionalFormatting sqref="CA33:CA432">
    <cfRule type="colorScale" priority="14">
      <colorScale>
        <cfvo type="min"/>
        <cfvo type="percentile" val="50"/>
        <cfvo type="max"/>
        <color rgb="FF7BBE63"/>
        <color rgb="FF84EBFF"/>
        <color rgb="FF6B69F8"/>
      </colorScale>
    </cfRule>
  </conditionalFormatting>
  <conditionalFormatting sqref="CB12:CC12">
    <cfRule type="expression" dxfId="0" priority="12" stopIfTrue="1">
      <formula>OR(INDEX(Grid_Argument_Minimum(UV_BETA_S2_NLL),1,2)=1,INDEX(Grid_Argument_Minimum(UV_BETA_S2_NLL),1,2)=$CB$4^2)</formula>
    </cfRule>
  </conditionalFormatting>
  <conditionalFormatting sqref="CD33:CD432">
    <cfRule type="colorScale" priority="15">
      <colorScale>
        <cfvo type="min"/>
        <cfvo type="percentile" val="50"/>
        <cfvo type="max"/>
        <color rgb="FF7BBE63"/>
        <color rgb="FF84EBFF"/>
        <color rgb="FF6B69F8"/>
      </colorScale>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842</v>
      </c>
      <c r="B1" s="19"/>
      <c r="C1" s="19"/>
      <c r="D1" s="19"/>
    </row>
    <row r="2" spans="1:4" x14ac:dyDescent="0.25">
      <c r="A2" s="8" t="s">
        <v>843</v>
      </c>
      <c r="B2" s="8" t="s">
        <v>844</v>
      </c>
      <c r="C2" s="8" t="s">
        <v>845</v>
      </c>
      <c r="D2" s="8" t="s">
        <v>846</v>
      </c>
    </row>
    <row r="3" spans="1:4" ht="105" x14ac:dyDescent="0.25">
      <c r="A3" t="s">
        <v>847</v>
      </c>
      <c r="B3" s="31">
        <v>46236</v>
      </c>
      <c r="C3" t="s">
        <v>848</v>
      </c>
      <c r="D3" s="2" t="s">
        <v>996</v>
      </c>
    </row>
    <row r="4" spans="1:4" ht="360" x14ac:dyDescent="0.25">
      <c r="A4" t="s">
        <v>1007</v>
      </c>
      <c r="B4" s="31">
        <v>46237</v>
      </c>
      <c r="C4" t="s">
        <v>1008</v>
      </c>
      <c r="D4" s="2" t="s">
        <v>1009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849</v>
      </c>
    </row>
    <row r="3" spans="1:7" ht="195" x14ac:dyDescent="0.25">
      <c r="A3" s="2" t="s">
        <v>13</v>
      </c>
      <c r="B3" s="2" t="s">
        <v>8</v>
      </c>
      <c r="C3" s="1" t="s">
        <v>850</v>
      </c>
      <c r="D3" s="2" t="s">
        <v>851</v>
      </c>
      <c r="E3" s="2" t="s">
        <v>14</v>
      </c>
      <c r="F3" s="2" t="s">
        <v>15</v>
      </c>
      <c r="G3" s="2" t="s">
        <v>852</v>
      </c>
    </row>
    <row r="4" spans="1:7" ht="195" x14ac:dyDescent="0.25">
      <c r="A4" s="2" t="s">
        <v>16</v>
      </c>
      <c r="B4" s="2" t="s">
        <v>8</v>
      </c>
      <c r="C4" s="1" t="s">
        <v>853</v>
      </c>
      <c r="D4" s="2" t="s">
        <v>854</v>
      </c>
      <c r="E4" s="2" t="s">
        <v>17</v>
      </c>
      <c r="F4" s="2" t="s">
        <v>18</v>
      </c>
      <c r="G4" s="2" t="s">
        <v>855</v>
      </c>
    </row>
    <row r="5" spans="1:7" ht="255" x14ac:dyDescent="0.25">
      <c r="A5" s="2" t="s">
        <v>19</v>
      </c>
      <c r="B5" s="2" t="s">
        <v>8</v>
      </c>
      <c r="C5" s="1" t="s">
        <v>856</v>
      </c>
      <c r="D5" s="2" t="s">
        <v>857</v>
      </c>
      <c r="E5" s="2" t="s">
        <v>20</v>
      </c>
      <c r="F5" s="2" t="s">
        <v>21</v>
      </c>
      <c r="G5" s="2" t="s">
        <v>858</v>
      </c>
    </row>
    <row r="6" spans="1:7" ht="255" x14ac:dyDescent="0.25">
      <c r="A6" s="2" t="s">
        <v>22</v>
      </c>
      <c r="B6" s="2" t="s">
        <v>8</v>
      </c>
      <c r="C6" s="1" t="s">
        <v>859</v>
      </c>
      <c r="D6" s="2" t="s">
        <v>857</v>
      </c>
      <c r="E6" s="2" t="s">
        <v>23</v>
      </c>
      <c r="F6" s="2" t="s">
        <v>24</v>
      </c>
      <c r="G6" s="2" t="s">
        <v>860</v>
      </c>
    </row>
    <row r="7" spans="1:7" ht="255" x14ac:dyDescent="0.25">
      <c r="A7" s="2" t="s">
        <v>25</v>
      </c>
      <c r="B7" s="2" t="s">
        <v>8</v>
      </c>
      <c r="C7" s="1" t="s">
        <v>861</v>
      </c>
      <c r="D7" s="2" t="s">
        <v>857</v>
      </c>
      <c r="E7" s="2" t="s">
        <v>26</v>
      </c>
      <c r="F7" s="2" t="s">
        <v>27</v>
      </c>
      <c r="G7" s="2" t="s">
        <v>28</v>
      </c>
    </row>
    <row r="8" spans="1:7" ht="255" x14ac:dyDescent="0.25">
      <c r="A8" s="2" t="s">
        <v>29</v>
      </c>
      <c r="B8" s="2" t="s">
        <v>8</v>
      </c>
      <c r="C8" s="1" t="s">
        <v>862</v>
      </c>
      <c r="D8" s="2" t="s">
        <v>857</v>
      </c>
      <c r="E8" s="2" t="s">
        <v>30</v>
      </c>
      <c r="F8" s="2" t="s">
        <v>31</v>
      </c>
      <c r="G8" s="2" t="s">
        <v>863</v>
      </c>
    </row>
    <row r="9" spans="1:7" ht="255" x14ac:dyDescent="0.25">
      <c r="A9" s="2" t="s">
        <v>32</v>
      </c>
      <c r="B9" s="2" t="s">
        <v>8</v>
      </c>
      <c r="C9" s="1" t="s">
        <v>864</v>
      </c>
      <c r="D9" s="2" t="s">
        <v>857</v>
      </c>
      <c r="E9" s="2" t="s">
        <v>33</v>
      </c>
      <c r="F9" s="2" t="s">
        <v>34</v>
      </c>
      <c r="G9" s="2" t="s">
        <v>865</v>
      </c>
    </row>
    <row r="10" spans="1:7" ht="120" x14ac:dyDescent="0.25">
      <c r="A10" s="2" t="s">
        <v>35</v>
      </c>
      <c r="B10" s="2" t="s">
        <v>8</v>
      </c>
      <c r="C10" s="1" t="s">
        <v>866</v>
      </c>
      <c r="D10" s="2" t="s">
        <v>867</v>
      </c>
      <c r="E10" s="2" t="s">
        <v>36</v>
      </c>
      <c r="F10" s="2" t="s">
        <v>37</v>
      </c>
      <c r="G10" s="2" t="s">
        <v>868</v>
      </c>
    </row>
    <row r="11" spans="1:7" ht="255" x14ac:dyDescent="0.25">
      <c r="A11" s="2" t="s">
        <v>38</v>
      </c>
      <c r="B11" s="2" t="s">
        <v>8</v>
      </c>
      <c r="C11" s="1" t="s">
        <v>869</v>
      </c>
      <c r="D11" s="2" t="s">
        <v>857</v>
      </c>
      <c r="E11" s="2" t="s">
        <v>39</v>
      </c>
      <c r="F11" s="2" t="s">
        <v>40</v>
      </c>
      <c r="G11" s="2" t="s">
        <v>870</v>
      </c>
    </row>
    <row r="12" spans="1:7" ht="255" x14ac:dyDescent="0.25">
      <c r="A12" s="2" t="s">
        <v>41</v>
      </c>
      <c r="B12" s="2" t="s">
        <v>8</v>
      </c>
      <c r="C12" s="1" t="s">
        <v>871</v>
      </c>
      <c r="D12" s="2" t="s">
        <v>857</v>
      </c>
      <c r="E12" s="2" t="s">
        <v>42</v>
      </c>
      <c r="F12" s="2" t="s">
        <v>43</v>
      </c>
      <c r="G12" s="2" t="s">
        <v>44</v>
      </c>
    </row>
    <row r="13" spans="1:7" ht="255" x14ac:dyDescent="0.25">
      <c r="A13" s="2" t="s">
        <v>45</v>
      </c>
      <c r="B13" s="2" t="s">
        <v>8</v>
      </c>
      <c r="C13" s="1" t="s">
        <v>872</v>
      </c>
      <c r="D13" s="2" t="s">
        <v>857</v>
      </c>
      <c r="E13" s="2" t="s">
        <v>46</v>
      </c>
      <c r="F13" s="2" t="s">
        <v>47</v>
      </c>
      <c r="G13" s="2" t="s">
        <v>48</v>
      </c>
    </row>
    <row r="14" spans="1:7" ht="255" x14ac:dyDescent="0.25">
      <c r="A14" s="2" t="s">
        <v>49</v>
      </c>
      <c r="B14" s="2" t="s">
        <v>8</v>
      </c>
      <c r="C14" s="1" t="s">
        <v>873</v>
      </c>
      <c r="D14" s="2" t="s">
        <v>857</v>
      </c>
      <c r="E14" s="2" t="s">
        <v>50</v>
      </c>
      <c r="F14" s="2" t="s">
        <v>51</v>
      </c>
      <c r="G14" s="2" t="s">
        <v>52</v>
      </c>
    </row>
    <row r="15" spans="1:7" ht="120" x14ac:dyDescent="0.25">
      <c r="A15" s="2" t="s">
        <v>53</v>
      </c>
      <c r="B15" s="2" t="s">
        <v>8</v>
      </c>
      <c r="C15" s="1" t="s">
        <v>874</v>
      </c>
      <c r="D15" s="2" t="s">
        <v>867</v>
      </c>
      <c r="E15" s="2" t="s">
        <v>54</v>
      </c>
      <c r="F15" s="2" t="s">
        <v>55</v>
      </c>
      <c r="G15" s="2" t="s">
        <v>56</v>
      </c>
    </row>
    <row r="16" spans="1:7" ht="255" x14ac:dyDescent="0.25">
      <c r="A16" s="2" t="s">
        <v>57</v>
      </c>
      <c r="B16" s="2" t="s">
        <v>8</v>
      </c>
      <c r="C16" s="1" t="s">
        <v>875</v>
      </c>
      <c r="D16" s="2" t="s">
        <v>857</v>
      </c>
      <c r="E16" s="2" t="s">
        <v>58</v>
      </c>
      <c r="F16" s="2" t="s">
        <v>59</v>
      </c>
      <c r="G16" s="2" t="s">
        <v>876</v>
      </c>
    </row>
    <row r="17" spans="1:7" ht="255" x14ac:dyDescent="0.25">
      <c r="A17" s="2" t="s">
        <v>60</v>
      </c>
      <c r="B17" s="2" t="s">
        <v>8</v>
      </c>
      <c r="C17" s="1" t="s">
        <v>877</v>
      </c>
      <c r="D17" s="2" t="s">
        <v>857</v>
      </c>
      <c r="E17" s="2" t="s">
        <v>61</v>
      </c>
      <c r="F17" s="2" t="s">
        <v>62</v>
      </c>
      <c r="G17" s="2" t="s">
        <v>63</v>
      </c>
    </row>
    <row r="18" spans="1:7" ht="255" x14ac:dyDescent="0.25">
      <c r="A18" s="2" t="s">
        <v>64</v>
      </c>
      <c r="B18" s="2" t="s">
        <v>8</v>
      </c>
      <c r="C18" s="1" t="s">
        <v>878</v>
      </c>
      <c r="D18" s="2" t="s">
        <v>857</v>
      </c>
      <c r="E18" s="2" t="s">
        <v>65</v>
      </c>
      <c r="F18" s="2" t="s">
        <v>66</v>
      </c>
      <c r="G18" s="2" t="s">
        <v>67</v>
      </c>
    </row>
    <row r="19" spans="1:7" ht="135" x14ac:dyDescent="0.25">
      <c r="A19" s="2" t="s">
        <v>68</v>
      </c>
      <c r="B19" s="2" t="s">
        <v>8</v>
      </c>
      <c r="C19" s="1" t="s">
        <v>879</v>
      </c>
      <c r="D19" s="2" t="s">
        <v>867</v>
      </c>
      <c r="E19" s="2" t="s">
        <v>69</v>
      </c>
      <c r="F19" s="2" t="s">
        <v>70</v>
      </c>
      <c r="G19" s="2" t="s">
        <v>71</v>
      </c>
    </row>
    <row r="20" spans="1:7" ht="375" x14ac:dyDescent="0.25">
      <c r="A20" s="2" t="s">
        <v>72</v>
      </c>
      <c r="B20" s="2" t="s">
        <v>8</v>
      </c>
      <c r="C20" s="1" t="s">
        <v>880</v>
      </c>
      <c r="D20" s="2" t="s">
        <v>881</v>
      </c>
      <c r="E20" s="2" t="s">
        <v>73</v>
      </c>
      <c r="F20" s="2" t="s">
        <v>74</v>
      </c>
      <c r="G20" s="2" t="s">
        <v>75</v>
      </c>
    </row>
    <row r="21" spans="1:7" ht="409.5" x14ac:dyDescent="0.25">
      <c r="A21" s="2" t="s">
        <v>76</v>
      </c>
      <c r="B21" s="2" t="s">
        <v>8</v>
      </c>
      <c r="C21" s="1" t="s">
        <v>882</v>
      </c>
      <c r="D21" s="2" t="s">
        <v>883</v>
      </c>
      <c r="E21" s="2" t="s">
        <v>77</v>
      </c>
      <c r="F21" s="2" t="s">
        <v>78</v>
      </c>
      <c r="G21" s="2" t="s">
        <v>79</v>
      </c>
    </row>
    <row r="22" spans="1:7" ht="255" x14ac:dyDescent="0.25">
      <c r="A22" s="2" t="s">
        <v>80</v>
      </c>
      <c r="B22" s="2" t="s">
        <v>8</v>
      </c>
      <c r="C22" s="1" t="s">
        <v>884</v>
      </c>
      <c r="D22" s="2" t="s">
        <v>857</v>
      </c>
      <c r="E22" s="2" t="s">
        <v>81</v>
      </c>
      <c r="F22" s="2" t="s">
        <v>82</v>
      </c>
      <c r="G22" s="2" t="s">
        <v>83</v>
      </c>
    </row>
    <row r="23" spans="1:7" ht="135" x14ac:dyDescent="0.25">
      <c r="A23" s="2" t="s">
        <v>84</v>
      </c>
      <c r="B23" s="2" t="s">
        <v>8</v>
      </c>
      <c r="C23" s="1" t="s">
        <v>885</v>
      </c>
      <c r="D23" s="2" t="s">
        <v>867</v>
      </c>
      <c r="E23" s="2" t="s">
        <v>85</v>
      </c>
      <c r="F23" s="2" t="s">
        <v>86</v>
      </c>
      <c r="G23" s="2" t="s">
        <v>886</v>
      </c>
    </row>
    <row r="24" spans="1:7" ht="255" x14ac:dyDescent="0.25">
      <c r="A24" s="2" t="s">
        <v>87</v>
      </c>
      <c r="B24" s="2" t="s">
        <v>8</v>
      </c>
      <c r="C24" s="1" t="s">
        <v>887</v>
      </c>
      <c r="D24" s="2" t="s">
        <v>857</v>
      </c>
      <c r="E24" s="2" t="s">
        <v>88</v>
      </c>
      <c r="F24" s="2" t="s">
        <v>89</v>
      </c>
      <c r="G24" s="2" t="s">
        <v>888</v>
      </c>
    </row>
    <row r="25" spans="1:7" ht="255" x14ac:dyDescent="0.25">
      <c r="A25" s="2" t="s">
        <v>90</v>
      </c>
      <c r="B25" s="2" t="s">
        <v>8</v>
      </c>
      <c r="C25" s="1" t="s">
        <v>889</v>
      </c>
      <c r="D25" s="2" t="s">
        <v>857</v>
      </c>
      <c r="E25" s="2" t="s">
        <v>91</v>
      </c>
      <c r="F25" s="2" t="s">
        <v>92</v>
      </c>
      <c r="G25" s="2" t="s">
        <v>93</v>
      </c>
    </row>
    <row r="26" spans="1:7" ht="255" x14ac:dyDescent="0.25">
      <c r="A26" s="2" t="s">
        <v>94</v>
      </c>
      <c r="B26" s="2" t="s">
        <v>8</v>
      </c>
      <c r="C26" s="1" t="s">
        <v>890</v>
      </c>
      <c r="D26" s="2" t="s">
        <v>857</v>
      </c>
      <c r="E26" s="2" t="s">
        <v>95</v>
      </c>
      <c r="F26" s="2" t="s">
        <v>96</v>
      </c>
      <c r="G26" s="2" t="s">
        <v>97</v>
      </c>
    </row>
    <row r="27" spans="1:7" ht="285" x14ac:dyDescent="0.25">
      <c r="A27" s="2" t="s">
        <v>98</v>
      </c>
      <c r="B27" s="2" t="s">
        <v>8</v>
      </c>
      <c r="C27" s="1" t="s">
        <v>891</v>
      </c>
      <c r="D27" s="2" t="s">
        <v>892</v>
      </c>
      <c r="E27" s="2" t="s">
        <v>99</v>
      </c>
      <c r="F27" s="2" t="s">
        <v>100</v>
      </c>
      <c r="G27" s="2" t="s">
        <v>101</v>
      </c>
    </row>
    <row r="28" spans="1:7" ht="285" x14ac:dyDescent="0.25">
      <c r="A28" s="2" t="s">
        <v>102</v>
      </c>
      <c r="B28" s="2" t="s">
        <v>8</v>
      </c>
      <c r="C28" s="1" t="s">
        <v>893</v>
      </c>
      <c r="D28" s="2" t="s">
        <v>892</v>
      </c>
      <c r="E28" s="2" t="s">
        <v>103</v>
      </c>
      <c r="F28" s="2" t="s">
        <v>104</v>
      </c>
      <c r="G28" s="2" t="s">
        <v>105</v>
      </c>
    </row>
    <row r="29" spans="1:7" ht="255" x14ac:dyDescent="0.25">
      <c r="A29" s="2" t="s">
        <v>106</v>
      </c>
      <c r="B29" s="2" t="s">
        <v>8</v>
      </c>
      <c r="C29" s="1" t="s">
        <v>894</v>
      </c>
      <c r="D29" s="2" t="s">
        <v>857</v>
      </c>
      <c r="E29" s="2" t="s">
        <v>107</v>
      </c>
      <c r="F29" s="2" t="s">
        <v>108</v>
      </c>
      <c r="G29" s="2" t="s">
        <v>109</v>
      </c>
    </row>
    <row r="30" spans="1:7" ht="255" x14ac:dyDescent="0.25">
      <c r="A30" s="2" t="s">
        <v>110</v>
      </c>
      <c r="B30" s="2" t="s">
        <v>8</v>
      </c>
      <c r="C30" s="1" t="s">
        <v>895</v>
      </c>
      <c r="D30" s="2" t="s">
        <v>857</v>
      </c>
      <c r="E30" s="2" t="s">
        <v>111</v>
      </c>
      <c r="F30" s="2" t="s">
        <v>112</v>
      </c>
      <c r="G30" s="2" t="s">
        <v>113</v>
      </c>
    </row>
    <row r="31" spans="1:7" ht="255" x14ac:dyDescent="0.25">
      <c r="A31" s="2" t="s">
        <v>114</v>
      </c>
      <c r="B31" s="2" t="s">
        <v>8</v>
      </c>
      <c r="C31" s="1" t="s">
        <v>896</v>
      </c>
      <c r="D31" s="2" t="s">
        <v>857</v>
      </c>
      <c r="E31" s="2" t="s">
        <v>115</v>
      </c>
      <c r="F31" s="2" t="s">
        <v>116</v>
      </c>
      <c r="G31" s="2" t="s">
        <v>897</v>
      </c>
    </row>
    <row r="32" spans="1:7" ht="315" x14ac:dyDescent="0.25">
      <c r="A32" s="2" t="s">
        <v>117</v>
      </c>
      <c r="B32" s="2" t="s">
        <v>8</v>
      </c>
      <c r="C32" s="1" t="s">
        <v>898</v>
      </c>
      <c r="D32" s="2" t="s">
        <v>899</v>
      </c>
      <c r="E32" s="2" t="s">
        <v>118</v>
      </c>
      <c r="F32" s="2" t="s">
        <v>119</v>
      </c>
      <c r="G32" s="2" t="s">
        <v>900</v>
      </c>
    </row>
    <row r="33" spans="1:7" ht="105" x14ac:dyDescent="0.25">
      <c r="A33" s="2" t="s">
        <v>120</v>
      </c>
      <c r="B33" s="2" t="s">
        <v>8</v>
      </c>
      <c r="C33" s="1" t="s">
        <v>901</v>
      </c>
      <c r="D33" s="2" t="s">
        <v>899</v>
      </c>
      <c r="E33" s="2" t="s">
        <v>121</v>
      </c>
      <c r="F33" s="2" t="s">
        <v>122</v>
      </c>
      <c r="G33" s="2" t="s">
        <v>902</v>
      </c>
    </row>
    <row r="34" spans="1:7" ht="345" x14ac:dyDescent="0.25">
      <c r="A34" s="2" t="s">
        <v>123</v>
      </c>
      <c r="B34" s="2" t="s">
        <v>8</v>
      </c>
      <c r="C34" s="1" t="s">
        <v>903</v>
      </c>
      <c r="D34" s="2" t="s">
        <v>904</v>
      </c>
      <c r="E34" s="2" t="s">
        <v>905</v>
      </c>
      <c r="F34" s="2" t="s">
        <v>124</v>
      </c>
      <c r="G34" s="2" t="s">
        <v>906</v>
      </c>
    </row>
    <row r="35" spans="1:7" ht="225" x14ac:dyDescent="0.25">
      <c r="A35" s="2" t="s">
        <v>125</v>
      </c>
      <c r="B35" s="2" t="s">
        <v>8</v>
      </c>
      <c r="C35" s="1" t="s">
        <v>907</v>
      </c>
      <c r="D35" s="2" t="s">
        <v>904</v>
      </c>
      <c r="E35" s="2" t="s">
        <v>908</v>
      </c>
      <c r="F35" s="2" t="s">
        <v>126</v>
      </c>
      <c r="G35" s="2" t="s">
        <v>127</v>
      </c>
    </row>
    <row r="36" spans="1:7" ht="409.5" x14ac:dyDescent="0.25">
      <c r="A36" s="2" t="s">
        <v>128</v>
      </c>
      <c r="B36" s="2" t="s">
        <v>8</v>
      </c>
      <c r="C36" s="1" t="s">
        <v>909</v>
      </c>
      <c r="D36" s="2" t="s">
        <v>910</v>
      </c>
      <c r="E36" s="2" t="s">
        <v>129</v>
      </c>
      <c r="F36" s="2" t="s">
        <v>130</v>
      </c>
      <c r="G36" s="2" t="s">
        <v>911</v>
      </c>
    </row>
    <row r="37" spans="1:7" ht="409.5" x14ac:dyDescent="0.25">
      <c r="A37" s="2" t="s">
        <v>131</v>
      </c>
      <c r="B37" s="2" t="s">
        <v>8</v>
      </c>
      <c r="C37" s="1" t="s">
        <v>912</v>
      </c>
      <c r="D37" s="2" t="s">
        <v>913</v>
      </c>
      <c r="E37" s="2" t="s">
        <v>132</v>
      </c>
      <c r="F37" s="2" t="s">
        <v>133</v>
      </c>
      <c r="G37" s="2" t="s">
        <v>1064</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914</v>
      </c>
      <c r="D43" s="2" t="s">
        <v>915</v>
      </c>
      <c r="E43" s="2" t="s">
        <v>160</v>
      </c>
      <c r="F43" s="2" t="s">
        <v>161</v>
      </c>
      <c r="G43" s="2" t="s">
        <v>916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917</v>
      </c>
      <c r="D45" s="2" t="s">
        <v>867</v>
      </c>
      <c r="E45" s="2" t="s">
        <v>169</v>
      </c>
      <c r="F45" s="2" t="s">
        <v>170</v>
      </c>
      <c r="G45" s="2" t="s">
        <v>171</v>
      </c>
    </row>
    <row r="46" spans="1:7" ht="120" x14ac:dyDescent="0.25">
      <c r="A46" s="2" t="s">
        <v>172</v>
      </c>
      <c r="B46" s="2" t="s">
        <v>8</v>
      </c>
      <c r="C46" s="1" t="s">
        <v>918</v>
      </c>
      <c r="D46" s="2" t="s">
        <v>867</v>
      </c>
      <c r="E46" s="2" t="s">
        <v>173</v>
      </c>
      <c r="F46" s="2" t="s">
        <v>174</v>
      </c>
      <c r="G46" s="2" t="s">
        <v>175</v>
      </c>
    </row>
    <row r="47" spans="1:7" ht="270" x14ac:dyDescent="0.25">
      <c r="A47" s="2" t="s">
        <v>176</v>
      </c>
      <c r="B47" s="2" t="s">
        <v>8</v>
      </c>
      <c r="C47" s="1" t="s">
        <v>919</v>
      </c>
      <c r="D47" s="2" t="s">
        <v>857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920</v>
      </c>
      <c r="D50" s="2" t="s">
        <v>921</v>
      </c>
      <c r="E50" s="2" t="s">
        <v>922</v>
      </c>
      <c r="F50" s="2" t="s">
        <v>193</v>
      </c>
      <c r="G50" s="2" t="s">
        <v>194</v>
      </c>
    </row>
    <row r="51" spans="1:7" ht="135" x14ac:dyDescent="0.25">
      <c r="A51" s="2" t="s">
        <v>195</v>
      </c>
      <c r="B51" s="2" t="s">
        <v>8</v>
      </c>
      <c r="C51" s="1" t="s">
        <v>923</v>
      </c>
      <c r="D51" s="2" t="s">
        <v>867</v>
      </c>
      <c r="E51" s="2" t="s">
        <v>196</v>
      </c>
      <c r="F51" s="2" t="s">
        <v>197</v>
      </c>
      <c r="G51" s="2" t="s">
        <v>198</v>
      </c>
    </row>
    <row r="52" spans="1:7" ht="120" x14ac:dyDescent="0.25">
      <c r="A52" s="2" t="s">
        <v>199</v>
      </c>
      <c r="B52" s="2" t="s">
        <v>8</v>
      </c>
      <c r="C52" s="1" t="s">
        <v>924</v>
      </c>
      <c r="D52" s="2" t="s">
        <v>867</v>
      </c>
      <c r="E52" s="2" t="s">
        <v>200</v>
      </c>
      <c r="F52" s="2" t="s">
        <v>201</v>
      </c>
      <c r="G52" s="2" t="s">
        <v>202</v>
      </c>
    </row>
    <row r="53" spans="1:7" ht="135" x14ac:dyDescent="0.25">
      <c r="A53" s="2" t="s">
        <v>203</v>
      </c>
      <c r="B53" s="2" t="s">
        <v>8</v>
      </c>
      <c r="C53" s="1" t="s">
        <v>925</v>
      </c>
      <c r="D53" s="2" t="s">
        <v>915</v>
      </c>
      <c r="E53" s="2" t="s">
        <v>204</v>
      </c>
      <c r="F53" s="2" t="s">
        <v>205</v>
      </c>
      <c r="G53" s="2" t="s">
        <v>206</v>
      </c>
    </row>
    <row r="54" spans="1:7" ht="270" x14ac:dyDescent="0.25">
      <c r="A54" s="2" t="s">
        <v>207</v>
      </c>
      <c r="B54" s="2" t="s">
        <v>8</v>
      </c>
      <c r="C54" s="1" t="s">
        <v>926</v>
      </c>
      <c r="D54" s="2" t="s">
        <v>857</v>
      </c>
      <c r="E54" s="2" t="s">
        <v>208</v>
      </c>
      <c r="F54" s="2" t="s">
        <v>209</v>
      </c>
      <c r="G54" s="2" t="s">
        <v>210</v>
      </c>
    </row>
    <row r="55" spans="1:7" ht="270" x14ac:dyDescent="0.25">
      <c r="A55" s="2" t="s">
        <v>211</v>
      </c>
      <c r="B55" s="2" t="s">
        <v>8</v>
      </c>
      <c r="C55" s="1" t="s">
        <v>927</v>
      </c>
      <c r="D55" s="2" t="s">
        <v>857</v>
      </c>
      <c r="E55" s="2" t="s">
        <v>212</v>
      </c>
      <c r="F55" s="2" t="s">
        <v>213</v>
      </c>
      <c r="G55" s="2" t="s">
        <v>214</v>
      </c>
    </row>
    <row r="56" spans="1:7" ht="270" x14ac:dyDescent="0.25">
      <c r="A56" s="2" t="s">
        <v>215</v>
      </c>
      <c r="B56" s="2" t="s">
        <v>8</v>
      </c>
      <c r="C56" s="1" t="s">
        <v>928</v>
      </c>
      <c r="D56" s="2" t="s">
        <v>857</v>
      </c>
      <c r="E56" s="2" t="s">
        <v>216</v>
      </c>
      <c r="F56" s="2" t="s">
        <v>217</v>
      </c>
      <c r="G56" s="2" t="s">
        <v>218</v>
      </c>
    </row>
    <row r="57" spans="1:7" ht="270" x14ac:dyDescent="0.25">
      <c r="A57" s="2" t="s">
        <v>219</v>
      </c>
      <c r="B57" s="2" t="s">
        <v>8</v>
      </c>
      <c r="C57" s="1" t="s">
        <v>929</v>
      </c>
      <c r="D57" s="2" t="s">
        <v>857</v>
      </c>
      <c r="E57" s="2" t="s">
        <v>220</v>
      </c>
      <c r="F57" s="2" t="s">
        <v>221</v>
      </c>
      <c r="G57" s="2" t="s">
        <v>222</v>
      </c>
    </row>
    <row r="58" spans="1:7" ht="135" x14ac:dyDescent="0.25">
      <c r="A58" s="2" t="s">
        <v>223</v>
      </c>
      <c r="B58" s="2" t="s">
        <v>8</v>
      </c>
      <c r="C58" s="1" t="s">
        <v>224</v>
      </c>
      <c r="D58" s="2" t="s">
        <v>225</v>
      </c>
      <c r="E58" s="2" t="s">
        <v>226</v>
      </c>
      <c r="F58" s="2" t="s">
        <v>227</v>
      </c>
      <c r="G58" s="2" t="s">
        <v>930</v>
      </c>
    </row>
    <row r="59" spans="1:7" ht="165" x14ac:dyDescent="0.25">
      <c r="A59" s="2" t="s">
        <v>228</v>
      </c>
      <c r="B59" s="2" t="s">
        <v>8</v>
      </c>
      <c r="C59" s="1" t="s">
        <v>931</v>
      </c>
      <c r="D59" s="2" t="s">
        <v>932</v>
      </c>
      <c r="E59" s="2" t="s">
        <v>229</v>
      </c>
      <c r="F59" s="2" t="s">
        <v>230</v>
      </c>
      <c r="G59" s="2" t="s">
        <v>933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934</v>
      </c>
      <c r="D61" s="2" t="s">
        <v>935</v>
      </c>
      <c r="E61" s="2" t="s">
        <v>238</v>
      </c>
      <c r="F61" s="2" t="s">
        <v>239</v>
      </c>
      <c r="G61" s="2" t="s">
        <v>936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937</v>
      </c>
      <c r="D63" s="2" t="s">
        <v>899</v>
      </c>
      <c r="E63" s="2" t="s">
        <v>938</v>
      </c>
      <c r="F63" s="2" t="s">
        <v>247</v>
      </c>
      <c r="G63" s="2" t="s">
        <v>939</v>
      </c>
    </row>
    <row r="64" spans="1:7" ht="150" x14ac:dyDescent="0.25">
      <c r="A64" s="2" t="s">
        <v>248</v>
      </c>
      <c r="B64" s="2" t="s">
        <v>8</v>
      </c>
      <c r="C64" s="1" t="s">
        <v>940</v>
      </c>
      <c r="D64" s="2" t="s">
        <v>899</v>
      </c>
      <c r="E64" s="2" t="s">
        <v>941</v>
      </c>
      <c r="F64" s="2" t="s">
        <v>249</v>
      </c>
      <c r="G64" s="2" t="s">
        <v>942</v>
      </c>
    </row>
    <row r="65" spans="1:7" ht="270" x14ac:dyDescent="0.25">
      <c r="A65" s="2" t="s">
        <v>250</v>
      </c>
      <c r="B65" s="2" t="s">
        <v>8</v>
      </c>
      <c r="C65" s="1" t="s">
        <v>943</v>
      </c>
      <c r="D65" s="2" t="s">
        <v>857</v>
      </c>
      <c r="E65" s="2" t="s">
        <v>251</v>
      </c>
      <c r="F65" s="2" t="s">
        <v>252</v>
      </c>
      <c r="G65" s="2" t="s">
        <v>253</v>
      </c>
    </row>
    <row r="66" spans="1:7" ht="270" x14ac:dyDescent="0.25">
      <c r="A66" s="2" t="s">
        <v>254</v>
      </c>
      <c r="B66" s="2" t="s">
        <v>8</v>
      </c>
      <c r="C66" s="1" t="s">
        <v>944</v>
      </c>
      <c r="D66" s="2" t="s">
        <v>857</v>
      </c>
      <c r="E66" s="2" t="s">
        <v>255</v>
      </c>
      <c r="F66" s="2" t="s">
        <v>256</v>
      </c>
      <c r="G66" s="2" t="s">
        <v>257</v>
      </c>
    </row>
    <row r="67" spans="1:7" ht="150" x14ac:dyDescent="0.25">
      <c r="A67" s="2" t="s">
        <v>258</v>
      </c>
      <c r="B67" s="2" t="s">
        <v>8</v>
      </c>
      <c r="C67" s="1" t="s">
        <v>945</v>
      </c>
      <c r="D67" s="2" t="s">
        <v>899</v>
      </c>
      <c r="E67" s="2" t="s">
        <v>259</v>
      </c>
      <c r="F67" s="2" t="s">
        <v>260</v>
      </c>
      <c r="G67" s="2" t="s">
        <v>946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300" x14ac:dyDescent="0.25">
      <c r="A89" s="2" t="s">
        <v>1065</v>
      </c>
      <c r="B89" s="2" t="s">
        <v>8</v>
      </c>
      <c r="C89" s="1" t="s">
        <v>1085</v>
      </c>
      <c r="D89" s="2" t="s">
        <v>1086</v>
      </c>
      <c r="E89" s="2" t="s">
        <v>1066</v>
      </c>
      <c r="F89" s="2" t="s">
        <v>1067</v>
      </c>
      <c r="G89" s="2" t="s">
        <v>1087</v>
      </c>
    </row>
    <row r="90" spans="1:7" ht="150" x14ac:dyDescent="0.25">
      <c r="A90" s="2" t="s">
        <v>380</v>
      </c>
      <c r="B90" s="2" t="s">
        <v>8</v>
      </c>
      <c r="C90" s="1" t="s">
        <v>381</v>
      </c>
      <c r="D90" s="2" t="s">
        <v>382</v>
      </c>
      <c r="E90" s="2" t="s">
        <v>383</v>
      </c>
      <c r="F90" s="2" t="s">
        <v>384</v>
      </c>
      <c r="G90" s="2" t="s">
        <v>385</v>
      </c>
    </row>
    <row r="91" spans="1:7" ht="135" x14ac:dyDescent="0.25">
      <c r="A91" s="2" t="s">
        <v>386</v>
      </c>
      <c r="B91" s="2" t="s">
        <v>8</v>
      </c>
      <c r="C91" s="1" t="s">
        <v>387</v>
      </c>
      <c r="D91" s="2" t="s">
        <v>388</v>
      </c>
      <c r="E91" s="2" t="s">
        <v>389</v>
      </c>
      <c r="F91" s="2" t="s">
        <v>390</v>
      </c>
      <c r="G91" s="2" t="s">
        <v>391</v>
      </c>
    </row>
    <row r="92" spans="1:7" ht="120" x14ac:dyDescent="0.25">
      <c r="A92" s="2" t="s">
        <v>392</v>
      </c>
      <c r="B92" s="2" t="s">
        <v>8</v>
      </c>
      <c r="C92" s="1" t="s">
        <v>393</v>
      </c>
      <c r="D92" s="2" t="s">
        <v>394</v>
      </c>
      <c r="E92" s="2" t="s">
        <v>395</v>
      </c>
      <c r="F92" s="2" t="s">
        <v>396</v>
      </c>
      <c r="G92" s="2" t="s">
        <v>397</v>
      </c>
    </row>
    <row r="93" spans="1:7" ht="135" x14ac:dyDescent="0.25">
      <c r="A93" s="2" t="s">
        <v>398</v>
      </c>
      <c r="B93" s="2" t="s">
        <v>8</v>
      </c>
      <c r="C93" s="1" t="s">
        <v>399</v>
      </c>
      <c r="D93" s="2" t="s">
        <v>400</v>
      </c>
      <c r="E93" s="2" t="s">
        <v>401</v>
      </c>
      <c r="F93" s="2" t="s">
        <v>402</v>
      </c>
      <c r="G93" s="2" t="s">
        <v>403</v>
      </c>
    </row>
    <row r="94" spans="1:7" ht="120" x14ac:dyDescent="0.25">
      <c r="A94" s="2" t="s">
        <v>404</v>
      </c>
      <c r="B94" s="2" t="s">
        <v>8</v>
      </c>
      <c r="C94" s="1" t="s">
        <v>405</v>
      </c>
      <c r="D94" s="2" t="s">
        <v>406</v>
      </c>
      <c r="E94" s="2" t="s">
        <v>407</v>
      </c>
      <c r="F94" s="2" t="s">
        <v>408</v>
      </c>
      <c r="G94" s="2" t="s">
        <v>409</v>
      </c>
    </row>
    <row r="95" spans="1:7" ht="180" x14ac:dyDescent="0.25">
      <c r="A95" s="2" t="s">
        <v>410</v>
      </c>
      <c r="B95" s="2" t="s">
        <v>8</v>
      </c>
      <c r="C95" s="1" t="s">
        <v>411</v>
      </c>
      <c r="D95" s="2" t="s">
        <v>412</v>
      </c>
      <c r="E95" s="2" t="s">
        <v>413</v>
      </c>
      <c r="F95" s="2" t="s">
        <v>414</v>
      </c>
      <c r="G95" s="2" t="s">
        <v>415</v>
      </c>
    </row>
    <row r="96" spans="1:7" ht="135" x14ac:dyDescent="0.25">
      <c r="A96" s="2" t="s">
        <v>416</v>
      </c>
      <c r="B96" s="2" t="s">
        <v>8</v>
      </c>
      <c r="C96" s="1" t="s">
        <v>417</v>
      </c>
      <c r="D96" s="2" t="s">
        <v>418</v>
      </c>
      <c r="E96" s="2" t="s">
        <v>419</v>
      </c>
      <c r="F96" s="2" t="s">
        <v>420</v>
      </c>
      <c r="G96" s="2" t="s">
        <v>421</v>
      </c>
    </row>
    <row r="97" spans="1:7" ht="180" x14ac:dyDescent="0.25">
      <c r="A97" s="2" t="s">
        <v>422</v>
      </c>
      <c r="B97" s="2" t="s">
        <v>8</v>
      </c>
      <c r="C97" s="1" t="s">
        <v>423</v>
      </c>
      <c r="D97" s="2" t="s">
        <v>424</v>
      </c>
      <c r="E97" s="2" t="s">
        <v>425</v>
      </c>
      <c r="F97" s="2" t="s">
        <v>426</v>
      </c>
      <c r="G97" s="2" t="s">
        <v>427</v>
      </c>
    </row>
    <row r="98" spans="1:7" ht="150" x14ac:dyDescent="0.25">
      <c r="A98" s="2" t="s">
        <v>428</v>
      </c>
      <c r="B98" s="2" t="s">
        <v>8</v>
      </c>
      <c r="C98" s="1" t="s">
        <v>429</v>
      </c>
      <c r="D98" s="2" t="s">
        <v>430</v>
      </c>
      <c r="E98" s="2" t="s">
        <v>431</v>
      </c>
      <c r="F98" s="2" t="s">
        <v>432</v>
      </c>
      <c r="G98" s="2" t="s">
        <v>433</v>
      </c>
    </row>
    <row r="99" spans="1:7" ht="135" x14ac:dyDescent="0.25">
      <c r="A99" s="2" t="s">
        <v>434</v>
      </c>
      <c r="B99" s="2" t="s">
        <v>8</v>
      </c>
      <c r="C99" s="1" t="s">
        <v>435</v>
      </c>
      <c r="D99" s="2" t="s">
        <v>436</v>
      </c>
      <c r="E99" s="2" t="s">
        <v>437</v>
      </c>
      <c r="F99" s="2" t="s">
        <v>438</v>
      </c>
      <c r="G99" s="2" t="s">
        <v>439</v>
      </c>
    </row>
    <row r="100" spans="1:7" ht="240" x14ac:dyDescent="0.25">
      <c r="A100" s="2" t="s">
        <v>440</v>
      </c>
      <c r="B100" s="2" t="s">
        <v>8</v>
      </c>
      <c r="C100" s="1" t="s">
        <v>441</v>
      </c>
      <c r="D100" s="2" t="s">
        <v>442</v>
      </c>
      <c r="E100" s="2" t="s">
        <v>443</v>
      </c>
      <c r="F100" s="2" t="s">
        <v>444</v>
      </c>
      <c r="G100" s="2" t="s">
        <v>445</v>
      </c>
    </row>
    <row r="101" spans="1:7" ht="225" x14ac:dyDescent="0.25">
      <c r="A101" s="2" t="s">
        <v>446</v>
      </c>
      <c r="B101" s="2" t="s">
        <v>8</v>
      </c>
      <c r="C101" s="1" t="s">
        <v>447</v>
      </c>
      <c r="D101" s="2" t="s">
        <v>442</v>
      </c>
      <c r="E101" s="2" t="s">
        <v>448</v>
      </c>
      <c r="F101" s="2" t="s">
        <v>449</v>
      </c>
      <c r="G101" s="2" t="s">
        <v>450</v>
      </c>
    </row>
    <row r="102" spans="1:7" ht="360" x14ac:dyDescent="0.25">
      <c r="A102" s="2" t="s">
        <v>451</v>
      </c>
      <c r="B102" s="2" t="s">
        <v>8</v>
      </c>
      <c r="C102" s="1" t="s">
        <v>452</v>
      </c>
      <c r="D102" s="2" t="s">
        <v>453</v>
      </c>
      <c r="E102" s="2" t="s">
        <v>454</v>
      </c>
      <c r="F102" s="2" t="s">
        <v>455</v>
      </c>
      <c r="G102" s="2" t="s">
        <v>947</v>
      </c>
    </row>
    <row r="103" spans="1:7" ht="409.5" x14ac:dyDescent="0.25">
      <c r="A103" s="2" t="s">
        <v>456</v>
      </c>
      <c r="B103" s="2" t="s">
        <v>8</v>
      </c>
      <c r="C103" s="1" t="s">
        <v>457</v>
      </c>
      <c r="D103" s="2" t="s">
        <v>458</v>
      </c>
      <c r="E103" s="2" t="s">
        <v>459</v>
      </c>
      <c r="F103" s="2" t="s">
        <v>460</v>
      </c>
      <c r="G103" s="2" t="s">
        <v>461</v>
      </c>
    </row>
    <row r="104" spans="1:7" ht="390" x14ac:dyDescent="0.25">
      <c r="A104" s="2" t="s">
        <v>462</v>
      </c>
      <c r="B104" s="2" t="s">
        <v>8</v>
      </c>
      <c r="C104" s="1" t="s">
        <v>463</v>
      </c>
      <c r="D104" s="2" t="s">
        <v>458</v>
      </c>
      <c r="E104" s="2" t="s">
        <v>464</v>
      </c>
      <c r="F104" s="2" t="s">
        <v>465</v>
      </c>
      <c r="G104" s="2" t="s">
        <v>466</v>
      </c>
    </row>
    <row r="105" spans="1:7" ht="409.5" x14ac:dyDescent="0.25">
      <c r="A105" s="2" t="s">
        <v>467</v>
      </c>
      <c r="B105" s="2" t="s">
        <v>511</v>
      </c>
      <c r="C105" s="1" t="s">
        <v>1040</v>
      </c>
      <c r="D105" s="2"/>
      <c r="E105" s="2" t="s">
        <v>468</v>
      </c>
      <c r="F105" s="2" t="s">
        <v>469</v>
      </c>
      <c r="G105" s="2" t="s">
        <v>1041</v>
      </c>
    </row>
    <row r="106" spans="1:7" ht="409.5" x14ac:dyDescent="0.25">
      <c r="A106" s="2" t="s">
        <v>470</v>
      </c>
      <c r="B106" s="2" t="s">
        <v>8</v>
      </c>
      <c r="C106" s="1" t="s">
        <v>471</v>
      </c>
      <c r="D106" s="2" t="s">
        <v>472</v>
      </c>
      <c r="E106" s="2" t="s">
        <v>473</v>
      </c>
      <c r="F106" s="2" t="s">
        <v>474</v>
      </c>
      <c r="G106" s="2" t="s">
        <v>475</v>
      </c>
    </row>
    <row r="107" spans="1:7" ht="409.5" x14ac:dyDescent="0.25">
      <c r="A107" s="2" t="s">
        <v>476</v>
      </c>
      <c r="B107" s="2" t="s">
        <v>8</v>
      </c>
      <c r="C107" s="1" t="s">
        <v>477</v>
      </c>
      <c r="D107" s="2" t="s">
        <v>478</v>
      </c>
      <c r="E107" s="2" t="s">
        <v>479</v>
      </c>
      <c r="F107" s="2" t="s">
        <v>480</v>
      </c>
      <c r="G107" s="2" t="s">
        <v>481</v>
      </c>
    </row>
    <row r="108" spans="1:7" ht="285" x14ac:dyDescent="0.25">
      <c r="A108" s="2" t="s">
        <v>482</v>
      </c>
      <c r="B108" s="2" t="s">
        <v>8</v>
      </c>
      <c r="C108" s="1" t="s">
        <v>483</v>
      </c>
      <c r="D108" s="2" t="s">
        <v>484</v>
      </c>
      <c r="E108" s="2" t="s">
        <v>485</v>
      </c>
      <c r="F108" s="2" t="s">
        <v>486</v>
      </c>
      <c r="G108" s="2" t="s">
        <v>948</v>
      </c>
    </row>
    <row r="109" spans="1:7" ht="330" x14ac:dyDescent="0.25">
      <c r="A109" s="2" t="s">
        <v>487</v>
      </c>
      <c r="B109" s="2" t="s">
        <v>8</v>
      </c>
      <c r="C109" s="1" t="s">
        <v>488</v>
      </c>
      <c r="D109" s="2" t="s">
        <v>489</v>
      </c>
      <c r="E109" s="2" t="s">
        <v>490</v>
      </c>
      <c r="F109" s="2" t="s">
        <v>491</v>
      </c>
      <c r="G109" s="2" t="s">
        <v>492</v>
      </c>
    </row>
    <row r="110" spans="1:7" ht="285" x14ac:dyDescent="0.25">
      <c r="A110" s="2" t="s">
        <v>493</v>
      </c>
      <c r="B110" s="2" t="s">
        <v>8</v>
      </c>
      <c r="C110" s="1" t="s">
        <v>494</v>
      </c>
      <c r="D110" s="2" t="s">
        <v>495</v>
      </c>
      <c r="E110" s="2" t="s">
        <v>496</v>
      </c>
      <c r="F110" s="2" t="s">
        <v>497</v>
      </c>
      <c r="G110" s="2" t="s">
        <v>949</v>
      </c>
    </row>
    <row r="111" spans="1:7" ht="180" x14ac:dyDescent="0.25">
      <c r="A111" s="2" t="s">
        <v>498</v>
      </c>
      <c r="B111" s="2" t="s">
        <v>8</v>
      </c>
      <c r="C111" s="1" t="s">
        <v>499</v>
      </c>
      <c r="D111" s="2" t="s">
        <v>500</v>
      </c>
      <c r="E111" s="2" t="s">
        <v>501</v>
      </c>
      <c r="F111" s="2" t="s">
        <v>502</v>
      </c>
      <c r="G111" s="2" t="s">
        <v>503</v>
      </c>
    </row>
    <row r="112" spans="1:7" ht="135" x14ac:dyDescent="0.25">
      <c r="A112" s="2" t="s">
        <v>504</v>
      </c>
      <c r="B112" s="2" t="s">
        <v>8</v>
      </c>
      <c r="C112" s="1" t="s">
        <v>505</v>
      </c>
      <c r="D112" s="2" t="s">
        <v>506</v>
      </c>
      <c r="E112" s="2" t="s">
        <v>507</v>
      </c>
      <c r="F112" s="2" t="s">
        <v>508</v>
      </c>
      <c r="G112" s="2" t="s">
        <v>509</v>
      </c>
    </row>
    <row r="113" spans="1:7" ht="165" x14ac:dyDescent="0.25">
      <c r="A113" s="2" t="s">
        <v>510</v>
      </c>
      <c r="B113" s="2" t="s">
        <v>511</v>
      </c>
      <c r="C113" s="1" t="s">
        <v>512</v>
      </c>
      <c r="D113" s="2"/>
      <c r="E113" s="2" t="s">
        <v>513</v>
      </c>
      <c r="F113" s="2" t="s">
        <v>514</v>
      </c>
      <c r="G113" s="2" t="s">
        <v>515</v>
      </c>
    </row>
    <row r="114" spans="1:7" ht="345" x14ac:dyDescent="0.25">
      <c r="A114" s="2" t="s">
        <v>516</v>
      </c>
      <c r="B114" s="2" t="s">
        <v>511</v>
      </c>
      <c r="C114" s="1" t="s">
        <v>517</v>
      </c>
      <c r="D114" s="2"/>
      <c r="E114" s="2" t="s">
        <v>518</v>
      </c>
      <c r="F114" s="2" t="s">
        <v>519</v>
      </c>
      <c r="G114" s="2" t="s">
        <v>950</v>
      </c>
    </row>
    <row r="115" spans="1:7" ht="135" x14ac:dyDescent="0.25">
      <c r="A115" s="2" t="s">
        <v>520</v>
      </c>
      <c r="B115" s="2" t="s">
        <v>511</v>
      </c>
      <c r="C115" s="1" t="s">
        <v>521</v>
      </c>
      <c r="D115" s="2"/>
      <c r="E115" s="2" t="s">
        <v>522</v>
      </c>
      <c r="F115" s="2" t="s">
        <v>523</v>
      </c>
      <c r="G115" s="2" t="s">
        <v>951</v>
      </c>
    </row>
    <row r="116" spans="1:7" ht="409.5" x14ac:dyDescent="0.25">
      <c r="A116" s="2" t="s">
        <v>952</v>
      </c>
      <c r="B116" s="2" t="s">
        <v>511</v>
      </c>
      <c r="C116" s="1" t="s">
        <v>997</v>
      </c>
      <c r="D116" s="2"/>
      <c r="E116" s="2" t="s">
        <v>998</v>
      </c>
      <c r="F116" s="2" t="s">
        <v>524</v>
      </c>
      <c r="G116" s="2" t="s">
        <v>999</v>
      </c>
    </row>
    <row r="117" spans="1:7" ht="375" x14ac:dyDescent="0.25">
      <c r="A117" s="2" t="s">
        <v>525</v>
      </c>
      <c r="B117" s="2" t="s">
        <v>511</v>
      </c>
      <c r="C117" s="1" t="s">
        <v>1000</v>
      </c>
      <c r="D117" s="2"/>
      <c r="E117" s="2" t="s">
        <v>1001</v>
      </c>
      <c r="F117" s="2" t="s">
        <v>526</v>
      </c>
      <c r="G117" s="2" t="s">
        <v>953</v>
      </c>
    </row>
    <row r="118" spans="1:7" ht="409.5" x14ac:dyDescent="0.25">
      <c r="A118" s="2" t="s">
        <v>527</v>
      </c>
      <c r="B118" s="2" t="s">
        <v>511</v>
      </c>
      <c r="C118" s="1" t="s">
        <v>1002</v>
      </c>
      <c r="D118" s="2"/>
      <c r="E118" s="2" t="s">
        <v>1003</v>
      </c>
      <c r="F118" s="2" t="s">
        <v>528</v>
      </c>
      <c r="G118" s="2" t="s">
        <v>954</v>
      </c>
    </row>
    <row r="119" spans="1:7" ht="255" x14ac:dyDescent="0.25">
      <c r="A119" s="2" t="s">
        <v>529</v>
      </c>
      <c r="B119" s="2" t="s">
        <v>511</v>
      </c>
      <c r="C119" s="1" t="s">
        <v>530</v>
      </c>
      <c r="D119" s="2"/>
      <c r="E119" s="2" t="s">
        <v>531</v>
      </c>
      <c r="F119" s="2" t="s">
        <v>532</v>
      </c>
      <c r="G119" s="2" t="s">
        <v>533</v>
      </c>
    </row>
    <row r="120" spans="1:7" ht="360" x14ac:dyDescent="0.25">
      <c r="A120" s="2" t="s">
        <v>534</v>
      </c>
      <c r="B120" s="2" t="s">
        <v>511</v>
      </c>
      <c r="C120" s="1" t="s">
        <v>535</v>
      </c>
      <c r="D120" s="2"/>
      <c r="E120" s="2" t="s">
        <v>536</v>
      </c>
      <c r="F120" s="2" t="s">
        <v>537</v>
      </c>
      <c r="G120" s="2" t="s">
        <v>538</v>
      </c>
    </row>
    <row r="121" spans="1:7" ht="390" x14ac:dyDescent="0.25">
      <c r="A121" s="2" t="s">
        <v>539</v>
      </c>
      <c r="B121" s="2" t="s">
        <v>511</v>
      </c>
      <c r="C121" s="1" t="s">
        <v>540</v>
      </c>
      <c r="D121" s="2"/>
      <c r="E121" s="2" t="s">
        <v>541</v>
      </c>
      <c r="F121" s="2" t="s">
        <v>542</v>
      </c>
      <c r="G121" s="2" t="s">
        <v>955</v>
      </c>
    </row>
    <row r="122" spans="1:7" ht="330" x14ac:dyDescent="0.25">
      <c r="A122" s="2" t="s">
        <v>543</v>
      </c>
      <c r="B122" s="2" t="s">
        <v>511</v>
      </c>
      <c r="C122" s="1" t="s">
        <v>544</v>
      </c>
      <c r="D122" s="2"/>
      <c r="E122" s="2" t="s">
        <v>545</v>
      </c>
      <c r="F122" s="2" t="s">
        <v>546</v>
      </c>
      <c r="G122" s="2" t="s">
        <v>956</v>
      </c>
    </row>
    <row r="123" spans="1:7" ht="405" x14ac:dyDescent="0.25">
      <c r="A123" s="2" t="s">
        <v>957</v>
      </c>
      <c r="B123" s="2" t="s">
        <v>511</v>
      </c>
      <c r="C123" s="1" t="s">
        <v>547</v>
      </c>
      <c r="D123" s="2"/>
      <c r="E123" s="2" t="s">
        <v>548</v>
      </c>
      <c r="F123" s="2" t="s">
        <v>549</v>
      </c>
      <c r="G123" s="2" t="s">
        <v>958</v>
      </c>
    </row>
    <row r="124" spans="1:7" ht="405" x14ac:dyDescent="0.25">
      <c r="A124" s="2" t="s">
        <v>959</v>
      </c>
      <c r="B124" s="2" t="s">
        <v>511</v>
      </c>
      <c r="C124" s="1" t="s">
        <v>960</v>
      </c>
      <c r="D124" s="2"/>
      <c r="E124" s="2" t="s">
        <v>961</v>
      </c>
      <c r="F124" s="2" t="s">
        <v>550</v>
      </c>
      <c r="G124" s="2" t="s">
        <v>962</v>
      </c>
    </row>
    <row r="125" spans="1:7" ht="409.5" x14ac:dyDescent="0.25">
      <c r="A125" s="2" t="s">
        <v>551</v>
      </c>
      <c r="B125" s="2" t="s">
        <v>511</v>
      </c>
      <c r="C125" s="1" t="s">
        <v>963</v>
      </c>
      <c r="D125" s="2"/>
      <c r="E125" s="2" t="s">
        <v>964</v>
      </c>
      <c r="F125" s="2" t="s">
        <v>552</v>
      </c>
      <c r="G125" s="2" t="s">
        <v>965</v>
      </c>
    </row>
    <row r="126" spans="1:7" ht="409.5" x14ac:dyDescent="0.25">
      <c r="A126" s="2" t="s">
        <v>553</v>
      </c>
      <c r="B126" s="2" t="s">
        <v>511</v>
      </c>
      <c r="C126" s="1" t="s">
        <v>554</v>
      </c>
      <c r="D126" s="2"/>
      <c r="E126" s="2" t="s">
        <v>555</v>
      </c>
      <c r="F126" s="2" t="s">
        <v>556</v>
      </c>
      <c r="G126" s="2" t="s">
        <v>557</v>
      </c>
    </row>
    <row r="127" spans="1:7" ht="315" x14ac:dyDescent="0.25">
      <c r="A127" s="2" t="s">
        <v>558</v>
      </c>
      <c r="B127" s="2" t="s">
        <v>511</v>
      </c>
      <c r="C127" s="1" t="s">
        <v>559</v>
      </c>
      <c r="D127" s="2"/>
      <c r="E127" s="2" t="s">
        <v>560</v>
      </c>
      <c r="F127" s="2" t="s">
        <v>561</v>
      </c>
      <c r="G127" s="2" t="s">
        <v>562</v>
      </c>
    </row>
    <row r="128" spans="1:7" ht="255" x14ac:dyDescent="0.25">
      <c r="A128" s="2" t="s">
        <v>563</v>
      </c>
      <c r="B128" s="2" t="s">
        <v>511</v>
      </c>
      <c r="C128" s="1" t="s">
        <v>564</v>
      </c>
      <c r="D128" s="2"/>
      <c r="E128" s="2" t="s">
        <v>565</v>
      </c>
      <c r="F128" s="2" t="s">
        <v>566</v>
      </c>
      <c r="G128" s="2" t="s">
        <v>567</v>
      </c>
    </row>
    <row r="129" spans="1:7" ht="409.5" x14ac:dyDescent="0.25">
      <c r="A129" s="2" t="s">
        <v>1042</v>
      </c>
      <c r="B129" s="2" t="s">
        <v>511</v>
      </c>
      <c r="C129" s="1" t="s">
        <v>1043</v>
      </c>
      <c r="D129" s="2"/>
      <c r="E129" s="2" t="s">
        <v>1044</v>
      </c>
      <c r="F129" s="2" t="s">
        <v>1045</v>
      </c>
      <c r="G129" s="2" t="s">
        <v>1046</v>
      </c>
    </row>
    <row r="130" spans="1:7" ht="225" x14ac:dyDescent="0.25">
      <c r="A130" s="2" t="s">
        <v>966</v>
      </c>
      <c r="B130" s="2" t="s">
        <v>8</v>
      </c>
      <c r="C130" s="1" t="s">
        <v>967</v>
      </c>
      <c r="D130" s="2" t="s">
        <v>968</v>
      </c>
      <c r="E130" s="2" t="s">
        <v>969</v>
      </c>
      <c r="F130" s="2" t="s">
        <v>970</v>
      </c>
      <c r="G130" s="2" t="s">
        <v>971</v>
      </c>
    </row>
    <row r="131" spans="1:7" ht="60" x14ac:dyDescent="0.25">
      <c r="A131" s="2" t="s">
        <v>972</v>
      </c>
      <c r="B131" s="2" t="s">
        <v>8</v>
      </c>
      <c r="C131" s="1" t="s">
        <v>973</v>
      </c>
      <c r="D131" s="2" t="s">
        <v>974</v>
      </c>
      <c r="E131" s="2" t="s">
        <v>975</v>
      </c>
      <c r="F131" s="2" t="s">
        <v>976</v>
      </c>
      <c r="G131" s="2" t="s">
        <v>977</v>
      </c>
    </row>
    <row r="132" spans="1:7" ht="60" x14ac:dyDescent="0.25">
      <c r="A132" s="2" t="s">
        <v>978</v>
      </c>
      <c r="B132" s="2" t="s">
        <v>8</v>
      </c>
      <c r="C132" s="1" t="s">
        <v>979</v>
      </c>
      <c r="D132" s="2" t="s">
        <v>980</v>
      </c>
      <c r="E132" s="2" t="s">
        <v>981</v>
      </c>
      <c r="F132" s="2" t="s">
        <v>982</v>
      </c>
      <c r="G132" s="2" t="s">
        <v>983</v>
      </c>
    </row>
    <row r="133" spans="1:7" ht="60" x14ac:dyDescent="0.25">
      <c r="A133" s="2" t="s">
        <v>984</v>
      </c>
      <c r="B133" s="2" t="s">
        <v>8</v>
      </c>
      <c r="C133" s="1" t="s">
        <v>985</v>
      </c>
      <c r="D133" s="2" t="s">
        <v>986</v>
      </c>
      <c r="E133" s="2" t="s">
        <v>987</v>
      </c>
      <c r="F133" s="2" t="s">
        <v>988</v>
      </c>
      <c r="G133" s="2" t="s">
        <v>989</v>
      </c>
    </row>
    <row r="134" spans="1:7" ht="60" x14ac:dyDescent="0.25">
      <c r="A134" s="2" t="s">
        <v>990</v>
      </c>
      <c r="B134" s="2" t="s">
        <v>8</v>
      </c>
      <c r="C134" s="1" t="s">
        <v>991</v>
      </c>
      <c r="D134" s="2" t="s">
        <v>992</v>
      </c>
      <c r="E134" s="2" t="s">
        <v>993</v>
      </c>
      <c r="F134" s="2" t="s">
        <v>994</v>
      </c>
      <c r="G134" s="2" t="s">
        <v>995</v>
      </c>
    </row>
    <row r="135" spans="1:7" ht="315" x14ac:dyDescent="0.25">
      <c r="A135" s="2" t="s">
        <v>1010</v>
      </c>
      <c r="B135" s="2" t="s">
        <v>8</v>
      </c>
      <c r="C135" s="1" t="s">
        <v>1011</v>
      </c>
      <c r="D135" s="2" t="s">
        <v>1012</v>
      </c>
      <c r="E135" s="2" t="s">
        <v>1013</v>
      </c>
      <c r="F135" s="2" t="s">
        <v>1014</v>
      </c>
      <c r="G135" s="2" t="s">
        <v>1015</v>
      </c>
    </row>
    <row r="136" spans="1:7" ht="360" x14ac:dyDescent="0.25">
      <c r="A136" s="2" t="s">
        <v>1016</v>
      </c>
      <c r="B136" s="2" t="s">
        <v>8</v>
      </c>
      <c r="C136" s="1" t="s">
        <v>1017</v>
      </c>
      <c r="D136" s="2" t="s">
        <v>1018</v>
      </c>
      <c r="E136" s="2" t="s">
        <v>1019</v>
      </c>
      <c r="F136" s="2" t="s">
        <v>1020</v>
      </c>
      <c r="G136" s="2" t="s">
        <v>1021</v>
      </c>
    </row>
    <row r="137" spans="1:7" ht="409.5" x14ac:dyDescent="0.25">
      <c r="A137" s="2" t="s">
        <v>1022</v>
      </c>
      <c r="B137" s="2" t="s">
        <v>8</v>
      </c>
      <c r="C137" s="1" t="s">
        <v>1047</v>
      </c>
      <c r="D137" s="2" t="s">
        <v>1023</v>
      </c>
      <c r="E137" s="2" t="s">
        <v>1024</v>
      </c>
      <c r="F137" s="2" t="s">
        <v>1025</v>
      </c>
      <c r="G137" s="2" t="s">
        <v>1048</v>
      </c>
    </row>
    <row r="138" spans="1:7" ht="300" x14ac:dyDescent="0.25">
      <c r="A138" s="2" t="s">
        <v>1049</v>
      </c>
      <c r="B138" s="2" t="s">
        <v>8</v>
      </c>
      <c r="C138" s="1" t="s">
        <v>1050</v>
      </c>
      <c r="D138" s="2" t="s">
        <v>1051</v>
      </c>
      <c r="E138" s="2" t="s">
        <v>1052</v>
      </c>
      <c r="F138" s="2" t="s">
        <v>1053</v>
      </c>
      <c r="G138" s="2" t="s">
        <v>1054</v>
      </c>
    </row>
    <row r="139" spans="1:7" ht="375" x14ac:dyDescent="0.25">
      <c r="A139" s="2" t="s">
        <v>1026</v>
      </c>
      <c r="B139" s="2" t="s">
        <v>8</v>
      </c>
      <c r="C139" s="1" t="s">
        <v>1055</v>
      </c>
      <c r="D139" s="2" t="s">
        <v>1056</v>
      </c>
      <c r="E139" s="2" t="s">
        <v>1027</v>
      </c>
      <c r="F139" s="2" t="s">
        <v>1028</v>
      </c>
      <c r="G139" s="2" t="s">
        <v>1057</v>
      </c>
    </row>
    <row r="140" spans="1:7" ht="409.5" x14ac:dyDescent="0.25">
      <c r="A140" s="2" t="s">
        <v>1029</v>
      </c>
      <c r="B140" s="2" t="s">
        <v>8</v>
      </c>
      <c r="C140" s="1" t="s">
        <v>1058</v>
      </c>
      <c r="D140" s="2" t="s">
        <v>1059</v>
      </c>
      <c r="E140" s="2" t="s">
        <v>1030</v>
      </c>
      <c r="F140" s="2" t="s">
        <v>1031</v>
      </c>
      <c r="G140" s="2" t="s">
        <v>1060</v>
      </c>
    </row>
    <row r="141" spans="1:7" ht="375" x14ac:dyDescent="0.25">
      <c r="A141" s="2" t="s">
        <v>1032</v>
      </c>
      <c r="B141" s="2" t="s">
        <v>8</v>
      </c>
      <c r="C141" s="1" t="s">
        <v>1033</v>
      </c>
      <c r="D141" s="2" t="s">
        <v>1061</v>
      </c>
      <c r="E141" s="2" t="s">
        <v>1034</v>
      </c>
      <c r="F141" s="2" t="s">
        <v>1035</v>
      </c>
      <c r="G141" s="2" t="s">
        <v>1036</v>
      </c>
    </row>
    <row r="142" spans="1:7" ht="375" x14ac:dyDescent="0.25">
      <c r="A142" s="2" t="s">
        <v>1037</v>
      </c>
      <c r="B142" s="2" t="s">
        <v>8</v>
      </c>
      <c r="C142" s="1" t="s">
        <v>1062</v>
      </c>
      <c r="D142" s="2" t="s">
        <v>1056</v>
      </c>
      <c r="E142" s="2" t="s">
        <v>1038</v>
      </c>
      <c r="F142" s="2" t="s">
        <v>1039</v>
      </c>
      <c r="G142" s="2" t="s">
        <v>1063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Univariate</vt:lpstr>
      <vt:lpstr>Life Expectancy Data</vt:lpstr>
      <vt:lpstr>Version History</vt:lpstr>
      <vt:lpstr>LAMBDA_functions</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2026-08-07T02:39:40Z</dcterms:modified>
</cp:coreProperties>
</file>