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3BADBAE4-DC4D-4108-94D4-0B1B51D6C6E9}" xr6:coauthVersionLast="47" xr6:coauthVersionMax="47" xr10:uidLastSave="{00000000-0000-0000-0000-000000000000}"/>
  <bookViews>
    <workbookView xWindow="-120" yWindow="-120" windowWidth="29040" windowHeight="15720" xr2:uid="{F3500F54-771B-466A-AD40-60391A1670AF}"/>
  </bookViews>
  <sheets>
    <sheet name="Univariate" sheetId="20"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0">Univariate!$CK$6:$DD$25</definedName>
    <definedName name="UV_BETA_S2" localSheetId="0">Univariate!$CK$32:$DD$51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Univariate!$CA$12:$CA$31</definedName>
    <definedName name="UV_GAMMA_S1_Axis" localSheetId="0">Univariate!$BZ$12:$BZ$31</definedName>
    <definedName name="UV_GAMMA_S2" localSheetId="0">Univariate!$CD$12:$CD$31</definedName>
    <definedName name="UV_GAMMA_S2_Axis" localSheetId="0">Univariate!$CC$12:$CC$31</definedName>
    <definedName name="UV_Include" localSheetId="0">_xlfn.ANCHORARRAY(Univariate!$B$4)</definedName>
    <definedName name="UV_n" localSheetId="0">IFERROR(COUNT(_xlfn._xlws.FILTER(_xlfn.ANCHORARRAY(Univariate!$A$4),Univariate!UV_Include)),0)</definedName>
    <definedName name="UV_Profile_GAMMA_S1_Axis" localSheetId="0">OFFSET(Univariate!$BZ$11,1,0,MAX(IFERROR(Univariate!$CA$3,1),1),1)</definedName>
    <definedName name="UV_Profile_GAMMA_S1_NLL" localSheetId="0">OFFSET(Univariate!$CA$11,1,0,MAX(IFERROR(Univariate!$CA$3,1),1),1)</definedName>
    <definedName name="UV_Profile_GAMMA_S2_Axis" localSheetId="0">OFFSET(Univariate!$CC$11,1,0,MAX(IFERROR(Univariate!$CA$8,1),1),1)</definedName>
    <definedName name="UV_Profile_GAMMA_S2_NLL" localSheetId="0">OFFSET(Univariate!$CD$11,1,0,MAX(IFERROR(Univariate!$CA$8,1),1),1)</definedName>
    <definedName name="UV_Profile_WB_S1_Axis" localSheetId="0">OFFSET(Univariate!$BP$11,1,0,MAX(IFERROR(Univariate!$BQ$3,1),1),1)</definedName>
    <definedName name="UV_Profile_WB_S1_NLL" localSheetId="0">OFFSET(Univariate!$BQ$11,1,0,MAX(IFERROR(Univariate!$BQ$3,1),1),1)</definedName>
    <definedName name="UV_Profile_WB_S2_Axis" localSheetId="0">OFFSET(Univariate!$BS$11,1,0,MAX(IFERROR(Univariate!$BQ$8,1),1),1)</definedName>
    <definedName name="UV_Profile_WB_S2_NLL" localSheetId="0">OFFSET(Univariate!$BT$11,1,0,MAX(IFERROR(Univariate!$BQ$8,1),1),1)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Univariate!$BQ$12:$BQ$31</definedName>
    <definedName name="UV_WB_S1_Axis" localSheetId="0">Univariate!$BP$12:$BP$31</definedName>
    <definedName name="UV_WB_S2" localSheetId="0">Univariate!$BT$12:$BT$31</definedName>
    <definedName name="UV_WB_S2_Axis" localSheetId="0">Univariate!$BS$12:$BS$31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20"/>
  <c r="G34" i="20"/>
  <c r="CJ29" i="20" a="1"/>
  <c r="G14" i="20"/>
  <c r="CQ4" i="20"/>
  <c r="CJ6" i="20" s="1" a="1"/>
  <c r="B4" i="20" a="1"/>
  <c r="A4" i="20" a="1"/>
  <c r="CQ3" i="20"/>
  <c r="CK5" i="20" s="1" a="1"/>
  <c r="CR3" i="20" s="1" a="1"/>
  <c r="CJ3" i="20" a="1"/>
  <c r="BT3" i="20" l="1" a="1"/>
  <c r="AU3" i="20" a="1"/>
  <c r="AI3" i="20" a="1"/>
  <c r="W3" i="20" a="1"/>
  <c r="AS5" i="20" a="1"/>
  <c r="AH5" i="20" a="1"/>
  <c r="AG5" i="20" a="1"/>
  <c r="V5" i="20" a="1"/>
  <c r="U5" i="20" a="1"/>
  <c r="I5" i="20"/>
  <c r="AT5" i="20" a="1"/>
  <c r="AI5" i="20" a="1"/>
  <c r="W5" i="20" a="1"/>
  <c r="K5" i="20"/>
  <c r="E5" i="20"/>
  <c r="E4" i="20"/>
  <c r="CJ31" i="20" a="1"/>
  <c r="E15" i="20" a="1"/>
  <c r="E14" i="20"/>
  <c r="E13" i="20" a="1"/>
  <c r="M12" i="20"/>
  <c r="N12" i="20" s="1" a="1"/>
  <c r="K12" i="20"/>
  <c r="I12" i="20"/>
  <c r="E12" i="20" a="1"/>
  <c r="E11" i="20"/>
  <c r="M10" i="20"/>
  <c r="N10" i="20" s="1" a="1"/>
  <c r="K10" i="20"/>
  <c r="I10" i="20"/>
  <c r="E10" i="20"/>
  <c r="E9" i="20"/>
  <c r="E8" i="20"/>
  <c r="I7" i="20"/>
  <c r="E7" i="20"/>
  <c r="CD3" i="20" a="1"/>
  <c r="S6" i="20" a="1"/>
  <c r="R6" i="20" a="1"/>
  <c r="K6" i="20" a="1"/>
  <c r="I6" i="20" a="1"/>
  <c r="N6" i="20" s="1" a="1"/>
  <c r="E6" i="20"/>
  <c r="CJ5" i="20" a="1"/>
  <c r="BF5" i="20" a="1"/>
  <c r="BE5" i="20" a="1"/>
  <c r="AU5" i="20" a="1"/>
  <c r="CO30" i="20"/>
  <c r="CO29" i="20"/>
  <c r="CP29" i="20"/>
  <c r="CP30" i="20"/>
  <c r="BU3" i="20" l="1"/>
  <c r="BV3" i="20"/>
  <c r="BW3" i="20" s="1"/>
  <c r="AJ5" i="20" a="1"/>
  <c r="AK5" i="20" a="1"/>
  <c r="AL5" i="20" a="1"/>
  <c r="AO5" i="20" a="1"/>
  <c r="AQ5" i="20" a="1"/>
  <c r="X5" i="20" a="1"/>
  <c r="Y5" i="20" a="1"/>
  <c r="Z5" i="20" a="1"/>
  <c r="AC5" i="20" a="1"/>
  <c r="AE5" i="20" a="1"/>
  <c r="AV5" i="20" a="1"/>
  <c r="AW5" i="20" a="1"/>
  <c r="AX5" i="20" a="1"/>
  <c r="BA5" i="20" a="1"/>
  <c r="BC5" i="20" a="1"/>
  <c r="CE3" i="20"/>
  <c r="CF3" i="20"/>
  <c r="CG3" i="20" s="1"/>
  <c r="BG5" i="20" a="1"/>
  <c r="BH5" i="20" a="1"/>
  <c r="BI5" i="20" a="1"/>
  <c r="BL5" i="20" a="1"/>
  <c r="BN5" i="20" a="1"/>
  <c r="S5" i="20" a="1"/>
  <c r="N5" i="20" a="1"/>
  <c r="R5" i="20" a="1"/>
  <c r="Q12" i="20" a="1"/>
  <c r="P12" i="20" a="1"/>
  <c r="S12" i="20" a="1"/>
  <c r="R12" i="20" a="1"/>
  <c r="Q10" i="20" a="1"/>
  <c r="P10" i="20" a="1"/>
  <c r="R10" i="20" a="1"/>
  <c r="S10" i="20" a="1"/>
  <c r="S7" i="20" a="1"/>
  <c r="R7" i="20" a="1"/>
  <c r="N7" i="20" a="1"/>
  <c r="Q6" i="20" a="1"/>
  <c r="P6" i="20" a="1"/>
  <c r="CQ29" i="20"/>
  <c r="CK31" i="20" s="1" a="1"/>
  <c r="CQ30" i="20"/>
  <c r="CJ32" i="20" s="1" a="1"/>
  <c r="Q5" i="20" l="1" a="1"/>
  <c r="P5" i="20" a="1"/>
  <c r="Q7" i="20" a="1"/>
  <c r="P7" i="20" a="1"/>
  <c r="BP12" i="20" a="1"/>
  <c r="BZ12" i="20" a="1"/>
  <c r="CR29" i="20" a="1"/>
  <c r="BQ30" i="20" l="1" a="1"/>
  <c r="BQ29" i="20" a="1"/>
  <c r="BQ28" i="20" a="1"/>
  <c r="BQ22" i="20" a="1"/>
  <c r="BQ27" i="20" a="1"/>
  <c r="BQ26" i="20" a="1"/>
  <c r="BQ25" i="20" a="1"/>
  <c r="BQ21" i="20" a="1"/>
  <c r="BQ24" i="20" a="1"/>
  <c r="BQ23" i="20" a="1"/>
  <c r="BQ20" i="20" a="1"/>
  <c r="BQ19" i="20" a="1"/>
  <c r="BQ18" i="20" a="1"/>
  <c r="BQ31" i="20" a="1"/>
  <c r="BQ17" i="20" a="1"/>
  <c r="BQ16" i="20" a="1"/>
  <c r="BQ15" i="20" a="1"/>
  <c r="BQ14" i="20" a="1"/>
  <c r="BQ13" i="20" a="1"/>
  <c r="BQ12" i="20" a="1"/>
  <c r="CA30" i="20" a="1"/>
  <c r="CA29" i="20" a="1"/>
  <c r="CA28" i="20" a="1"/>
  <c r="CA27" i="20" a="1"/>
  <c r="CA26" i="20" a="1"/>
  <c r="CA25" i="20" a="1"/>
  <c r="CA24" i="20" a="1"/>
  <c r="CA23" i="20" a="1"/>
  <c r="CA22" i="20" a="1"/>
  <c r="CA21" i="20" a="1"/>
  <c r="CA20" i="20" a="1"/>
  <c r="CA19" i="20" a="1"/>
  <c r="CA18" i="20" a="1"/>
  <c r="CA17" i="20" a="1"/>
  <c r="CA14" i="20" a="1"/>
  <c r="CA31" i="20" a="1"/>
  <c r="CA16" i="20" a="1"/>
  <c r="CA15" i="20" a="1"/>
  <c r="CA13" i="20" a="1"/>
  <c r="CA12" i="20" a="1"/>
  <c r="K11" i="20"/>
  <c r="I11" i="20"/>
  <c r="N11" i="20" a="1"/>
  <c r="S11" i="20" a="1"/>
  <c r="BX3" i="20" l="1" a="1"/>
  <c r="BP3" i="20" a="1"/>
  <c r="CH3" i="20" a="1"/>
  <c r="BZ3" i="20" a="1"/>
  <c r="R11" i="20" a="1"/>
  <c r="AD5" i="20" a="1"/>
  <c r="BB5" i="20" a="1"/>
  <c r="AP5" i="20" a="1"/>
  <c r="BM5" i="20" a="1"/>
  <c r="Q11" i="20" a="1"/>
  <c r="P11" i="20" a="1"/>
  <c r="BX4" i="20" l="1" a="1"/>
  <c r="BT8" i="20"/>
  <c r="BU8" i="20"/>
  <c r="BV8" i="20"/>
  <c r="CD8" i="20"/>
  <c r="CE8" i="20"/>
  <c r="CF8" i="20"/>
  <c r="CH4" i="20"/>
  <c r="BW8" i="20" l="1"/>
  <c r="BS12" i="20" s="1" a="1"/>
  <c r="CG8" i="20"/>
  <c r="CC12" i="20" s="1" a="1"/>
  <c r="BT31" i="20" l="1" a="1"/>
  <c r="BT30" i="20" a="1"/>
  <c r="BT29" i="20" a="1"/>
  <c r="BT28" i="20" a="1"/>
  <c r="BT24" i="20" a="1"/>
  <c r="BT21" i="20" a="1"/>
  <c r="BT27" i="20" a="1"/>
  <c r="BT26" i="20" a="1"/>
  <c r="BT25" i="20" a="1"/>
  <c r="BT22" i="20" a="1"/>
  <c r="BT23" i="20" a="1"/>
  <c r="BT20" i="20" a="1"/>
  <c r="BT19" i="20" a="1"/>
  <c r="BT18" i="20" a="1"/>
  <c r="BT17" i="20" a="1"/>
  <c r="BT16" i="20" a="1"/>
  <c r="BT15" i="20" a="1"/>
  <c r="BT14" i="20" a="1"/>
  <c r="BT13" i="20" a="1"/>
  <c r="BT12" i="20" a="1"/>
  <c r="CD31" i="20" a="1"/>
  <c r="CD30" i="20" a="1"/>
  <c r="CD29" i="20" a="1"/>
  <c r="CD28" i="20" a="1"/>
  <c r="CD27" i="20" a="1"/>
  <c r="CD26" i="20" a="1"/>
  <c r="CD25" i="20" a="1"/>
  <c r="CD24" i="20" a="1"/>
  <c r="CD23" i="20" a="1"/>
  <c r="CD22" i="20" a="1"/>
  <c r="CD21" i="20" a="1"/>
  <c r="CD20" i="20" a="1"/>
  <c r="CD19" i="20" a="1"/>
  <c r="CD18" i="20" a="1"/>
  <c r="CD17" i="20" a="1"/>
  <c r="CD16" i="20" a="1"/>
  <c r="CD15" i="20" a="1"/>
  <c r="CD14" i="20" a="1"/>
  <c r="CD13" i="20" a="1"/>
  <c r="CD12" i="20" a="1"/>
  <c r="BX8" i="20" l="1" a="1"/>
  <c r="BP8" i="20" a="1"/>
  <c r="CH8" i="20" a="1"/>
  <c r="BZ8" i="20" a="1"/>
  <c r="BX9" i="20" l="1" a="1"/>
  <c r="K8" i="20" s="1"/>
  <c r="BJ5" i="20" s="1" a="1"/>
  <c r="I8" i="20"/>
  <c r="I9" i="20"/>
  <c r="CH9" i="20"/>
  <c r="K9" i="20" s="1"/>
  <c r="N9" i="20" s="1" a="1"/>
  <c r="AA5" i="20" l="1" a="1"/>
  <c r="AY5" i="20" a="1"/>
  <c r="AM5" i="20" a="1"/>
  <c r="N8" i="20" a="1"/>
  <c r="R8" i="20" a="1"/>
  <c r="S8" i="20" a="1"/>
  <c r="BK5" i="20" a="1"/>
  <c r="AZ5" i="20" a="1"/>
  <c r="AN5" i="20" a="1"/>
  <c r="AB5" i="20" a="1"/>
  <c r="R9" i="20" a="1"/>
  <c r="S9" i="20" a="1"/>
  <c r="Q9" i="20" a="1"/>
  <c r="P9" i="20" a="1"/>
  <c r="Q8" i="20" l="1" a="1"/>
  <c r="P8" i="20"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76AFFCB0-DA1A-4057-9CEF-BAC608021B73}">
      <text>
        <r>
          <rPr>
            <b/>
            <sz val="9"/>
            <color indexed="81"/>
            <rFont val="Tahoma"/>
            <family val="2"/>
          </rPr>
          <t>The plotting positions, sorted sample, and per-distribution theoretical quantiles used by the Q-Q charts below. The plotting positions are Hazen, (i - 0.5) / n.</t>
        </r>
      </text>
    </comment>
    <comment ref="U2" authorId="0" shapeId="0" xr:uid="{77327007-2BC2-484A-AA2E-4FC933DF5923}">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B1880B08-7B7D-4D06-9386-C1F736DE9DAA}">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407C4928-065F-485C-84A2-B36F6E5E392E}">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BT2" authorId="0" shapeId="0" xr:uid="{8A0E4303-3D2C-4092-88FF-C69DA28AB4E7}">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CD2" authorId="0" shapeId="0" xr:uid="{0EE19BCF-1CA4-4235-A61C-44DA47C69003}">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N4" authorId="0" shapeId="0" xr:uid="{063A1B32-D5BA-43DC-951B-4A168887B949}">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EDE448B5-FD33-41CC-9B61-8759D5A9E836}">
      <text>
        <r>
          <rPr>
            <b/>
            <sz val="9"/>
            <color indexed="81"/>
            <rFont val="Tahoma"/>
            <family val="2"/>
          </rPr>
          <t>Number of free parameters estimated for this distribution (location, scale, shape as applicable). Used as the AIC/BIC penalty term.</t>
        </r>
      </text>
    </comment>
    <comment ref="P4" authorId="0" shapeId="0" xr:uid="{12EAE965-3FFD-424C-8535-37A5D612F08A}">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1B68A0F2-EC2A-40D4-968D-11963CEA6C91}">
      <text>
        <r>
          <rPr>
            <b/>
            <sz val="9"/>
            <color indexed="81"/>
            <rFont val="Tahoma"/>
            <family val="2"/>
          </rPr>
          <t>Bayesian Information Criterion. NLL + (k/2) × ln(n). Like AIC, smaller is better, but penalizes extra parameters more strongly as the sample grows.</t>
        </r>
      </text>
    </comment>
    <comment ref="R4" authorId="0" shapeId="0" xr:uid="{7F1497B2-2D5C-4C04-8168-0A0D95E9A4DE}">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9227FAA3-0F5D-41CF-94BB-43731ABD0026}">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3A522A26-96C3-45C9-983B-BCCAEBB2DE27}">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477CBE4B-B4ED-4559-B138-DECC221A37C7}">
      <text>
        <r>
          <rPr>
            <b/>
            <sz val="9"/>
            <color indexed="81"/>
            <rFont val="Tahoma"/>
            <family val="2"/>
          </rPr>
          <t>The included sample, sorted smallest to largest. Built as SORT(FILTER(UV_Data, UV_Include)) — only rows passing the filter, in rank order.</t>
        </r>
      </text>
    </comment>
    <comment ref="BQ11" authorId="0" shapeId="0" xr:uid="{E8E68AF5-00FB-468B-A25B-9462AD4A527A}">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CA11" authorId="0" shapeId="0" xr:uid="{CCD286C5-1637-4A6B-B3DD-5489CC8AB617}">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<sst xmlns="http://schemas.openxmlformats.org/spreadsheetml/2006/main" count="7062" uniqueCount="1078">
  <si>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</si>
  <si>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</si>
  <si>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</si>
  <si>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</si>
  <si>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</si>
  <si>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</si>
  <si>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</si>
  <si>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</si>
  <si>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</si>
  <si>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</si>
  <si>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</si>
  <si>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</si>
  <si>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</si>
  <si>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</si>
  <si>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</si>
  <si>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</si>
  <si>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</si>
  <si>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</si>
  <si>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</si>
  <si>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</si>
  <si>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</si>
  <si>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</si>
  <si>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</si>
  <si>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</si>
  <si>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</si>
  <si>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</si>
  <si>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</si>
  <si>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</si>
  <si>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</si>
  <si>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</si>
  <si>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</si>
  <si>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</si>
  <si>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</si>
  <si>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</si>
  <si>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</si>
  <si>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</si>
  <si>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</si>
  <si>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</si>
  <si>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</si>
  <si>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</si>
  <si>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</si>
  <si>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</si>
  <si>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</si>
  <si>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</si>
  <si>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</si>
  <si>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</si>
  <si>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</si>
  <si>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</si>
  <si>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</si>
  <si>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</si>
  <si>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</si>
  <si>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</si>
  <si>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</si>
  <si>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</si>
  <si>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</si>
  <si>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</si>
  <si>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</si>
  <si>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</si>
  <si>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</si>
  <si>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</si>
  <si>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</si>
  <si>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</si>
  <si>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</si>
  <si>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</si>
  <si>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</si>
  <si>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</si>
  <si>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</si>
  <si>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</si>
  <si>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</si>
  <si>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</si>
  <si>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</si>
  <si>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</si>
  <si>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</si>
  <si>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</si>
  <si>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</si>
  <si>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</si>
  <si>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</si>
  <si>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</si>
  <si>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</si>
  <si>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</si>
  <si>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</si>
  <si>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</si>
  <si>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</si>
  <si>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</si>
  <si>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</si>
  <si>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</si>
  <si>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</si>
  <si>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</si>
  <si>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</si>
  <si>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</si>
  <si>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</si>
  <si>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</si>
  <si>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</si>
  <si>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</si>
  <si>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</si>
  <si>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</si>
  <si>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</si>
  <si>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</si>
  <si>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</si>
  <si>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</si>
  <si>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</si>
  <si>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</si>
  <si>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</si>
  <si>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</si>
  <si>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</si>
  <si>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</si>
  <si>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</si>
  <si>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</si>
  <si>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</si>
  <si>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</si>
  <si>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</si>
  <si>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</si>
  <si>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</si>
  <si>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</si>
  <si>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</si>
  <si>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</si>
  <si>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</si>
  <si>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</si>
  <si>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</si>
  <si>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</si>
  <si>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</si>
  <si>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</si>
  <si>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</si>
  <si>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</si>
  <si>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</si>
  <si>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</si>
  <si>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</si>
  <si>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</si>
  <si>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</si>
  <si>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</si>
  <si>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</si>
  <si>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</si>
  <si>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</si>
  <si>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</si>
  <si>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</si>
  <si>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</si>
  <si>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</si>
  <si>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</si>
  <si>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</si>
  <si>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</si>
  <si>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</si>
  <si>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</si>
  <si>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</si>
  <si>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</si>
  <si>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</si>
  <si>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</si>
  <si>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</si>
  <si>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</si>
  <si>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</si>
  <si>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</si>
  <si>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</si>
  <si>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</si>
  <si>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</si>
  <si>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</si>
  <si>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</si>
  <si>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</si>
  <si>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</si>
  <si>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</si>
  <si>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</si>
  <si>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</si>
  <si>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</si>
  <si>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</si>
  <si>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</si>
  <si>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</si>
  <si>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</si>
  <si>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</si>
  <si>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</si>
  <si>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</si>
  <si>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</si>
  <si>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</si>
  <si>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</si>
  <si>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</si>
  <si>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</si>
  <si>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</si>
  <si>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</si>
  <si>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</si>
  <si>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</si>
  <si>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</si>
  <si>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</si>
  <si>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</si>
  <si>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</si>
  <si>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</si>
  <si>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</si>
  <si>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</si>
  <si>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</si>
  <si>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</si>
  <si>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</si>
  <si>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</si>
  <si>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</si>
  <si>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</si>
  <si>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</si>
  <si>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</si>
  <si>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</si>
  <si>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</si>
  <si>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</si>
  <si>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</si>
  <si>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</si>
  <si>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</si>
  <si>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</si>
  <si>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</si>
  <si>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</si>
  <si>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</si>
  <si>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</si>
  <si>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</si>
  <si>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</si>
  <si>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</si>
  <si>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</si>
  <si>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</si>
  <si>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</si>
  <si>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</si>
  <si>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</si>
  <si>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</si>
  <si>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</si>
  <si>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</si>
  <si>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</si>
  <si>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</si>
  <si>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</si>
  <si>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</si>
  <si>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</si>
  <si>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</si>
  <si>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</si>
  <si>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</si>
  <si>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</si>
  <si>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</si>
  <si>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</si>
  <si>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</si>
  <si>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</si>
  <si>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</si>
  <si>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</si>
  <si>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</si>
  <si>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</si>
  <si>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</si>
  <si>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</si>
  <si>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</si>
  <si>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</si>
  <si>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</si>
  <si>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</si>
  <si>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</si>
  <si>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</si>
  <si>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</si>
  <si>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</si>
  <si>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</si>
  <si>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</si>
  <si>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</si>
  <si>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</si>
  <si>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</si>
  <si>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</si>
  <si>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</si>
  <si>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</si>
  <si>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</si>
  <si>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</si>
  <si>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</si>
  <si>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</si>
  <si>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</si>
  <si>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</si>
  <si>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</si>
  <si>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</si>
  <si>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</si>
  <si>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</si>
  <si>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</si>
  <si>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</si>
  <si>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</si>
  <si>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</si>
  <si>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</si>
  <si>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</si>
  <si>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</si>
  <si>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</si>
  <si>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</si>
  <si>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</si>
  <si>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</si>
  <si>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</si>
  <si>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</si>
  <si>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</si>
  <si>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</si>
  <si>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</si>
  <si>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</si>
  <si>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</si>
  <si>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</si>
  <si>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</si>
  <si>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</si>
  <si>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</si>
  <si>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</si>
  <si>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</si>
  <si>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</si>
  <si>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</si>
  <si>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</si>
  <si>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</si>
  <si>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</si>
  <si>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</si>
  <si>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</si>
  <si>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</si>
  <si>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</si>
  <si>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</si>
  <si>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</si>
  <si>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</si>
  <si>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</si>
  <si>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</si>
  <si>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</si>
  <si>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</si>
  <si>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</si>
  <si>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</si>
  <si>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</si>
  <si>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</si>
  <si>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</si>
  <si>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</si>
  <si>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</si>
  <si>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</si>
  <si>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</si>
  <si>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</si>
  <si>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</si>
  <si>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</si>
  <si>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</si>
  <si>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</si>
  <si>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</si>
  <si>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</si>
  <si>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</si>
  <si>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</si>
  <si>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</si>
  <si>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</si>
  <si>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</si>
  <si>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</si>
  <si>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</si>
  <si>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</si>
  <si>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</si>
  <si>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</si>
  <si>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</si>
  <si>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</si>
  <si>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</si>
  <si>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</si>
  <si>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</si>
  <si>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</si>
  <si>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</si>
  <si>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</si>
  <si>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</si>
  <si>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</si>
  <si>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</si>
  <si>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</si>
  <si>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</si>
  <si>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</si>
  <si>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</si>
  <si>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</si>
  <si>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</si>
  <si>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</si>
  <si>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</si>
  <si>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</si>
  <si>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</si>
  <si>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</si>
  <si>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</si>
  <si>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</si>
  <si>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</si>
  <si>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</si>
  <si>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</si>
  <si>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</si>
  <si>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</si>
  <si>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</si>
  <si>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</si>
  <si>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</si>
  <si>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</si>
  <si>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</si>
  <si>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</si>
  <si>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</si>
  <si>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</si>
  <si>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</si>
  <si>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</si>
  <si>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</si>
  <si>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</si>
  <si>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</si>
  <si>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</si>
  <si>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</si>
  <si>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</si>
  <si>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</si>
  <si>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</si>
  <si>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</si>
  <si>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</si>
  <si>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</si>
  <si>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</si>
  <si>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</si>
  <si>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</si>
  <si>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</si>
  <si>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</si>
  <si>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</si>
  <si>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</si>
  <si>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</si>
  <si>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</si>
  <si>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</si>
  <si>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</si>
  <si>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</si>
  <si>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</si>
  <si>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</si>
  <si>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</si>
  <si>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</si>
  <si>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</si>
  <si>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</si>
  <si>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</si>
  <si>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</si>
  <si>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</si>
  <si>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</si>
  <si>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</si>
  <si>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</si>
  <si>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</si>
  <si>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</si>
  <si>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</si>
  <si>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</si>
  <si>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</si>
  <si>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</si>
  <si>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</si>
  <si>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</si>
  <si>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</si>
  <si>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</si>
  <si>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</si>
  <si>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</si>
  <si>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</si>
  <si>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</si>
  <si>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</si>
  <si>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</si>
  <si>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</si>
  <si>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</si>
  <si>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</si>
  <si>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</si>
  <si>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</si>
  <si>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</si>
  <si>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</si>
  <si>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</si>
  <si>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</si>
  <si>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</si>
  <si>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</si>
  <si>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</si>
  <si>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</si>
  <si>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</si>
  <si>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</si>
  <si>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</si>
  <si>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</si>
  <si>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</si>
  <si>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</si>
  <si>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</si>
  <si>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</si>
  <si>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</si>
  <si>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</si>
  <si>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</si>
  <si>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</si>
  <si>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</si>
  <si>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</si>
  <si>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</si>
  <si>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</si>
  <si>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</si>
  <si>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</si>
  <si>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</si>
  <si>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</si>
  <si>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</si>
  <si>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</si>
  <si>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</si>
  <si>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</si>
  <si>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</si>
  <si>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</si>
  <si>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</si>
  <si>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</si>
  <si>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</si>
  <si>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</si>
  <si>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</si>
  <si>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</si>
  <si>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</si>
  <si>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</si>
  <si>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</si>
  <si>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</si>
  <si>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</si>
  <si>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</si>
  <si>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</si>
  <si>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</si>
  <si>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</si>
  <si>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</si>
  <si>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</si>
  <si>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</si>
  <si>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</si>
  <si>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</si>
  <si>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</si>
  <si>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</si>
  <si>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</si>
  <si>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</si>
  <si>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</si>
  <si>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</si>
  <si>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</si>
  <si>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</si>
  <si>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</si>
  <si>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</si>
  <si>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</si>
  <si>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</si>
  <si>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</si>
  <si>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</si>
  <si>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</si>
  <si>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</si>
  <si>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</si>
  <si>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</si>
  <si>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</si>
  <si>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</si>
  <si>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</si>
  <si>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</si>
  <si>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</si>
  <si>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</si>
  <si>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</si>
  <si>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</si>
  <si>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</si>
  <si>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</si>
  <si>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</si>
  <si>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</si>
  <si>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</si>
  <si>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</si>
  <si>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</si>
  <si>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</si>
  <si>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</si>
  <si>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</si>
  <si>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</si>
  <si>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</si>
  <si>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</si>
  <si>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</si>
  <si>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</si>
  <si>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</si>
  <si>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</si>
  <si>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</si>
  <si>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</si>
  <si>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</si>
  <si>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</si>
  <si>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</si>
  <si>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</si>
  <si>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</si>
  <si>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</si>
  <si>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</si>
  <si>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</si>
  <si>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</si>
  <si>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</si>
  <si>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</si>
  <si>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</si>
  <si>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</si>
  <si>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</si>
  <si>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</si>
  <si>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</si>
  <si>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</si>
  <si>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</si>
  <si>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</si>
  <si>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</si>
  <si>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</si>
  <si>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</si>
  <si>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</si>
  <si>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</si>
  <si>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</si>
  <si>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</si>
  <si>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</si>
  <si>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</si>
  <si>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</si>
  <si>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</si>
  <si>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</si>
  <si>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</si>
  <si>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</si>
  <si>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</si>
  <si>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</si>
  <si>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</si>
  <si>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</si>
  <si>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</si>
  <si>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</si>
  <si>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</si>
  <si>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</si>
  <si>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</si>
  <si>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</si>
  <si>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</si>
  <si>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</si>
  <si>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</si>
  <si>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</si>
  <si>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</si>
  <si>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</si>
  <si>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</si>
  <si>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</si>
  <si>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</si>
  <si>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</si>
  <si>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</si>
  <si>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</si>
  <si>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</si>
  <si>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</si>
  <si>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</si>
  <si>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</si>
  <si>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</si>
  <si>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</si>
  <si>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</si>
  <si>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</si>
  <si>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</si>
  <si>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</si>
  <si>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</si>
  <si>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</si>
  <si>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</si>
  <si>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</si>
  <si>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</si>
  <si>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</si>
  <si>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</si>
  <si>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</si>
  <si>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</si>
  <si>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</si>
  <si>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</si>
  <si>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</si>
  <si>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</si>
  <si>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</si>
  <si>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</si>
  <si>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</si>
  <si>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</si>
  <si>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</si>
  <si>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</si>
  <si>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</si>
  <si>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</si>
  <si>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</si>
  <si>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</si>
  <si>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</si>
  <si>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</si>
  <si>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</si>
  <si>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</si>
  <si>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</si>
  <si>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</si>
  <si>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</si>
  <si>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</si>
  <si>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</si>
  <si>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</si>
  <si>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</si>
  <si>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</si>
  <si>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</si>
  <si>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</si>
  <si>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</si>
  <si>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</si>
  <si>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</si>
  <si>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</si>
  <si>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</si>
  <si>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</si>
  <si>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</si>
  <si>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</si>
  <si>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</si>
  <si>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</si>
  <si>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</si>
  <si>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</si>
  <si>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</si>
  <si>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</si>
  <si>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</si>
  <si>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</si>
  <si>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</si>
  <si>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</si>
  <si>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</si>
  <si>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</si>
  <si>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</si>
  <si>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</si>
  <si>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</si>
  <si>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</si>
  <si>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</si>
  <si>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</si>
  <si>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</si>
  <si>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</si>
  <si>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</si>
  <si>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</si>
  <si>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</si>
  <si>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</si>
  <si>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</si>
  <si>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</si>
  <si>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</si>
  <si>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</si>
  <si>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</si>
  <si>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</si>
  <si>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</si>
  <si>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</si>
  <si>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</si>
  <si>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</si>
  <si>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</si>
  <si>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</si>
  <si>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</si>
  <si>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</si>
  <si>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</si>
  <si>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</si>
  <si>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</si>
  <si>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</si>
  <si>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</si>
  <si>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</si>
  <si>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</si>
  <si>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</si>
  <si>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</si>
  <si>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</si>
  <si>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</si>
  <si>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</si>
  <si>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</si>
  <si>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</si>
  <si>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</si>
  <si>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</si>
  <si>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</si>
  <si>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</si>
  <si>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</si>
  <si>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</si>
  <si>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</si>
  <si>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</si>
  <si>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</si>
  <si>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</si>
  <si>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</si>
  <si>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</si>
  <si>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</si>
  <si>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</si>
  <si>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</si>
  <si>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</si>
  <si>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</si>
  <si>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</si>
  <si>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</si>
  <si>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</si>
  <si>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</si>
  <si>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</si>
  <si>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</si>
  <si>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</si>
  <si>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</si>
  <si>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</si>
  <si>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</si>
  <si>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</si>
  <si>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</si>
  <si>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</si>
  <si>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</si>
  <si>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</si>
  <si>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</si>
  <si>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</si>
  <si>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</si>
  <si>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</si>
  <si>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</si>
  <si>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</si>
  <si>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</si>
  <si>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</si>
  <si>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</si>
  <si>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</si>
  <si>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</si>
  <si>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</si>
  <si>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</si>
  <si>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</si>
  <si>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</si>
  <si>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</si>
  <si>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</si>
  <si>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</si>
  <si>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</si>
  <si>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</si>
  <si>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</si>
  <si>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</si>
  <si>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</si>
  <si>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</si>
  <si>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</si>
  <si>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</si>
  <si>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</si>
  <si>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</si>
  <si>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</si>
  <si>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</si>
  <si>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</si>
  <si>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</si>
  <si>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</si>
  <si>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</si>
  <si>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</si>
  <si>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</si>
  <si>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</si>
  <si>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</si>
  <si>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</si>
  <si>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</si>
  <si>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</si>
  <si>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</si>
  <si>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</si>
  <si>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</si>
  <si>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</si>
  <si>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</si>
  <si>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</si>
  <si>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</si>
  <si>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</si>
  <si>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</si>
  <si>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</si>
  <si>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</si>
  <si>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</si>
  <si>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</si>
  <si>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</si>
  <si>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</si>
  <si>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</si>
  <si>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</si>
  <si>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</si>
  <si>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</si>
  <si>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</si>
  <si>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</si>
  <si>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</si>
  <si>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</si>
  <si>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</si>
  <si>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</si>
  <si>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</si>
  <si>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</si>
  <si>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</si>
  <si>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</si>
  <si>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</si>
  <si>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</si>
  <si>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</si>
  <si>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</si>
  <si>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</si>
  <si>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</si>
  <si>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</si>
  <si>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</si>
  <si>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</si>
  <si>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</si>
  <si>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</si>
  <si>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</si>
  <si>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</si>
  <si>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</si>
  <si>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</si>
  <si>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</si>
  <si>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</si>
  <si>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</si>
  <si>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</si>
  <si>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</si>
  <si>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</si>
  <si>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</si>
  <si>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</si>
  <si>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</si>
  <si>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</si>
  <si>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</si>
  <si>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</si>
  <si>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</si>
  <si>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</si>
  <si>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</si>
  <si>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</si>
  <si>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</si>
  <si>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</si>
  <si>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</si>
  <si>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</si>
  <si>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</si>
  <si>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</si>
  <si>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</si>
  <si>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</si>
  <si>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</si>
  <si>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</si>
  <si>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</si>
  <si>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</si>
  <si>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</si>
  <si>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</si>
  <si>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</si>
  <si>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</si>
  <si>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</si>
  <si>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</si>
  <si>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</si>
  <si>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</si>
  <si>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</si>
  <si>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</si>
  <si>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</si>
  <si>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Min NLL:</t>
  </si>
  <si>
    <t>Rows/Columns</t>
  </si>
  <si>
    <t>Parameter</t>
  </si>
  <si>
    <t>Input</t>
  </si>
  <si>
    <t>Step Size</t>
  </si>
  <si>
    <t>Best</t>
  </si>
  <si>
    <t>Shape (k)</t>
  </si>
  <si>
    <t>Scale (λ)</t>
  </si>
  <si>
    <t>Shape (α)</t>
  </si>
  <si>
    <t>Rate (β)</t>
  </si>
  <si>
    <t>Beta Grid-Search MLE  —  Stage 1  (Alpha (α) × Beta (β))</t>
  </si>
  <si>
    <t>Alpha (α)</t>
  </si>
  <si>
    <t>Beta (β)</t>
  </si>
  <si>
    <t>Beta Grid-Search MLE  —  Stage 2  (refined)</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</si>
  <si>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</si>
  <si>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</si>
  <si>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</si>
  <si>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</si>
  <si>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</si>
  <si>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</si>
  <si>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</si>
  <si>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</si>
  <si>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</si>
  <si>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</si>
  <si>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</si>
  <si>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</si>
  <si>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</si>
  <si>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</si>
  <si>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</si>
  <si>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</si>
  <si>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</si>
  <si>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</si>
  <si>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</si>
  <si>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</si>
  <si>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</si>
  <si>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</si>
  <si>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</si>
  <si>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</si>
  <si>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</si>
  <si>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</si>
  <si>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</si>
  <si>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</si>
  <si>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</si>
  <si>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</si>
  <si>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</si>
  <si>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</si>
  <si>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</si>
  <si>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</si>
  <si>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</si>
  <si>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</si>
  <si>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</si>
  <si>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</si>
  <si>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</si>
  <si>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</si>
  <si>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</si>
  <si>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</si>
  <si>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</si>
  <si>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</si>
  <si>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</si>
  <si>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</si>
  <si>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</si>
  <si>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</si>
  <si>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</si>
  <si>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</si>
  <si>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</si>
  <si>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</si>
  <si>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</si>
  <si>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</si>
  <si>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</si>
  <si>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</si>
  <si>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</si>
  <si>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</si>
  <si>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</si>
  <si>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</si>
  <si>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</si>
  <si>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</si>
  <si>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</si>
  <si>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</si>
  <si>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</si>
  <si>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</si>
  <si>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</si>
  <si>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</si>
  <si>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</si>
  <si>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</si>
  <si>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</si>
  <si>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</si>
  <si>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</si>
  <si>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</si>
  <si>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</si>
  <si>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</si>
  <si>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</si>
  <si>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</si>
  <si>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</si>
  <si>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</si>
  <si>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</si>
  <si>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</si>
  <si>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</si>
  <si>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</si>
  <si>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</si>
  <si>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</si>
  <si>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</si>
  <si>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</si>
  <si>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</si>
  <si>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</si>
  <si>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</si>
  <si>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</si>
  <si>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</si>
  <si>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</si>
  <si>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</si>
  <si>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</si>
  <si>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</si>
  <si>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</si>
  <si>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</si>
  <si>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</si>
  <si>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</si>
  <si>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</si>
  <si>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</si>
  <si>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</si>
  <si>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</si>
  <si>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</si>
  <si>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</si>
  <si>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</si>
  <si>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</si>
  <si>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</si>
  <si>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</si>
  <si>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</si>
  <si>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</si>
  <si>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</si>
  <si>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</si>
  <si>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</si>
  <si>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</si>
  <si>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</si>
  <si>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</si>
  <si>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</si>
  <si>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</si>
  <si>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</si>
  <si>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</si>
  <si>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</si>
  <si>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</si>
  <si>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</si>
  <si>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</si>
  <si>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</si>
  <si>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</si>
  <si>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</si>
  <si>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</si>
  <si>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</si>
  <si>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</si>
  <si>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</si>
  <si>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</si>
  <si>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</si>
  <si>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</si>
  <si>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</si>
  <si>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</si>
  <si>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</si>
  <si>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</si>
  <si>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</si>
  <si>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</si>
  <si>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</si>
  <si>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</si>
  <si>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</si>
  <si>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</si>
  <si>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</si>
  <si>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</si>
  <si>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</si>
  <si>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</si>
  <si>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</si>
  <si>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</si>
  <si>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</si>
  <si>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</si>
  <si>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</si>
  <si>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</si>
  <si>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</si>
  <si>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</si>
  <si>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</si>
  <si>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</si>
  <si>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</si>
  <si>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Weibull Profile-NLL MLE  —  Stage 1  (Shape (k); Scale (λ) profiled out)</t>
  </si>
  <si>
    <t>Grid Points</t>
  </si>
  <si>
    <t>Start</t>
  </si>
  <si>
    <t>Profile NLL</t>
  </si>
  <si>
    <t>Weibull Profile-NLL MLE  —  Stage 2  (refined)</t>
  </si>
  <si>
    <t>Gamma Profile-NLL MLE  —  Stage 1  (Shape (α); Rate (β) profiled out)</t>
  </si>
  <si>
    <t>Gamma Profile-NLL MLE  —  Stage 2  (refined)</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</si>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</sst>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0" fontId="1" fillId="4" borderId="6" xfId="0" applyFont="1" applyFill="1" applyBorder="1"/>
    <xf numFmtId="166"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164" fontId="0" fillId="0" borderId="5" xfId="0" applyNumberFormat="1" applyBorder="1"/>
    <xf numFmtId="0" fontId="1" fillId="2" borderId="8" xfId="0" applyFont="1" applyFill="1" applyBorder="1"/>
    <xf numFmtId="0" fontId="0" fillId="0" borderId="10" xfId="0" applyBorder="1"/>
    <xf numFmtId="166" fontId="0" fillId="0" borderId="0" xfId="0" applyNumberFormat="1"/>
    <xf numFmtId="0" fontId="1" fillId="4" borderId="8" xfId="0" applyFont="1" applyFill="1" applyBorder="1"/>
    <xf numFmtId="0" fontId="1" fillId="4" borderId="9" xfId="0" applyFont="1" applyFill="1" applyBorder="1"/>
    <xf numFmtId="0" fontId="1" fillId="4" borderId="10" xfId="0" applyFont="1" applyFill="1" applyBorder="1"/>
    <xf numFmtId="166" fontId="0" fillId="0" borderId="11" xfId="0" applyNumberFormat="1" applyBorder="1"/>
    <xf numFmtId="164" fontId="0" fillId="0" borderId="12" xfId="0" applyNumberFormat="1" applyBorder="1"/>
    <xf numFmtId="164" fontId="0" fillId="0" borderId="13" xfId="0" applyNumberFormat="1" applyBorder="1"/>
    <xf numFmtId="0" fontId="1" fillId="2" borderId="0" xfId="0" applyFont="1" applyFill="1"/>
    <xf numFmtId="0" fontId="0" fillId="0" borderId="0" xfId="0"/>
  </cellXfs>
  <cellStyles count="1">
    <cellStyle name="Normal" xfId="0" builtinId="0"/>
  </cellStyles>
  <dxfs count="18">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5279-45D3-A402-DBB0E86E0F8A}"/>
            </c:ext>
          </c:extLst>
        </c:ser>
        <c:dLbls>
          <c:showLegendKey val="0"/>
          <c:showVal val="0"/>
          <c:showCatName val="0"/>
          <c:showSerName val="0"/>
          <c:showPercent val="0"/>
          <c:showBubbleSize val="0"/>
        </c:dLbls>
        <c:gapWidth val="0"/>
        <c:axId val="164608367"/>
        <c:axId val="22573999"/>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5279-45D3-A402-DBB0E86E0F8A}"/>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5279-45D3-A402-DBB0E86E0F8A}"/>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5279-45D3-A402-DBB0E86E0F8A}"/>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5279-45D3-A402-DBB0E86E0F8A}"/>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474.30184786001161</c:v>
                </c:pt>
                <c:pt idx="8">
                  <c:v>457.33371333581869</c:v>
                </c:pt>
                <c:pt idx="9">
                  <c:v>377.81723628209437</c:v>
                </c:pt>
                <c:pt idx="10">
                  <c:v>271.72657707620783</c:v>
                </c:pt>
                <c:pt idx="11">
                  <c:v>172.46657666511575</c:v>
                </c:pt>
                <c:pt idx="12">
                  <c:v>97.745314221389336</c:v>
                </c:pt>
              </c:numCache>
            </c:numRef>
          </c:val>
          <c:smooth val="1"/>
          <c:extLst>
            <c:ext xmlns:c16="http://schemas.microsoft.com/office/drawing/2014/chart" uri="{C3380CC4-5D6E-409C-BE32-E72D297353CC}">
              <c16:uniqueId val="{00000006-5279-45D3-A402-DBB0E86E0F8A}"/>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5279-45D3-A402-DBB0E86E0F8A}"/>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5279-45D3-A402-DBB0E86E0F8A}"/>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5279-45D3-A402-DBB0E86E0F8A}"/>
            </c:ext>
          </c:extLst>
        </c:ser>
        <c:dLbls>
          <c:showLegendKey val="0"/>
          <c:showVal val="0"/>
          <c:showCatName val="0"/>
          <c:showSerName val="0"/>
          <c:showPercent val="0"/>
          <c:showBubbleSize val="0"/>
        </c:dLbls>
        <c:marker val="1"/>
        <c:smooth val="0"/>
        <c:axId val="164608367"/>
        <c:axId val="22573999"/>
      </c:lineChart>
      <c:catAx>
        <c:axId val="164608367"/>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2573999"/>
        <c:crosses val="autoZero"/>
        <c:auto val="1"/>
        <c:lblAlgn val="ctr"/>
        <c:lblOffset val="100"/>
        <c:noMultiLvlLbl val="0"/>
      </c:catAx>
      <c:valAx>
        <c:axId val="2257399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64608367"/>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F23C-4A72-AD83-F8117DC455E3}"/>
            </c:ext>
          </c:extLst>
        </c:ser>
        <c:dLbls>
          <c:showLegendKey val="0"/>
          <c:showVal val="0"/>
          <c:showCatName val="0"/>
          <c:showSerName val="0"/>
          <c:showPercent val="0"/>
          <c:showBubbleSize val="0"/>
        </c:dLbls>
        <c:gapWidth val="0"/>
        <c:axId val="154903711"/>
        <c:axId val="22573519"/>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F23C-4A72-AD83-F8117DC455E3}"/>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F23C-4A72-AD83-F8117DC455E3}"/>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F23C-4A72-AD83-F8117DC455E3}"/>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F23C-4A72-AD83-F8117DC455E3}"/>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2.6510650491791767</c:v>
                </c:pt>
                <c:pt idx="3">
                  <c:v>6.5699822671354999</c:v>
                </c:pt>
                <c:pt idx="4">
                  <c:v>14.367178034572676</c:v>
                </c:pt>
                <c:pt idx="5">
                  <c:v>28.051312878294521</c:v>
                </c:pt>
                <c:pt idx="6">
                  <c:v>49.401010172417962</c:v>
                </c:pt>
                <c:pt idx="7">
                  <c:v>79.173139040754009</c:v>
                </c:pt>
                <c:pt idx="8">
                  <c:v>116.37576933094994</c:v>
                </c:pt>
                <c:pt idx="9">
                  <c:v>157.96927578942939</c:v>
                </c:pt>
                <c:pt idx="10">
                  <c:v>199.22817083460939</c:v>
                </c:pt>
                <c:pt idx="11">
                  <c:v>234.71951704351758</c:v>
                </c:pt>
                <c:pt idx="12">
                  <c:v>259.57970483191383</c:v>
                </c:pt>
                <c:pt idx="13">
                  <c:v>270.6465558231796</c:v>
                </c:pt>
                <c:pt idx="14">
                  <c:v>267.08191868220803</c:v>
                </c:pt>
                <c:pt idx="15">
                  <c:v>250.34178463812094</c:v>
                </c:pt>
                <c:pt idx="16">
                  <c:v>223.59527572283321</c:v>
                </c:pt>
                <c:pt idx="17">
                  <c:v>190.8534177439106</c:v>
                </c:pt>
                <c:pt idx="18">
                  <c:v>156.09955516351417</c:v>
                </c:pt>
                <c:pt idx="19">
                  <c:v>122.6381305727204</c:v>
                </c:pt>
                <c:pt idx="20">
                  <c:v>92.755885265182343</c:v>
                </c:pt>
                <c:pt idx="21">
                  <c:v>67.677007597381305</c:v>
                </c:pt>
                <c:pt idx="22">
                  <c:v>47.725008781585423</c:v>
                </c:pt>
              </c:numCache>
            </c:numRef>
          </c:val>
          <c:smooth val="1"/>
          <c:extLst>
            <c:ext xmlns:c16="http://schemas.microsoft.com/office/drawing/2014/chart" uri="{C3380CC4-5D6E-409C-BE32-E72D297353CC}">
              <c16:uniqueId val="{00000006-F23C-4A72-AD83-F8117DC455E3}"/>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F23C-4A72-AD83-F8117DC455E3}"/>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F23C-4A72-AD83-F8117DC455E3}"/>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F23C-4A72-AD83-F8117DC455E3}"/>
            </c:ext>
          </c:extLst>
        </c:ser>
        <c:dLbls>
          <c:showLegendKey val="0"/>
          <c:showVal val="0"/>
          <c:showCatName val="0"/>
          <c:showSerName val="0"/>
          <c:showPercent val="0"/>
          <c:showBubbleSize val="0"/>
        </c:dLbls>
        <c:marker val="1"/>
        <c:smooth val="0"/>
        <c:axId val="154903711"/>
        <c:axId val="22573519"/>
      </c:lineChart>
      <c:catAx>
        <c:axId val="154903711"/>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2573519"/>
        <c:crosses val="autoZero"/>
        <c:auto val="1"/>
        <c:lblAlgn val="ctr"/>
        <c:lblOffset val="100"/>
        <c:noMultiLvlLbl val="0"/>
      </c:catAx>
      <c:valAx>
        <c:axId val="2257351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54903711"/>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CDFD-4A40-A16A-31E7712A2877}"/>
            </c:ext>
          </c:extLst>
        </c:ser>
        <c:dLbls>
          <c:showLegendKey val="0"/>
          <c:showVal val="0"/>
          <c:showCatName val="0"/>
          <c:showSerName val="0"/>
          <c:showPercent val="0"/>
          <c:showBubbleSize val="0"/>
        </c:dLbls>
        <c:gapWidth val="0"/>
        <c:axId val="179286911"/>
        <c:axId val="22578799"/>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CDFD-4A40-A16A-31E7712A2877}"/>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CDFD-4A40-A16A-31E7712A2877}"/>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CDFD-4A40-A16A-31E7712A2877}"/>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CDFD-4A40-A16A-31E7712A2877}"/>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0.17988760536902609</c:v>
                </c:pt>
                <c:pt idx="1">
                  <c:v>0.46770140489717049</c:v>
                </c:pt>
                <c:pt idx="2">
                  <c:v>1.1052229295430016</c:v>
                </c:pt>
                <c:pt idx="3">
                  <c:v>2.392741864288781</c:v>
                </c:pt>
                <c:pt idx="4">
                  <c:v>4.7791002681140728</c:v>
                </c:pt>
                <c:pt idx="5">
                  <c:v>8.8611813275408693</c:v>
                </c:pt>
                <c:pt idx="6">
                  <c:v>15.336477279901009</c:v>
                </c:pt>
                <c:pt idx="7">
                  <c:v>24.89923856287427</c:v>
                </c:pt>
                <c:pt idx="8">
                  <c:v>38.088205595900199</c:v>
                </c:pt>
                <c:pt idx="9">
                  <c:v>55.11442414974664</c:v>
                </c:pt>
                <c:pt idx="10">
                  <c:v>75.712917000169099</c:v>
                </c:pt>
                <c:pt idx="11">
                  <c:v>99.064554276703461</c:v>
                </c:pt>
                <c:pt idx="12">
                  <c:v>123.8213449775965</c:v>
                </c:pt>
                <c:pt idx="13">
                  <c:v>148.24281518941851</c:v>
                </c:pt>
                <c:pt idx="14">
                  <c:v>170.42145990781995</c:v>
                </c:pt>
                <c:pt idx="15">
                  <c:v>188.55136959184139</c:v>
                </c:pt>
                <c:pt idx="16">
                  <c:v>201.18357114940048</c:v>
                </c:pt>
                <c:pt idx="17">
                  <c:v>207.41687131842332</c:v>
                </c:pt>
                <c:pt idx="18">
                  <c:v>206.99112528260292</c:v>
                </c:pt>
                <c:pt idx="19">
                  <c:v>200.27428068317388</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34.990157056268515</c:v>
                </c:pt>
              </c:numCache>
            </c:numRef>
          </c:val>
          <c:smooth val="1"/>
          <c:extLst>
            <c:ext xmlns:c16="http://schemas.microsoft.com/office/drawing/2014/chart" uri="{C3380CC4-5D6E-409C-BE32-E72D297353CC}">
              <c16:uniqueId val="{00000006-CDFD-4A40-A16A-31E7712A2877}"/>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CDFD-4A40-A16A-31E7712A2877}"/>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CDFD-4A40-A16A-31E7712A2877}"/>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CDFD-4A40-A16A-31E7712A2877}"/>
            </c:ext>
          </c:extLst>
        </c:ser>
        <c:dLbls>
          <c:showLegendKey val="0"/>
          <c:showVal val="0"/>
          <c:showCatName val="0"/>
          <c:showSerName val="0"/>
          <c:showPercent val="0"/>
          <c:showBubbleSize val="0"/>
        </c:dLbls>
        <c:marker val="1"/>
        <c:smooth val="0"/>
        <c:axId val="179286911"/>
        <c:axId val="22578799"/>
      </c:lineChart>
      <c:catAx>
        <c:axId val="179286911"/>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22578799"/>
        <c:crosses val="autoZero"/>
        <c:auto val="1"/>
        <c:lblAlgn val="ctr"/>
        <c:lblOffset val="100"/>
        <c:noMultiLvlLbl val="0"/>
      </c:catAx>
      <c:valAx>
        <c:axId val="2257879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9286911"/>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50E-49DB-99CC-CDB04FB4CECF}"/>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950E-49DB-99CC-CDB04FB4CECF}"/>
            </c:ext>
          </c:extLst>
        </c:ser>
        <c:dLbls>
          <c:showLegendKey val="0"/>
          <c:showVal val="0"/>
          <c:showCatName val="0"/>
          <c:showSerName val="0"/>
          <c:showPercent val="0"/>
          <c:showBubbleSize val="0"/>
        </c:dLbls>
        <c:axId val="170889839"/>
        <c:axId val="22581679"/>
      </c:scatterChart>
      <c:valAx>
        <c:axId val="170889839"/>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581679"/>
        <c:crosses val="autoZero"/>
        <c:crossBetween val="midCat"/>
      </c:valAx>
      <c:valAx>
        <c:axId val="2258167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0889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333-48DD-84B8-CC423E9FFE66}"/>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2333-48DD-84B8-CC423E9FFE66}"/>
            </c:ext>
          </c:extLst>
        </c:ser>
        <c:dLbls>
          <c:showLegendKey val="0"/>
          <c:showVal val="0"/>
          <c:showCatName val="0"/>
          <c:showSerName val="0"/>
          <c:showPercent val="0"/>
          <c:showBubbleSize val="0"/>
        </c:dLbls>
        <c:axId val="164611615"/>
        <c:axId val="22618159"/>
      </c:scatterChart>
      <c:valAx>
        <c:axId val="164611615"/>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618159"/>
        <c:crosses val="autoZero"/>
        <c:crossBetween val="midCat"/>
      </c:valAx>
      <c:valAx>
        <c:axId val="2261815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46116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A73-4C57-A22E-7D00C06BD1E7}"/>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CA73-4C57-A22E-7D00C06BD1E7}"/>
            </c:ext>
          </c:extLst>
        </c:ser>
        <c:dLbls>
          <c:showLegendKey val="0"/>
          <c:showVal val="0"/>
          <c:showCatName val="0"/>
          <c:showSerName val="0"/>
          <c:showPercent val="0"/>
          <c:showBubbleSize val="0"/>
        </c:dLbls>
        <c:axId val="164613007"/>
        <c:axId val="22636879"/>
      </c:scatterChart>
      <c:valAx>
        <c:axId val="1646130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636879"/>
        <c:crosses val="autoZero"/>
        <c:crossBetween val="midCat"/>
      </c:valAx>
      <c:valAx>
        <c:axId val="2263687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46130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880-4875-BC69-4240881ED9F0}"/>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D880-4875-BC69-4240881ED9F0}"/>
            </c:ext>
          </c:extLst>
        </c:ser>
        <c:dLbls>
          <c:showLegendKey val="0"/>
          <c:showVal val="0"/>
          <c:showCatName val="0"/>
          <c:showSerName val="0"/>
          <c:showPercent val="0"/>
          <c:showBubbleSize val="0"/>
        </c:dLbls>
        <c:axId val="170889375"/>
        <c:axId val="22633039"/>
      </c:scatterChart>
      <c:valAx>
        <c:axId val="170889375"/>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633039"/>
        <c:crosses val="autoZero"/>
        <c:crossBetween val="midCat"/>
      </c:valAx>
      <c:valAx>
        <c:axId val="2263303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0889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3AE-4314-B1F2-A8829D745E9A}"/>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93AE-4314-B1F2-A8829D745E9A}"/>
            </c:ext>
          </c:extLst>
        </c:ser>
        <c:dLbls>
          <c:showLegendKey val="0"/>
          <c:showVal val="0"/>
          <c:showCatName val="0"/>
          <c:showSerName val="0"/>
          <c:showPercent val="0"/>
          <c:showBubbleSize val="0"/>
        </c:dLbls>
        <c:axId val="159757807"/>
        <c:axId val="22627279"/>
      </c:scatterChart>
      <c:valAx>
        <c:axId val="1597578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627279"/>
        <c:crosses val="autoZero"/>
        <c:crossBetween val="midCat"/>
      </c:valAx>
      <c:valAx>
        <c:axId val="2262727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97578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E51-4166-A3CF-581CB49A82AF}"/>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FE51-4166-A3CF-581CB49A82AF}"/>
            </c:ext>
          </c:extLst>
        </c:ser>
        <c:dLbls>
          <c:showLegendKey val="0"/>
          <c:showVal val="0"/>
          <c:showCatName val="0"/>
          <c:showSerName val="0"/>
          <c:showPercent val="0"/>
          <c:showBubbleSize val="0"/>
        </c:dLbls>
        <c:axId val="159757343"/>
        <c:axId val="22637839"/>
      </c:scatterChart>
      <c:valAx>
        <c:axId val="15975734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637839"/>
        <c:crosses val="autoZero"/>
        <c:crossBetween val="midCat"/>
      </c:valAx>
      <c:valAx>
        <c:axId val="2263783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97573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C4D-460D-8C76-8006997DAB06}"/>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6C4D-460D-8C76-8006997DAB06}"/>
            </c:ext>
          </c:extLst>
        </c:ser>
        <c:dLbls>
          <c:showLegendKey val="0"/>
          <c:showVal val="0"/>
          <c:showCatName val="0"/>
          <c:showSerName val="0"/>
          <c:showPercent val="0"/>
          <c:showBubbleSize val="0"/>
        </c:dLbls>
        <c:axId val="159758735"/>
        <c:axId val="22639279"/>
      </c:scatterChart>
      <c:valAx>
        <c:axId val="159758735"/>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639279"/>
        <c:crosses val="autoZero"/>
        <c:crossBetween val="midCat"/>
      </c:valAx>
      <c:valAx>
        <c:axId val="2263927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97587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D4C-4B55-ADF6-40226ABF431C}"/>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2D4C-4B55-ADF6-40226ABF431C}"/>
            </c:ext>
          </c:extLst>
        </c:ser>
        <c:dLbls>
          <c:showLegendKey val="0"/>
          <c:showVal val="0"/>
          <c:showCatName val="0"/>
          <c:showSerName val="0"/>
          <c:showPercent val="0"/>
          <c:showBubbleSize val="0"/>
        </c:dLbls>
        <c:axId val="159761055"/>
        <c:axId val="22639759"/>
      </c:scatterChart>
      <c:valAx>
        <c:axId val="159761055"/>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22639759"/>
        <c:crosses val="autoZero"/>
        <c:crossBetween val="midCat"/>
      </c:valAx>
      <c:valAx>
        <c:axId val="2263975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9761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11.337545015467395</c:v>
                </c:pt>
                <c:pt idx="8">
                  <c:v>12.546883150450583</c:v>
                </c:pt>
                <c:pt idx="9">
                  <c:v>13.756221285433771</c:v>
                </c:pt>
                <c:pt idx="10">
                  <c:v>14.965559420416959</c:v>
                </c:pt>
                <c:pt idx="11">
                  <c:v>16.174897555400147</c:v>
                </c:pt>
                <c:pt idx="12">
                  <c:v>17.384235690383335</c:v>
                </c:pt>
                <c:pt idx="13">
                  <c:v>18.593573825366523</c:v>
                </c:pt>
                <c:pt idx="14">
                  <c:v>19.802911960349711</c:v>
                </c:pt>
                <c:pt idx="15">
                  <c:v>21.012250095332899</c:v>
                </c:pt>
                <c:pt idx="16">
                  <c:v>22.221588230316087</c:v>
                </c:pt>
                <c:pt idx="17">
                  <c:v>23.430926365299275</c:v>
                </c:pt>
                <c:pt idx="18">
                  <c:v>24.640264500282463</c:v>
                </c:pt>
                <c:pt idx="19">
                  <c:v>25.849602635265651</c:v>
                </c:pt>
              </c:numCache>
            </c:numRef>
          </c:xVal>
          <c:yVal>
            <c:numRef>
              <c:f>Univariate!UV_Profile_WB_S1_NLL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10736.989185342525</c:v>
                </c:pt>
                <c:pt idx="8">
                  <c:v>10893.86927890006</c:v>
                </c:pt>
                <c:pt idx="9">
                  <c:v>11101.212094223032</c:v>
                </c:pt>
                <c:pt idx="10">
                  <c:v>11353.121529301503</c:v>
                </c:pt>
                <c:pt idx="11">
                  <c:v>11645.003075008126</c:v>
                </c:pt>
                <c:pt idx="12">
                  <c:v>11973.184529855769</c:v>
                </c:pt>
                <c:pt idx="13">
                  <c:v>12334.659506630496</c:v>
                </c:pt>
                <c:pt idx="14">
                  <c:v>12726.909642362296</c:v>
                </c:pt>
                <c:pt idx="15">
                  <c:v>13147.779049562118</c:v>
                </c:pt>
                <c:pt idx="16">
                  <c:v>13595.384471784384</c:v>
                </c:pt>
                <c:pt idx="17">
                  <c:v>14068.050436456368</c:v>
                </c:pt>
                <c:pt idx="18">
                  <c:v>14564.262247969769</c:v>
                </c:pt>
                <c:pt idx="19">
                  <c:v>15082.631896167655</c:v>
                </c:pt>
              </c:numCache>
            </c:numRef>
          </c:yVal>
          <c:smooth val="0"/>
          <c:extLst>
            <c:ext xmlns:c16="http://schemas.microsoft.com/office/drawing/2014/chart" uri="{C3380CC4-5D6E-409C-BE32-E72D297353CC}">
              <c16:uniqueId val="{00000001-1F52-42F7-B779-263581A266DF}"/>
            </c:ext>
          </c:extLst>
        </c:ser>
        <c:ser>
          <c:idx val="1"/>
          <c:order val="1"/>
          <c:tx>
            <c:v>Weibull profile NLL — refined</c:v>
          </c:tx>
          <c:marker>
            <c:symbol val="plus"/>
            <c:size val="5"/>
          </c:marker>
          <c:xVal>
            <c:numRef>
              <c:f>Univariate!UV_Profile_WB_S2_Axis</c:f>
              <c:numCache>
                <c:formatCode>0.0</c:formatCode>
                <c:ptCount val="20"/>
                <c:pt idx="0">
                  <c:v>7.7095306105178301</c:v>
                </c:pt>
                <c:pt idx="1">
                  <c:v>7.8368293615686921</c:v>
                </c:pt>
                <c:pt idx="2">
                  <c:v>7.9641281126195542</c:v>
                </c:pt>
                <c:pt idx="3">
                  <c:v>8.0914268636704154</c:v>
                </c:pt>
                <c:pt idx="4">
                  <c:v>8.2187256147212775</c:v>
                </c:pt>
                <c:pt idx="5">
                  <c:v>8.3460243657721396</c:v>
                </c:pt>
                <c:pt idx="6">
                  <c:v>8.4733231168230017</c:v>
                </c:pt>
                <c:pt idx="7">
                  <c:v>8.6006218678738637</c:v>
                </c:pt>
                <c:pt idx="8">
                  <c:v>8.7279206189247258</c:v>
                </c:pt>
                <c:pt idx="9">
                  <c:v>8.8552193699755879</c:v>
                </c:pt>
                <c:pt idx="10">
                  <c:v>8.98251812102645</c:v>
                </c:pt>
                <c:pt idx="11">
                  <c:v>9.1098168720773121</c:v>
                </c:pt>
                <c:pt idx="12">
                  <c:v>9.2371156231281741</c:v>
                </c:pt>
                <c:pt idx="13">
                  <c:v>9.3644143741790362</c:v>
                </c:pt>
                <c:pt idx="14">
                  <c:v>9.4917131252298983</c:v>
                </c:pt>
                <c:pt idx="15">
                  <c:v>9.6190118762807604</c:v>
                </c:pt>
                <c:pt idx="16">
                  <c:v>9.7463106273316225</c:v>
                </c:pt>
                <c:pt idx="17">
                  <c:v>9.8736093783824845</c:v>
                </c:pt>
                <c:pt idx="18">
                  <c:v>10.000908129433347</c:v>
                </c:pt>
                <c:pt idx="19">
                  <c:v>10.128206880484209</c:v>
                </c:pt>
              </c:numCache>
            </c:numRef>
          </c:xVal>
          <c:yVal>
            <c:numRef>
              <c:f>Univariate!UV_Profile_WB_S2_NLL</c:f>
              <c:numCache>
                <c:formatCode>0.0E+00</c:formatCode>
                <c:ptCount val="20"/>
                <c:pt idx="0">
                  <c:v>10662.450684304096</c:v>
                </c:pt>
                <c:pt idx="1">
                  <c:v>10652.252569659937</c:v>
                </c:pt>
                <c:pt idx="2">
                  <c:v>10643.185779230529</c:v>
                </c:pt>
                <c:pt idx="3">
                  <c:v>10635.221432041004</c:v>
                </c:pt>
                <c:pt idx="4">
                  <c:v>10628.331918470969</c:v>
                </c:pt>
                <c:pt idx="5">
                  <c:v>10622.490826059668</c:v>
                </c:pt>
                <c:pt idx="6">
                  <c:v>10617.672870734659</c:v>
                </c:pt>
                <c:pt idx="7">
                  <c:v>10613.853832985571</c:v>
                </c:pt>
                <c:pt idx="8">
                  <c:v>10611.010498554271</c:v>
                </c:pt>
                <c:pt idx="9">
                  <c:v>10609.120603255127</c:v>
                </c:pt>
                <c:pt idx="10">
                  <c:v>10608.162781578792</c:v>
                </c:pt>
                <c:pt idx="11">
                  <c:v>10608.116518765228</c:v>
                </c:pt>
                <c:pt idx="12">
                  <c:v>10608.962106063647</c:v>
                </c:pt>
                <c:pt idx="13">
                  <c:v>10610.680598923198</c:v>
                </c:pt>
                <c:pt idx="14">
                  <c:v>10613.253777880629</c:v>
                </c:pt>
                <c:pt idx="15">
                  <c:v>10616.66411193798</c:v>
                </c:pt>
                <c:pt idx="16">
                  <c:v>10620.894724234297</c:v>
                </c:pt>
                <c:pt idx="17">
                  <c:v>10625.929359840749</c:v>
                </c:pt>
                <c:pt idx="18">
                  <c:v>10631.752355519131</c:v>
                </c:pt>
                <c:pt idx="19">
                  <c:v>10638.34861129833</c:v>
                </c:pt>
              </c:numCache>
            </c:numRef>
          </c:yVal>
          <c:smooth val="0"/>
          <c:extLst>
            <c:ext xmlns:c16="http://schemas.microsoft.com/office/drawing/2014/chart" uri="{C3380CC4-5D6E-409C-BE32-E72D297353CC}">
              <c16:uniqueId val="{00000002-1F52-42F7-B779-263581A266DF}"/>
            </c:ext>
          </c:extLst>
        </c:ser>
        <c:dLbls>
          <c:showLegendKey val="0"/>
          <c:showVal val="0"/>
          <c:showCatName val="0"/>
          <c:showSerName val="0"/>
          <c:showPercent val="0"/>
          <c:showBubbleSize val="0"/>
        </c:dLbls>
        <c:axId val="159758735"/>
        <c:axId val="22518799"/>
      </c:scatterChart>
      <c:valAx>
        <c:axId val="159758735"/>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22518799"/>
        <c:crosses val="autoZero"/>
        <c:crossBetween val="midCat"/>
      </c:valAx>
      <c:valAx>
        <c:axId val="22518799"/>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597587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20"/>
                <c:pt idx="0">
                  <c:v>16.210803140163936</c:v>
                </c:pt>
                <c:pt idx="1">
                  <c:v>23.036404462338226</c:v>
                </c:pt>
                <c:pt idx="2">
                  <c:v>29.862005784512515</c:v>
                </c:pt>
                <c:pt idx="3">
                  <c:v>36.687607106686805</c:v>
                </c:pt>
                <c:pt idx="4">
                  <c:v>43.513208428861098</c:v>
                </c:pt>
                <c:pt idx="5">
                  <c:v>50.338809751035392</c:v>
                </c:pt>
                <c:pt idx="6">
                  <c:v>57.164411073209685</c:v>
                </c:pt>
                <c:pt idx="7">
                  <c:v>63.990012395383978</c:v>
                </c:pt>
                <c:pt idx="8">
                  <c:v>70.815613717558264</c:v>
                </c:pt>
                <c:pt idx="9">
                  <c:v>77.641215039732558</c:v>
                </c:pt>
                <c:pt idx="10">
                  <c:v>84.466816361906851</c:v>
                </c:pt>
                <c:pt idx="11">
                  <c:v>91.292417684081144</c:v>
                </c:pt>
                <c:pt idx="12">
                  <c:v>98.118019006255437</c:v>
                </c:pt>
                <c:pt idx="13">
                  <c:v>104.94362032842973</c:v>
                </c:pt>
                <c:pt idx="14">
                  <c:v>111.76922165060402</c:v>
                </c:pt>
                <c:pt idx="15">
                  <c:v>118.59482297277832</c:v>
                </c:pt>
                <c:pt idx="16">
                  <c:v>125.42042429495261</c:v>
                </c:pt>
                <c:pt idx="17">
                  <c:v>132.24602561712689</c:v>
                </c:pt>
                <c:pt idx="18">
                  <c:v>139.07162693930118</c:v>
                </c:pt>
                <c:pt idx="19">
                  <c:v>145.89722826147548</c:v>
                </c:pt>
              </c:numCache>
            </c:numRef>
          </c:xVal>
          <c:yVal>
            <c:numRef>
              <c:f>Univariate!UV_Profile_GAMMA_S1_NLL</c:f>
              <c:numCache>
                <c:formatCode>0.0E+00</c:formatCode>
                <c:ptCount val="20"/>
                <c:pt idx="0">
                  <c:v>11493.923143269343</c:v>
                </c:pt>
                <c:pt idx="1">
                  <c:v>11181.193570712745</c:v>
                </c:pt>
                <c:pt idx="2">
                  <c:v>11005.023979290923</c:v>
                </c:pt>
                <c:pt idx="3">
                  <c:v>10908.31199369239</c:v>
                </c:pt>
                <c:pt idx="4">
                  <c:v>10863.648500146539</c:v>
                </c:pt>
                <c:pt idx="5">
                  <c:v>10855.741557412646</c:v>
                </c:pt>
                <c:pt idx="6">
                  <c:v>10875.183087858453</c:v>
                </c:pt>
                <c:pt idx="7">
                  <c:v>10915.770653877949</c:v>
                </c:pt>
                <c:pt idx="8">
                  <c:v>10973.198535066487</c:v>
                </c:pt>
                <c:pt idx="9">
                  <c:v>11044.35541768548</c:v>
                </c:pt>
                <c:pt idx="10">
                  <c:v>11126.919778008152</c:v>
                </c:pt>
                <c:pt idx="11">
                  <c:v>11219.113301445446</c:v>
                </c:pt>
                <c:pt idx="12">
                  <c:v>11319.543604079574</c:v>
                </c:pt>
                <c:pt idx="13">
                  <c:v>11427.100054031298</c:v>
                </c:pt>
                <c:pt idx="14">
                  <c:v>11540.882533952197</c:v>
                </c:pt>
                <c:pt idx="15">
                  <c:v>11660.151385548277</c:v>
                </c:pt>
                <c:pt idx="16">
                  <c:v>11784.29140051489</c:v>
                </c:pt>
                <c:pt idx="17">
                  <c:v>11912.785378211263</c:v>
                </c:pt>
                <c:pt idx="18">
                  <c:v>12045.194353370644</c:v>
                </c:pt>
                <c:pt idx="19">
                  <c:v>12181.142571441256</c:v>
                </c:pt>
              </c:numCache>
            </c:numRef>
          </c:yVal>
          <c:smooth val="0"/>
          <c:extLst>
            <c:ext xmlns:c16="http://schemas.microsoft.com/office/drawing/2014/chart" uri="{C3380CC4-5D6E-409C-BE32-E72D297353CC}">
              <c16:uniqueId val="{00000001-CD91-42CC-91A0-856921839AE4}"/>
            </c:ext>
          </c:extLst>
        </c:ser>
        <c:ser>
          <c:idx val="1"/>
          <c:order val="1"/>
          <c:tx>
            <c:v>Gamma profile NLL — refined</c:v>
          </c:tx>
          <c:marker>
            <c:symbol val="plus"/>
            <c:size val="5"/>
          </c:marker>
          <c:xVal>
            <c:numRef>
              <c:f>Univariate!UV_Profile_GAMMA_S2_Axis</c:f>
              <c:numCache>
                <c:formatCode>0.0</c:formatCode>
                <c:ptCount val="20"/>
                <c:pt idx="0">
                  <c:v>43.513208428861098</c:v>
                </c:pt>
                <c:pt idx="1">
                  <c:v>44.231692778563655</c:v>
                </c:pt>
                <c:pt idx="2">
                  <c:v>44.950177128266212</c:v>
                </c:pt>
                <c:pt idx="3">
                  <c:v>45.668661477968769</c:v>
                </c:pt>
                <c:pt idx="4">
                  <c:v>46.387145827671326</c:v>
                </c:pt>
                <c:pt idx="5">
                  <c:v>47.105630177373882</c:v>
                </c:pt>
                <c:pt idx="6">
                  <c:v>47.824114527076439</c:v>
                </c:pt>
                <c:pt idx="7">
                  <c:v>48.542598876778996</c:v>
                </c:pt>
                <c:pt idx="8">
                  <c:v>49.261083226481553</c:v>
                </c:pt>
                <c:pt idx="9">
                  <c:v>49.97956757618411</c:v>
                </c:pt>
                <c:pt idx="10">
                  <c:v>50.698051925886666</c:v>
                </c:pt>
                <c:pt idx="11">
                  <c:v>51.416536275589223</c:v>
                </c:pt>
                <c:pt idx="12">
                  <c:v>52.13502062529178</c:v>
                </c:pt>
                <c:pt idx="13">
                  <c:v>52.853504974994337</c:v>
                </c:pt>
                <c:pt idx="14">
                  <c:v>53.571989324696894</c:v>
                </c:pt>
                <c:pt idx="15">
                  <c:v>54.29047367439945</c:v>
                </c:pt>
                <c:pt idx="16">
                  <c:v>55.008958024102007</c:v>
                </c:pt>
                <c:pt idx="17">
                  <c:v>55.727442373804564</c:v>
                </c:pt>
                <c:pt idx="18">
                  <c:v>56.445926723507121</c:v>
                </c:pt>
                <c:pt idx="19">
                  <c:v>57.164411073209678</c:v>
                </c:pt>
              </c:numCache>
            </c:numRef>
          </c:xVal>
          <c:yVal>
            <c:numRef>
              <c:f>Univariate!UV_Profile_GAMMA_S2_NLL</c:f>
              <c:numCache>
                <c:formatCode>0.0E+00</c:formatCode>
                <c:ptCount val="20"/>
                <c:pt idx="0">
                  <c:v>10863.648500146539</c:v>
                </c:pt>
                <c:pt idx="1">
                  <c:v>10861.284126979699</c:v>
                </c:pt>
                <c:pt idx="2">
                  <c:v>10859.309001987205</c:v>
                </c:pt>
                <c:pt idx="3">
                  <c:v>10857.710734477681</c:v>
                </c:pt>
                <c:pt idx="4">
                  <c:v>10856.477516131963</c:v>
                </c:pt>
                <c:pt idx="5">
                  <c:v>10855.598085070309</c:v>
                </c:pt>
                <c:pt idx="6">
                  <c:v>10855.061692648536</c:v>
                </c:pt>
                <c:pt idx="7">
                  <c:v>10854.858072737918</c:v>
                </c:pt>
                <c:pt idx="8">
                  <c:v>10854.977413270488</c:v>
                </c:pt>
                <c:pt idx="9">
                  <c:v>10855.410329851171</c:v>
                </c:pt>
                <c:pt idx="10">
                  <c:v>10856.147841258657</c:v>
                </c:pt>
                <c:pt idx="11">
                  <c:v>10857.181346677084</c:v>
                </c:pt>
                <c:pt idx="12">
                  <c:v>10858.502604511361</c:v>
                </c:pt>
                <c:pt idx="13">
                  <c:v>10860.103712658023</c:v>
                </c:pt>
                <c:pt idx="14">
                  <c:v>10861.97709011111</c:v>
                </c:pt>
                <c:pt idx="15">
                  <c:v>10864.115459798317</c:v>
                </c:pt>
                <c:pt idx="16">
                  <c:v>10866.511832547931</c:v>
                </c:pt>
                <c:pt idx="17">
                  <c:v>10869.159492099685</c:v>
                </c:pt>
                <c:pt idx="18">
                  <c:v>10872.051981078715</c:v>
                </c:pt>
                <c:pt idx="19">
                  <c:v>10875.183087858453</c:v>
                </c:pt>
              </c:numCache>
            </c:numRef>
          </c:yVal>
          <c:smooth val="0"/>
          <c:extLst>
            <c:ext xmlns:c16="http://schemas.microsoft.com/office/drawing/2014/chart" uri="{C3380CC4-5D6E-409C-BE32-E72D297353CC}">
              <c16:uniqueId val="{00000002-CD91-42CC-91A0-856921839AE4}"/>
            </c:ext>
          </c:extLst>
        </c:ser>
        <c:dLbls>
          <c:showLegendKey val="0"/>
          <c:showVal val="0"/>
          <c:showCatName val="0"/>
          <c:showSerName val="0"/>
          <c:showPercent val="0"/>
          <c:showBubbleSize val="0"/>
        </c:dLbls>
        <c:axId val="159750383"/>
        <c:axId val="22524079"/>
      </c:scatterChart>
      <c:valAx>
        <c:axId val="159750383"/>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22524079"/>
        <c:crosses val="autoZero"/>
        <c:crossBetween val="midCat"/>
      </c:valAx>
      <c:valAx>
        <c:axId val="22524079"/>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597503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55A16193-DF6D-A1C1-925C-FB9A922BED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F4BD8F00-04B6-3C84-B1F7-2C6189DC13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403E36BB-F575-F1D3-03F8-3DA79BF96C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10637F6A-59A6-C39E-D101-B223EAA037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28A2DC75-CE2D-BA35-5004-A231FA1281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2617B110-CCEA-7324-116C-1BC5B76B4C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1183BB04-57AE-0905-28E9-6B802AFD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2DD861E2-12D0-3ADB-F3DD-21A2954C78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B313BE7C-C3F8-5783-55D6-469EDE1917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7BE50AF1-A5CF-FCFC-F8DF-F31725A138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549916D9-3941-655E-28F8-55B3AC57F0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32</xdr:row>
      <xdr:rowOff>0</xdr:rowOff>
    </xdr:from>
    <xdr:to>
      <xdr:col>76</xdr:col>
      <xdr:colOff>0</xdr:colOff>
      <xdr:row>53</xdr:row>
      <xdr:rowOff>0</xdr:rowOff>
    </xdr:to>
    <xdr:graphicFrame macro="">
      <xdr:nvGraphicFramePr>
        <xdr:cNvPr id="13" name="Chart 12">
          <a:extLst>
            <a:ext uri="{FF2B5EF4-FFF2-40B4-BE49-F238E27FC236}">
              <a16:creationId xmlns:a16="http://schemas.microsoft.com/office/drawing/2014/main" id="{30FD17A6-9DF0-AE48-1746-245C849EB9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77</xdr:col>
      <xdr:colOff>0</xdr:colOff>
      <xdr:row>32</xdr:row>
      <xdr:rowOff>0</xdr:rowOff>
    </xdr:from>
    <xdr:to>
      <xdr:col>86</xdr:col>
      <xdr:colOff>0</xdr:colOff>
      <xdr:row>53</xdr:row>
      <xdr:rowOff>0</xdr:rowOff>
    </xdr:to>
    <xdr:graphicFrame macro="">
      <xdr:nvGraphicFramePr>
        <xdr:cNvPr id="14" name="Chart 13">
          <a:extLst>
            <a:ext uri="{FF2B5EF4-FFF2-40B4-BE49-F238E27FC236}">
              <a16:creationId xmlns:a16="http://schemas.microsoft.com/office/drawing/2014/main" id="{E5D535AF-E46D-909C-8165-1FA5186CF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13841CA-8FA1-4E43-BFF6-259C7ADEFE9D}" name="LifeExpectancyData" displayName="LifeExpectancyData" ref="A1:W2939" totalsRowShown="0">
  <autoFilter ref="A1:W2939" xr:uid="{713841CA-8FA1-4E43-BFF6-259C7ADEFE9D}"/>
  <tableColumns count="23">
    <tableColumn id="1" xr3:uid="{552AF3B8-116F-4E02-ACFA-2D2C08109987}" name="Country"/>
    <tableColumn id="2" xr3:uid="{1D4AF213-AD37-4AE8-9654-62C66BD6D547}" name="Year"/>
    <tableColumn id="3" xr3:uid="{B3975BF4-1CE8-46D2-9522-3BB836851505}" name="Status"/>
    <tableColumn id="4" xr3:uid="{297E3E4A-CB81-4B35-8C4E-272A8E7958B6}" name="Life expectancy"/>
    <tableColumn id="5" xr3:uid="{D07B9CA9-F323-4F58-9991-821C0EF4E573}" name="Adult Mortality"/>
    <tableColumn id="6" xr3:uid="{43E50CD8-D8EB-4A92-856B-A1C4AB594268}" name="infant deaths"/>
    <tableColumn id="7" xr3:uid="{B27C2750-3175-4F35-8FD5-D629195EB869}" name="Alcohol"/>
    <tableColumn id="8" xr3:uid="{04B60A95-DBC4-475C-8AA6-0CD2DD5D7569}" name="percentage expenditure"/>
    <tableColumn id="9" xr3:uid="{A1C5E739-9933-469A-BFBB-C9EAE2FBD7E4}" name="Hepatitis B"/>
    <tableColumn id="10" xr3:uid="{C9EA3DCE-64F5-4989-AA60-313CE563F450}" name="Measles"/>
    <tableColumn id="11" xr3:uid="{410082B6-A8C6-4254-BA33-6026D9E6E612}" name="BMI"/>
    <tableColumn id="12" xr3:uid="{46754FF6-6C76-4274-B790-E3863B288B72}" name="under-five deaths"/>
    <tableColumn id="13" xr3:uid="{69293B1E-E9B7-4ABF-BC49-88BC4CD0FB4D}" name="Polio"/>
    <tableColumn id="14" xr3:uid="{5F59A022-94DC-44C2-8B6C-6617F7F03745}" name="Total expenditure"/>
    <tableColumn id="15" xr3:uid="{556B5053-7C68-4DF8-B813-C56805BD78E9}" name="Diphtheria"/>
    <tableColumn id="16" xr3:uid="{739944F4-3AC2-40E8-BC0E-E53CE23EF411}" name="HIV/AIDS"/>
    <tableColumn id="17" xr3:uid="{4959B226-19B1-4252-8859-97CC2E789963}" name="GDP"/>
    <tableColumn id="18" xr3:uid="{EFDE9B3D-3F14-4C4C-A6AA-F635EAE80E82}" name="Population"/>
    <tableColumn id="19" xr3:uid="{95DEE756-49C5-44DD-AEBA-10E3FB8FBF30}" name="thinness 1-19 years"/>
    <tableColumn id="20" xr3:uid="{45EA5850-F7D8-44A8-9B8B-6B77273E6947}" name="thinness 5-9 years"/>
    <tableColumn id="21" xr3:uid="{D972C904-0153-4AC4-95C5-CA9762FCE7B7}" name="Income composition of resources"/>
    <tableColumn id="22" xr3:uid="{8A2644C9-BD4D-4B58-842A-3F014ADBC700}" name="Schooling"/>
    <tableColumn id="23" xr3:uid="{FA79FD42-5E8F-4027-B614-210727E25313}"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3593AD-4794-42D9-86FA-59058C239116}" name="LAMBDAFunctionsCatalog" displayName="LAMBDAFunctionsCatalog" ref="A1:G141" totalsRowShown="0" headerRowDxfId="17" dataDxfId="16">
  <autoFilter ref="A1:G141" xr:uid="{583593AD-4794-42D9-86FA-59058C239116}"/>
  <tableColumns count="7">
    <tableColumn id="1" xr3:uid="{5C20FC24-DB52-464A-AE9C-970374054F84}" name="Function Name" dataDxfId="15"/>
    <tableColumn id="2" xr3:uid="{B4FBBC2A-90E9-42B8-A7C3-F18145367D7A}" name="Scope" dataDxfId="14"/>
    <tableColumn id="3" xr3:uid="{7E94551E-8561-42FA-95D6-C3FE6F021B43}" name="Definition" dataDxfId="13"/>
    <tableColumn id="4" xr3:uid="{AB6B849B-253F-4135-A4A9-295DE4618B74}" name="Arguments" dataDxfId="12"/>
    <tableColumn id="5" xr3:uid="{6C269437-373D-415D-926C-300ADE080A3B}" name="Yields" dataDxfId="11"/>
    <tableColumn id="6" xr3:uid="{B695C7CE-A8CB-45C9-B205-55D1879EA253}" name="Plain-Language Summary" dataDxfId="10"/>
    <tableColumn id="7" xr3:uid="{E7D4BCED-5210-4728-8695-84BA325D10D3}" name="Description"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0986B-B6AC-4614-AD69-6B21976F6277}">
  <sheetPr>
    <tabColor rgb="FFDCE6F1"/>
  </sheetPr>
  <dimension ref="A1:DD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9.42578125" bestFit="1" customWidth="1"/>
    <col min="69" max="69" width="11" bestFit="1" customWidth="1"/>
    <col min="70" max="70" width="6.7109375" customWidth="1"/>
    <col min="71" max="71" width="10.28515625" bestFit="1" customWidth="1"/>
    <col min="72" max="72" width="10.85546875" bestFit="1" customWidth="1"/>
    <col min="73" max="73" width="4.28515625" bestFit="1" customWidth="1"/>
    <col min="74" max="74" width="4.5703125" bestFit="1" customWidth="1"/>
    <col min="75" max="75" width="9.28515625" bestFit="1" customWidth="1"/>
    <col min="76" max="76" width="5" bestFit="1" customWidth="1"/>
    <col min="77" max="77" width="2.7109375" customWidth="1"/>
    <col min="78" max="78" width="9.5703125" bestFit="1" customWidth="1"/>
    <col min="79" max="79" width="11" bestFit="1" customWidth="1"/>
    <col min="80" max="80" width="6.7109375" customWidth="1"/>
    <col min="81" max="81" width="10.28515625" bestFit="1" customWidth="1"/>
    <col min="82" max="82" width="10.85546875" bestFit="1" customWidth="1"/>
    <col min="83" max="83" width="4.5703125" bestFit="1" customWidth="1"/>
    <col min="84" max="84" width="5.5703125" bestFit="1" customWidth="1"/>
    <col min="85" max="85" width="9.28515625" bestFit="1" customWidth="1"/>
    <col min="86" max="86" width="5" bestFit="1" customWidth="1"/>
    <col min="87" max="87" width="2.7109375" customWidth="1"/>
    <col min="88" max="88" width="8.7109375" bestFit="1" customWidth="1"/>
    <col min="89" max="89" width="14.85546875" bestFit="1" customWidth="1"/>
    <col min="90" max="90" width="7.5703125" bestFit="1" customWidth="1"/>
    <col min="91" max="91" width="10.28515625" bestFit="1" customWidth="1"/>
    <col min="92" max="94" width="7.5703125" bestFit="1" customWidth="1"/>
    <col min="95" max="95" width="9.28515625" bestFit="1" customWidth="1"/>
    <col min="96" max="108" width="7.5703125" bestFit="1" customWidth="1"/>
  </cols>
  <sheetData>
    <row r="1" spans="1:108" ht="20.100000000000001" customHeight="1" x14ac:dyDescent="0.3">
      <c r="A1" s="3" t="s">
        <v>786</v>
      </c>
      <c r="U1" s="45" t="s">
        <v>801</v>
      </c>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E1" s="45" t="s">
        <v>834</v>
      </c>
      <c r="BF1" s="45"/>
      <c r="BG1" s="45"/>
      <c r="BH1" s="45"/>
      <c r="BI1" s="45"/>
      <c r="BJ1" s="45"/>
      <c r="BK1" s="45"/>
      <c r="BL1" s="45"/>
      <c r="BM1" s="45"/>
      <c r="BN1" s="45"/>
      <c r="BP1" s="45" t="s">
        <v>1013</v>
      </c>
      <c r="BQ1" s="46"/>
      <c r="BR1" s="46"/>
      <c r="BS1" s="46"/>
      <c r="BT1" s="46"/>
      <c r="BU1" s="46"/>
      <c r="BV1" s="46"/>
      <c r="BW1" s="46"/>
      <c r="BX1" s="46"/>
      <c r="BZ1" s="45" t="s">
        <v>1018</v>
      </c>
      <c r="CA1" s="46"/>
      <c r="CB1" s="46"/>
      <c r="CC1" s="46"/>
      <c r="CD1" s="46"/>
      <c r="CE1" s="46"/>
      <c r="CF1" s="46"/>
      <c r="CG1" s="46"/>
      <c r="CH1" s="46"/>
      <c r="CJ1" s="45" t="s">
        <v>847</v>
      </c>
      <c r="CK1" s="46"/>
      <c r="CL1" s="46"/>
      <c r="CM1" s="46"/>
      <c r="CN1" s="46"/>
      <c r="CO1" s="46"/>
      <c r="CP1" s="46"/>
      <c r="CQ1" s="46"/>
      <c r="CR1" s="46"/>
      <c r="CS1" s="46"/>
      <c r="CT1" s="46"/>
      <c r="CU1" s="46"/>
      <c r="CV1" s="46"/>
      <c r="CW1" s="46"/>
      <c r="CX1" s="46"/>
      <c r="CY1" s="46"/>
      <c r="CZ1" s="46"/>
      <c r="DA1" s="46"/>
      <c r="DB1" s="46"/>
      <c r="DC1" s="46"/>
      <c r="DD1" s="46"/>
    </row>
    <row r="2" spans="1:108" ht="18" customHeight="1" x14ac:dyDescent="0.25">
      <c r="G2" s="45" t="s">
        <v>817</v>
      </c>
      <c r="H2" s="45"/>
      <c r="I2" s="45"/>
      <c r="J2" s="45"/>
      <c r="K2" s="45"/>
      <c r="L2" s="45"/>
      <c r="M2" s="45"/>
      <c r="N2" s="45"/>
      <c r="O2" s="45"/>
      <c r="P2" s="45"/>
      <c r="Q2" s="45"/>
      <c r="R2" s="45"/>
      <c r="S2" s="45"/>
      <c r="V2" s="4" t="s">
        <v>802</v>
      </c>
      <c r="W2" s="4" t="s">
        <v>803</v>
      </c>
      <c r="AH2" s="4" t="s">
        <v>802</v>
      </c>
      <c r="AI2" s="4" t="s">
        <v>815</v>
      </c>
      <c r="AT2" s="4" t="s">
        <v>802</v>
      </c>
      <c r="AU2" s="4" t="s">
        <v>816</v>
      </c>
      <c r="BP2" s="27" t="s">
        <v>837</v>
      </c>
      <c r="BQ2" s="27" t="s">
        <v>1014</v>
      </c>
      <c r="BS2" s="39" t="s">
        <v>839</v>
      </c>
      <c r="BT2" s="40" t="s">
        <v>1015</v>
      </c>
      <c r="BU2" s="40" t="s">
        <v>796</v>
      </c>
      <c r="BV2" s="40" t="s">
        <v>797</v>
      </c>
      <c r="BW2" s="40" t="s">
        <v>841</v>
      </c>
      <c r="BX2" s="41" t="s">
        <v>842</v>
      </c>
      <c r="BZ2" s="27" t="s">
        <v>837</v>
      </c>
      <c r="CA2" s="27" t="s">
        <v>1014</v>
      </c>
      <c r="CC2" s="39" t="s">
        <v>839</v>
      </c>
      <c r="CD2" s="40" t="s">
        <v>1015</v>
      </c>
      <c r="CE2" s="40" t="s">
        <v>796</v>
      </c>
      <c r="CF2" s="40" t="s">
        <v>797</v>
      </c>
      <c r="CG2" s="40" t="s">
        <v>841</v>
      </c>
      <c r="CH2" s="41" t="s">
        <v>842</v>
      </c>
      <c r="CJ2" s="27" t="s">
        <v>837</v>
      </c>
      <c r="CK2" s="27" t="s">
        <v>838</v>
      </c>
      <c r="CM2" s="39" t="s">
        <v>839</v>
      </c>
      <c r="CN2" s="40" t="s">
        <v>840</v>
      </c>
      <c r="CO2" s="40" t="s">
        <v>796</v>
      </c>
      <c r="CP2" s="40" t="s">
        <v>797</v>
      </c>
      <c r="CQ2" s="40" t="s">
        <v>841</v>
      </c>
      <c r="CR2" s="41" t="s">
        <v>842</v>
      </c>
    </row>
    <row r="3" spans="1:108" ht="18" customHeight="1" x14ac:dyDescent="0.25">
      <c r="A3" s="5" t="s">
        <v>787</v>
      </c>
      <c r="B3" s="4" t="s">
        <v>788</v>
      </c>
      <c r="D3" s="36" t="s">
        <v>789</v>
      </c>
      <c r="E3" s="37"/>
      <c r="V3" t="s">
        <v>814</v>
      </c>
      <c r="W3" s="10" cm="1">
        <f t="array" ref="W3">Number_Of_Histogram_Bins(UV_Data,W2,UV_Include)</f>
        <v>13</v>
      </c>
      <c r="AH3" t="s">
        <v>814</v>
      </c>
      <c r="AI3" s="10" cm="1">
        <f t="array" ref="AI3">Number_Of_Histogram_Bins(UV_Data,AI2,UV_Include)</f>
        <v>23</v>
      </c>
      <c r="AT3" t="s">
        <v>814</v>
      </c>
      <c r="AU3" s="10" cm="1">
        <f t="array" ref="AU3">Number_Of_Histogram_Bins(UV_Data,AU2,UV_Include)</f>
        <v>30</v>
      </c>
      <c r="BP3" s="28" cm="1">
        <f t="array" ref="BP3">IFERROR(_xlfn.TAKE(Grid_Argument_Minimum(UV_WB_S1),,1),"—")</f>
        <v>10608.526484786835</v>
      </c>
      <c r="BQ3" s="29">
        <v>20</v>
      </c>
      <c r="BS3" s="12" t="s">
        <v>843</v>
      </c>
      <c r="BT3" s="9" cm="1">
        <f t="array" ref="BT3">IFERROR(_xlfn.LET(_xlpm.x,_xlfn._xlws.SORT(_xlfn._xlws.FILTER(UV_Data,UV_Include)),_xlpm.n,ROWS(_xlpm.x),_xlpm.p,(_xlfn.SEQUENCE(_xlpm.n)-0.5)/_xlpm.n,SLOPE(LN(-LN(1-_xlpm.p)),LN(_xlpm.x))),2)</f>
        <v>8.6165342117552211</v>
      </c>
      <c r="BU3" s="6">
        <f>MAX(0.001,$BT$3/3)</f>
        <v>2.8721780705850737</v>
      </c>
      <c r="BV3" s="6">
        <f>$BT$3*3</f>
        <v>25.849602635265661</v>
      </c>
      <c r="BW3" s="9">
        <f>($BV$3-$BU$3)/($BQ$3-1)</f>
        <v>1.2093381349831889</v>
      </c>
      <c r="BX3" s="16" cm="1">
        <f t="array" ref="BX3">IFERROR(INDEX(UV_WB_S1_Axis,INDEX(Grid_Argument_Minimum(UV_WB_S1),1,2)),"—")</f>
        <v>8.9188687455010189</v>
      </c>
      <c r="BZ3" s="28" cm="1">
        <f t="array" ref="BZ3">IFERROR(_xlfn.TAKE(Grid_Argument_Minimum(UV_GAMMA_S1),,1),"—")</f>
        <v>10855.741557412646</v>
      </c>
      <c r="CA3" s="29">
        <v>20</v>
      </c>
      <c r="CC3" s="12" t="s">
        <v>845</v>
      </c>
      <c r="CD3" s="9" cm="1">
        <f t="array" ref="CD3">IFERROR(_xlfn.LET(_xlpm.x,_xlfn._xlws.FILTER(UV_Data,UV_Include),_xlpm.s,LN(AVERAGE(_xlpm.x))-AVERAGE(LN(_xlpm.x)),IF(_xlpm.s&lt;=0,1,(3-_xlpm.s+SQRT((_xlpm.s-3)^2+24*_xlpm.s))/(12*_xlpm.s))),1)</f>
        <v>48.632409420491811</v>
      </c>
      <c r="CE3" s="6">
        <f>MAX(0.001,$CD$3/3)</f>
        <v>16.210803140163936</v>
      </c>
      <c r="CF3" s="6">
        <f>$CD$3*3</f>
        <v>145.89722826147545</v>
      </c>
      <c r="CG3" s="9">
        <f>($CF$3-$CE$3)/($CA$3-1)</f>
        <v>6.8256013221742906</v>
      </c>
      <c r="CH3" s="16" cm="1">
        <f t="array" ref="CH3">IFERROR(INDEX(UV_GAMMA_S1_Axis,INDEX(Grid_Argument_Minimum(UV_GAMMA_S1),1,2)),"—")</f>
        <v>50.338809751035392</v>
      </c>
      <c r="CJ3" s="28" cm="1">
        <f t="array" ref="CJ3">IFERROR(_xlfn.TAKE(Grid_Argument_Minimum(UV_BETA_S1),,1),"—")</f>
        <v>10819.081957476315</v>
      </c>
      <c r="CK3" s="29">
        <v>20</v>
      </c>
      <c r="CM3" s="12" t="s">
        <v>848</v>
      </c>
      <c r="CN3" s="9">
        <v>1</v>
      </c>
      <c r="CO3" s="6">
        <v>0.2</v>
      </c>
      <c r="CP3" s="6">
        <v>50</v>
      </c>
      <c r="CQ3" s="9">
        <f>($CP$3-$CO$3)/($CK$3-1)</f>
        <v>2.6210526315789471</v>
      </c>
      <c r="CR3" s="16" cm="1">
        <f t="array" aca="1" ref="CR3:CR4" ca="1">Grid_Search_Optimum(UV_BETA_S1)</f>
        <v>5.4421052631578943</v>
      </c>
    </row>
    <row r="4" spans="1:108" ht="18" customHeight="1" x14ac:dyDescent="0.25">
      <c r="A4" s="6" cm="1">
        <f t="array" ref="A4:A2941">IF(LifeExpectancyData[Life expectancy]="","",LifeExpectancyData[Life expectancy])</f>
        <v>65</v>
      </c>
      <c r="B4" s="7" t="b" cm="1">
        <f t="array" ref="B4:B2941">ISNUMBER(LifeExpectancyData[Life expectancy])</f>
        <v>1</v>
      </c>
      <c r="D4" s="11" t="s">
        <v>791</v>
      </c>
      <c r="E4" s="15">
        <f>AVERAGE(_xlfn._xlws.FILTER(UV_Data,UV_Include))</f>
        <v>69.22493169398912</v>
      </c>
      <c r="G4" s="39" t="s">
        <v>818</v>
      </c>
      <c r="H4" s="40" t="s">
        <v>819</v>
      </c>
      <c r="I4" s="40" t="s">
        <v>790</v>
      </c>
      <c r="J4" s="40" t="s">
        <v>820</v>
      </c>
      <c r="K4" s="40" t="s">
        <v>790</v>
      </c>
      <c r="L4" s="40" t="s">
        <v>821</v>
      </c>
      <c r="M4" s="40" t="s">
        <v>790</v>
      </c>
      <c r="N4" s="40" t="s">
        <v>822</v>
      </c>
      <c r="O4" s="40" t="s">
        <v>823</v>
      </c>
      <c r="P4" s="40" t="s">
        <v>57</v>
      </c>
      <c r="Q4" s="40" t="s">
        <v>60</v>
      </c>
      <c r="R4" s="40" t="s">
        <v>824</v>
      </c>
      <c r="S4" s="41" t="s">
        <v>825</v>
      </c>
      <c r="U4" s="8" t="s">
        <v>804</v>
      </c>
      <c r="V4" s="8" t="s">
        <v>805</v>
      </c>
      <c r="W4" s="8" t="s">
        <v>799</v>
      </c>
      <c r="X4" s="8" t="s">
        <v>806</v>
      </c>
      <c r="Y4" s="8" t="s">
        <v>807</v>
      </c>
      <c r="Z4" s="8" t="s">
        <v>808</v>
      </c>
      <c r="AA4" s="8" t="s">
        <v>809</v>
      </c>
      <c r="AB4" s="8" t="s">
        <v>810</v>
      </c>
      <c r="AC4" s="8" t="s">
        <v>811</v>
      </c>
      <c r="AD4" s="8" t="s">
        <v>812</v>
      </c>
      <c r="AE4" s="8" t="s">
        <v>813</v>
      </c>
      <c r="AG4" s="8" t="s">
        <v>804</v>
      </c>
      <c r="AH4" s="8" t="s">
        <v>805</v>
      </c>
      <c r="AI4" s="8" t="s">
        <v>799</v>
      </c>
      <c r="AJ4" s="8" t="s">
        <v>806</v>
      </c>
      <c r="AK4" s="8" t="s">
        <v>807</v>
      </c>
      <c r="AL4" s="8" t="s">
        <v>808</v>
      </c>
      <c r="AM4" s="8" t="s">
        <v>809</v>
      </c>
      <c r="AN4" s="8" t="s">
        <v>810</v>
      </c>
      <c r="AO4" s="8" t="s">
        <v>811</v>
      </c>
      <c r="AP4" s="8" t="s">
        <v>812</v>
      </c>
      <c r="AQ4" s="8" t="s">
        <v>813</v>
      </c>
      <c r="AS4" s="8" t="s">
        <v>804</v>
      </c>
      <c r="AT4" s="8" t="s">
        <v>805</v>
      </c>
      <c r="AU4" s="8" t="s">
        <v>799</v>
      </c>
      <c r="AV4" s="8" t="s">
        <v>806</v>
      </c>
      <c r="AW4" s="8" t="s">
        <v>807</v>
      </c>
      <c r="AX4" s="8" t="s">
        <v>808</v>
      </c>
      <c r="AY4" s="8" t="s">
        <v>809</v>
      </c>
      <c r="AZ4" s="8" t="s">
        <v>810</v>
      </c>
      <c r="BA4" s="8" t="s">
        <v>811</v>
      </c>
      <c r="BB4" s="8" t="s">
        <v>812</v>
      </c>
      <c r="BC4" s="8" t="s">
        <v>813</v>
      </c>
      <c r="BE4" s="8" t="s">
        <v>835</v>
      </c>
      <c r="BF4" s="8" t="s">
        <v>836</v>
      </c>
      <c r="BG4" s="8" t="s">
        <v>806</v>
      </c>
      <c r="BH4" s="8" t="s">
        <v>807</v>
      </c>
      <c r="BI4" s="8" t="s">
        <v>808</v>
      </c>
      <c r="BJ4" s="8" t="s">
        <v>809</v>
      </c>
      <c r="BK4" s="8" t="s">
        <v>810</v>
      </c>
      <c r="BL4" s="8" t="s">
        <v>811</v>
      </c>
      <c r="BM4" s="8" t="s">
        <v>812</v>
      </c>
      <c r="BN4" s="8" t="s">
        <v>813</v>
      </c>
      <c r="BS4" s="13" t="s">
        <v>844</v>
      </c>
      <c r="BT4" s="22"/>
      <c r="BU4" s="22"/>
      <c r="BV4" s="22"/>
      <c r="BW4" s="22"/>
      <c r="BX4" s="35" cm="1">
        <f t="array" ref="BX4">IFERROR(((AVERAGE(_xlfn._xlws.FILTER(UV_Data,UV_Include)^$BX$3))^(1/$BX$3)),"—")</f>
        <v>73.152953637493198</v>
      </c>
      <c r="CC4" s="13" t="s">
        <v>846</v>
      </c>
      <c r="CD4" s="22"/>
      <c r="CE4" s="22"/>
      <c r="CF4" s="22"/>
      <c r="CG4" s="22"/>
      <c r="CH4" s="35">
        <f>IFERROR(($CH$3/AVERAGE(_xlfn._xlws.FILTER(UV_Data,UV_Include))),"—")</f>
        <v>0.72717745643375431</v>
      </c>
      <c r="CM4" s="12" t="s">
        <v>849</v>
      </c>
      <c r="CN4" s="9">
        <v>1</v>
      </c>
      <c r="CO4" s="6">
        <v>0.2</v>
      </c>
      <c r="CP4" s="6">
        <v>50</v>
      </c>
      <c r="CQ4" s="9">
        <f>($CP$4-$CO$4)/($CK$3-1)</f>
        <v>2.6210526315789471</v>
      </c>
      <c r="CR4" s="16">
        <f ca="1"/>
        <v>2.8210526315789473</v>
      </c>
    </row>
    <row r="5" spans="1:108" x14ac:dyDescent="0.25">
      <c r="A5" s="6">
        <v>59.9</v>
      </c>
      <c r="B5" s="7" t="b">
        <v>1</v>
      </c>
      <c r="D5" s="12" t="s">
        <v>792</v>
      </c>
      <c r="E5" s="16">
        <f>MEDIAN(_xlfn._xlws.FILTER(UV_Data,UV_Include))</f>
        <v>72.099999999999994</v>
      </c>
      <c r="G5" s="12" t="s">
        <v>806</v>
      </c>
      <c r="H5" t="s">
        <v>791</v>
      </c>
      <c r="I5" s="9">
        <f>AVERAGE(_xlfn._xlws.FILTER(UV_Data,UV_Include))</f>
        <v>69.22493169398912</v>
      </c>
      <c r="J5" t="s">
        <v>794</v>
      </c>
      <c r="K5" s="9">
        <f>_xlfn.STDEV.S(_xlfn._xlws.FILTER(UV_Data,UV_Include))</f>
        <v>9.5238674878241394</v>
      </c>
      <c r="M5" s="9"/>
      <c r="N5" s="38"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2.7104231173240407E-3</v>
      </c>
      <c r="AB5" s="20" cm="1">
        <f t="array" ref="AB5:AB17">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3.2328394785958368E-4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1.2472920472419344E-3</v>
      </c>
      <c r="AN5" s="20" cm="1">
        <f t="array" ref="AN5:AN27">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3.7233368387997679E-5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8.9918137250202812E-4</v>
      </c>
      <c r="AZ5" s="20" cm="1">
        <f t="array" ref="AZ5:AZ34">_xlfn.LET(_xlpm.edges,_xlfn.ANCHORARRAY(AT5),_xlpm.lower,_xlfn.ANCHORARRAY(AS5),CDF_Gamma(_xlpm.edges,$I$9,$K$9,_xlpm.lower))</f>
        <v>6.1437023691607271E-5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1.363841229516307E-5</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ref="BJ5:BJ2932">_xlfn.LET(_xlpm.p_,_xlfn.ANCHORARRAY($BE$5),$K$8*(-LN(1-_xlpm.p_))^(1/$I$8))</f>
        <v>28.253150554720197</v>
      </c>
      <c r="BK5" s="9" cm="1">
        <f t="array" ref="BK5:BK2932">_xlfn.LET(_xlpm.p_,_xlfn.ANCHORARRAY($BE$5),_xlfn.GAMMA.INV(_xlpm.p_,$I$9,1/$K$9))</f>
        <v>39.12062711998388</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39.724935498961095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CJ5" s="42" cm="1">
        <f t="array" ref="CJ5">IFERROR(_xlfn.LET(_xlpm.d,_xlfn._xlws.FILTER(UV_Data,UV_Include),_xlpm.range_,MAX(_xlpm.d)-MIN(_xlpm.d),_xlpm.pad,_xlpm.range_*0.001,_xlpm.scale_,_xlpm.range_+2*_xlpm.pad,_xlpm.z,(_xlpm.d-MIN(_xlpm.d)+_xlpm.pad)/_xlpm.scale_,NLL_Beta(_xlpm.z,$CN$3,$CN$4)+COUNT(_xlpm.d)*LN(_xlpm.scale_)),1000000000000000)</f>
        <v>11614.24420563885</v>
      </c>
      <c r="CK5" s="43" cm="1">
        <f t="array" ref="CK5:DD5">_xlfn.SEQUENCE(1,$CK$3,$CO$3,$CQ$3)</f>
        <v>0.2</v>
      </c>
      <c r="CL5" s="43">
        <v>2.8210526315789473</v>
      </c>
      <c r="CM5" s="43">
        <v>5.4421052631578943</v>
      </c>
      <c r="CN5" s="43">
        <v>8.0631578947368414</v>
      </c>
      <c r="CO5" s="43">
        <v>10.684210526315788</v>
      </c>
      <c r="CP5" s="43">
        <v>13.305263157894736</v>
      </c>
      <c r="CQ5" s="43">
        <v>15.926315789473684</v>
      </c>
      <c r="CR5" s="43">
        <v>18.547368421052632</v>
      </c>
      <c r="CS5" s="43">
        <v>21.168421052631579</v>
      </c>
      <c r="CT5" s="43">
        <v>23.789473684210527</v>
      </c>
      <c r="CU5" s="43">
        <v>26.410526315789475</v>
      </c>
      <c r="CV5" s="43">
        <v>29.031578947368423</v>
      </c>
      <c r="CW5" s="43">
        <v>31.652631578947371</v>
      </c>
      <c r="CX5" s="43">
        <v>34.273684210526319</v>
      </c>
      <c r="CY5" s="43">
        <v>36.894736842105267</v>
      </c>
      <c r="CZ5" s="43">
        <v>39.515789473684215</v>
      </c>
      <c r="DA5" s="43">
        <v>42.136842105263163</v>
      </c>
      <c r="DB5" s="43">
        <v>44.757894736842111</v>
      </c>
      <c r="DC5" s="43">
        <v>47.378947368421059</v>
      </c>
      <c r="DD5" s="44">
        <v>50.000000000000007</v>
      </c>
    </row>
    <row r="6" spans="1:108" x14ac:dyDescent="0.25">
      <c r="A6" s="6">
        <v>59.9</v>
      </c>
      <c r="B6" s="7" t="b">
        <v>1</v>
      </c>
      <c r="D6" s="12" t="s">
        <v>793</v>
      </c>
      <c r="E6" s="16">
        <f>IFERROR(_xlfn.MODE.SNGL(_xlfn._xlws.FILTER(UV_Data,UV_Include)),"N/A")</f>
        <v>73</v>
      </c>
      <c r="G6" s="12" t="s">
        <v>807</v>
      </c>
      <c r="H6" t="s">
        <v>826</v>
      </c>
      <c r="I6" s="9" cm="1">
        <f t="array" ref="I6">AVERAGE(LN(_xlfn._xlws.FILTER(UV_Data,(UV_Include)*(ISNUMBER(UV_Data)))))</f>
        <v>4.2270447585350537</v>
      </c>
      <c r="J6" t="s">
        <v>827</v>
      </c>
      <c r="K6" s="9" cm="1">
        <f t="array" ref="K6">_xlfn.STDEV.S(LN(_xlfn._xlws.FILTER(UV_Data,(UV_Include)*(ISNUMBER(UV_Data)))))</f>
        <v>0.14706091907970009</v>
      </c>
      <c r="M6" s="9"/>
      <c r="N6" s="38"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6.0693451165569371E-3</v>
      </c>
      <c r="AB6" s="20">
        <v>1.9856562706151372E-3</v>
      </c>
      <c r="AC6" s="20">
        <v>2.5623347304948585E-2</v>
      </c>
      <c r="AD6" s="20">
        <f ca="1"/>
        <v>4.0309580019089377E-3</v>
      </c>
      <c r="AE6" s="20">
        <v>4.1496533728314269E-3</v>
      </c>
      <c r="AG6" s="9">
        <v>38.591304347826082</v>
      </c>
      <c r="AH6" s="9">
        <v>40.882608695652166</v>
      </c>
      <c r="AI6" s="10">
        <v>1</v>
      </c>
      <c r="AJ6" s="20">
        <v>8.1173049876288557E-4</v>
      </c>
      <c r="AK6" s="20">
        <v>1.7570837812127689E-4</v>
      </c>
      <c r="AL6" s="20">
        <v>1.8644187249057476E-2</v>
      </c>
      <c r="AM6" s="20">
        <v>2.0137280877063346E-3</v>
      </c>
      <c r="AN6" s="20">
        <v>3.179988780831188E-4</v>
      </c>
      <c r="AO6" s="20">
        <v>8.2400125100781218E-3</v>
      </c>
      <c r="AP6" s="20">
        <f ca="1"/>
        <v>4.7659025191556744E-4</v>
      </c>
      <c r="AQ6" s="20">
        <v>5.2487906589482325E-4</v>
      </c>
      <c r="AS6" s="9">
        <v>38.056666666666665</v>
      </c>
      <c r="AT6" s="9">
        <v>39.813333333333333</v>
      </c>
      <c r="AU6" s="10">
        <v>1</v>
      </c>
      <c r="AV6" s="20">
        <v>4.7414221709001273E-4</v>
      </c>
      <c r="AW6" s="20">
        <v>7.9641957868959069E-5</v>
      </c>
      <c r="AX6" s="20">
        <v>1.4460159284635898E-2</v>
      </c>
      <c r="AY6" s="20">
        <v>1.3054686937430237E-3</v>
      </c>
      <c r="AZ6" s="20">
        <v>1.5973408637198446E-4</v>
      </c>
      <c r="BA6" s="20">
        <v>4.8655569601531706E-3</v>
      </c>
      <c r="BB6" s="20">
        <f ca="1"/>
        <v>1.7443295306435088E-4</v>
      </c>
      <c r="BC6" s="20">
        <v>1.9861655428279559E-4</v>
      </c>
      <c r="BE6" s="20">
        <v>5.1229508196721314E-4</v>
      </c>
      <c r="BF6" s="9">
        <v>39</v>
      </c>
      <c r="BG6" s="9">
        <v>37.951541547725853</v>
      </c>
      <c r="BH6" s="9">
        <v>42.272758873331234</v>
      </c>
      <c r="BI6" s="9">
        <v>3.5472679071871405E-2</v>
      </c>
      <c r="BJ6" s="9">
        <v>31.874944244555284</v>
      </c>
      <c r="BK6" s="9">
        <v>41.162540251126202</v>
      </c>
      <c r="BL6" s="9">
        <v>37.244411870486125</v>
      </c>
      <c r="BM6" s="9">
        <f ca="1"/>
        <v>40.878993994238556</v>
      </c>
      <c r="BN6" s="9">
        <v>40.750595549102627</v>
      </c>
      <c r="BP6" s="45" t="s">
        <v>1017</v>
      </c>
      <c r="BQ6" s="46"/>
      <c r="BR6" s="46"/>
      <c r="BS6" s="46"/>
      <c r="BT6" s="46"/>
      <c r="BU6" s="46"/>
      <c r="BV6" s="46"/>
      <c r="BW6" s="46"/>
      <c r="BX6" s="46"/>
      <c r="BZ6" s="45" t="s">
        <v>1019</v>
      </c>
      <c r="CA6" s="46"/>
      <c r="CB6" s="46"/>
      <c r="CC6" s="46"/>
      <c r="CD6" s="46"/>
      <c r="CE6" s="46"/>
      <c r="CF6" s="46"/>
      <c r="CG6" s="46"/>
      <c r="CH6" s="46"/>
      <c r="CJ6" s="30" cm="1">
        <f t="array" ref="CJ6:CJ25">_xlfn.SEQUENCE($CK$3,1,$CO$4,$CQ$4)</f>
        <v>0.2</v>
      </c>
      <c r="CK6" s="38">
        <f t="dataTable" ref="CK6:DD25" dt2D="1" dtr="1" r1="CN3" r2="CN4"/>
        <v>14340.471252629957</v>
      </c>
      <c r="CL6" s="38">
        <v>15740.337115927236</v>
      </c>
      <c r="CM6" s="38">
        <v>19365.030179251276</v>
      </c>
      <c r="CN6" s="38">
        <v>23171.744285422938</v>
      </c>
      <c r="CO6" s="38">
        <v>27050.974795519174</v>
      </c>
      <c r="CP6" s="38">
        <v>30969.438284662352</v>
      </c>
      <c r="CQ6" s="38">
        <v>34912.532560588021</v>
      </c>
      <c r="CR6" s="38">
        <v>38872.540293145728</v>
      </c>
      <c r="CS6" s="38">
        <v>42844.883929440679</v>
      </c>
      <c r="CT6" s="38">
        <v>46826.624396189276</v>
      </c>
      <c r="CU6" s="38">
        <v>50815.761932549955</v>
      </c>
      <c r="CV6" s="38">
        <v>54810.874124129914</v>
      </c>
      <c r="CW6" s="38">
        <v>58810.913057196041</v>
      </c>
      <c r="CX6" s="38">
        <v>62815.084402550099</v>
      </c>
      <c r="CY6" s="38">
        <v>66822.771672957868</v>
      </c>
      <c r="CZ6" s="38">
        <v>70833.486803835694</v>
      </c>
      <c r="DA6" s="38">
        <v>74846.836789668101</v>
      </c>
      <c r="DB6" s="38">
        <v>78862.500496955327</v>
      </c>
      <c r="DC6" s="38">
        <v>82880.212142188364</v>
      </c>
      <c r="DD6" s="32">
        <v>86899.749260379685</v>
      </c>
    </row>
    <row r="7" spans="1:108" x14ac:dyDescent="0.25">
      <c r="A7" s="6">
        <v>59.5</v>
      </c>
      <c r="B7" s="7" t="b">
        <v>1</v>
      </c>
      <c r="D7" s="12" t="s">
        <v>794</v>
      </c>
      <c r="E7" s="16">
        <f>_xlfn.STDEV.S(_xlfn._xlws.FILTER(UV_Data,UV_Include))</f>
        <v>9.5238674878241394</v>
      </c>
      <c r="G7" s="12" t="s">
        <v>808</v>
      </c>
      <c r="H7" t="s">
        <v>828</v>
      </c>
      <c r="I7" s="9">
        <f>1/AVERAGE(_xlfn._xlws.FILTER(UV_Data,UV_Include))</f>
        <v>1.4445662502355797E-2</v>
      </c>
      <c r="K7" s="9"/>
      <c r="M7" s="9"/>
      <c r="N7" s="38"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1.2566352878902209E-2</v>
      </c>
      <c r="AB7" s="20">
        <v>8.5162525701128079E-3</v>
      </c>
      <c r="AC7" s="20">
        <v>4.25588048759655E-2</v>
      </c>
      <c r="AD7" s="20">
        <f ca="1"/>
        <v>1.4801555594670498E-2</v>
      </c>
      <c r="AE7" s="20">
        <v>1.4521290689172954E-2</v>
      </c>
      <c r="AG7" s="9">
        <v>40.882608695652166</v>
      </c>
      <c r="AH7" s="9">
        <v>43.173913043478251</v>
      </c>
      <c r="AI7" s="10">
        <v>4</v>
      </c>
      <c r="AJ7" s="20">
        <v>1.6552630813993351E-3</v>
      </c>
      <c r="AK7" s="20">
        <v>6.2085332778785652E-4</v>
      </c>
      <c r="AL7" s="20">
        <v>1.8037176923422993E-2</v>
      </c>
      <c r="AM7" s="20">
        <v>3.1619353334585666E-3</v>
      </c>
      <c r="AN7" s="20">
        <v>9.0541839111310681E-4</v>
      </c>
      <c r="AO7" s="20">
        <v>1.3650394985506959E-2</v>
      </c>
      <c r="AP7" s="20">
        <f ca="1"/>
        <v>1.8429921964812565E-3</v>
      </c>
      <c r="AQ7" s="20">
        <v>1.9196990023503044E-3</v>
      </c>
      <c r="AS7" s="9">
        <v>39.813333333333333</v>
      </c>
      <c r="AT7" s="9">
        <v>41.57</v>
      </c>
      <c r="AU7" s="10">
        <v>2</v>
      </c>
      <c r="AV7" s="20">
        <v>8.3674361543302858E-4</v>
      </c>
      <c r="AW7" s="20">
        <v>2.2823421941909841E-4</v>
      </c>
      <c r="AX7" s="20">
        <v>1.4097831883162326E-2</v>
      </c>
      <c r="AY7" s="20">
        <v>1.8634755660562083E-3</v>
      </c>
      <c r="AZ7" s="20">
        <v>3.7746684752151696E-4</v>
      </c>
      <c r="BA7" s="20">
        <v>8.0456595484885741E-3</v>
      </c>
      <c r="BB7" s="20">
        <f ca="1"/>
        <v>6.8220631962686055E-4</v>
      </c>
      <c r="BC7" s="20">
        <v>7.3324162918561337E-4</v>
      </c>
      <c r="BE7" s="20">
        <v>8.5382513661202183E-4</v>
      </c>
      <c r="BF7" s="9">
        <v>41</v>
      </c>
      <c r="BG7" s="9">
        <v>39.349849874195414</v>
      </c>
      <c r="BH7" s="9">
        <v>43.195424799434171</v>
      </c>
      <c r="BI7" s="9">
        <v>5.9131234221489762E-2</v>
      </c>
      <c r="BJ7" s="9">
        <v>33.714000712843863</v>
      </c>
      <c r="BK7" s="9">
        <v>42.195741072247976</v>
      </c>
      <c r="BL7" s="9">
        <v>37.53456588956616</v>
      </c>
      <c r="BM7" s="9">
        <f ca="1"/>
        <v>41.543349070709397</v>
      </c>
      <c r="BN7" s="9">
        <v>41.419370473556505</v>
      </c>
      <c r="BP7" s="27" t="s">
        <v>837</v>
      </c>
      <c r="BQ7" s="27" t="s">
        <v>1014</v>
      </c>
      <c r="BS7" s="39" t="s">
        <v>839</v>
      </c>
      <c r="BT7" s="40" t="s">
        <v>1015</v>
      </c>
      <c r="BU7" s="40" t="s">
        <v>796</v>
      </c>
      <c r="BV7" s="40" t="s">
        <v>797</v>
      </c>
      <c r="BW7" s="40" t="s">
        <v>841</v>
      </c>
      <c r="BX7" s="41" t="s">
        <v>842</v>
      </c>
      <c r="BZ7" s="27" t="s">
        <v>837</v>
      </c>
      <c r="CA7" s="27" t="s">
        <v>1014</v>
      </c>
      <c r="CC7" s="39" t="s">
        <v>839</v>
      </c>
      <c r="CD7" s="40" t="s">
        <v>1015</v>
      </c>
      <c r="CE7" s="40" t="s">
        <v>796</v>
      </c>
      <c r="CF7" s="40" t="s">
        <v>797</v>
      </c>
      <c r="CG7" s="40" t="s">
        <v>841</v>
      </c>
      <c r="CH7" s="41" t="s">
        <v>842</v>
      </c>
      <c r="CJ7" s="30">
        <v>2.8210526315789473</v>
      </c>
      <c r="CK7" s="38">
        <v>20303.975108378356</v>
      </c>
      <c r="CL7" s="38">
        <v>11279.845716820055</v>
      </c>
      <c r="CM7" s="38">
        <v>10819.081957476315</v>
      </c>
      <c r="CN7" s="38">
        <v>11987.092563961711</v>
      </c>
      <c r="CO7" s="38">
        <v>13909.718209235067</v>
      </c>
      <c r="CP7" s="38">
        <v>16271.639432668027</v>
      </c>
      <c r="CQ7" s="38">
        <v>18921.820973144084</v>
      </c>
      <c r="CR7" s="38">
        <v>21775.930618259954</v>
      </c>
      <c r="CS7" s="38">
        <v>24782.008913563714</v>
      </c>
      <c r="CT7" s="38">
        <v>27905.748296252248</v>
      </c>
      <c r="CU7" s="38">
        <v>31123.298413845314</v>
      </c>
      <c r="CV7" s="38">
        <v>34417.402727471926</v>
      </c>
      <c r="CW7" s="38">
        <v>37775.170345890991</v>
      </c>
      <c r="CX7" s="38">
        <v>41186.716587394316</v>
      </c>
      <c r="CY7" s="38">
        <v>44644.294900411216</v>
      </c>
      <c r="CZ7" s="38">
        <v>48141.721243234017</v>
      </c>
      <c r="DA7" s="38">
        <v>51673.980076965556</v>
      </c>
      <c r="DB7" s="38">
        <v>55236.947254547835</v>
      </c>
      <c r="DC7" s="38">
        <v>58827.190498904456</v>
      </c>
      <c r="DD7" s="32">
        <v>62441.822771784064</v>
      </c>
    </row>
    <row r="8" spans="1:108" x14ac:dyDescent="0.25">
      <c r="A8" s="6">
        <v>59.2</v>
      </c>
      <c r="B8" s="7" t="b">
        <v>1</v>
      </c>
      <c r="D8" s="12" t="s">
        <v>795</v>
      </c>
      <c r="E8" s="16">
        <f>_xlfn.VAR.S(_xlfn._xlws.FILTER(UV_Data,UV_Include))</f>
        <v>90.704051925633692</v>
      </c>
      <c r="G8" s="12" t="s">
        <v>809</v>
      </c>
      <c r="H8" t="s">
        <v>829</v>
      </c>
      <c r="I8" s="9">
        <f>$BX$8</f>
        <v>9.1098168720773121</v>
      </c>
      <c r="J8" t="s">
        <v>830</v>
      </c>
      <c r="K8" s="9">
        <f>$BX$9</f>
        <v>73.221522019762418</v>
      </c>
      <c r="M8" s="9"/>
      <c r="N8" s="38" cm="1">
        <f t="array" ref="N8">NLL_Weibull(UV_Data,$I$8,$K$8,UV_Include)</f>
        <v>10608.116518765228</v>
      </c>
      <c r="O8" s="10">
        <v>2</v>
      </c>
      <c r="P8" s="9" cm="1">
        <f t="array" ref="P8">GoF_AIC($N$8,$O$8)</f>
        <v>21220.233037530455</v>
      </c>
      <c r="Q8" s="9" cm="1">
        <f t="array" ref="Q8">GoF_BIC($N$8,$O$8,UV_n)</f>
        <v>21232.197187280617</v>
      </c>
      <c r="R8" s="20" cm="1">
        <f t="array" ref="R8">GoF_Anderson_Darling(UV_Data,_xlfn.WEIBULL.DIST(UV_Data,$I$8,$K$8,TRUE),UV_Include)</f>
        <v>19.986704526254016</v>
      </c>
      <c r="S8" s="25" cm="1">
        <f t="array" ref="S8">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v>2.4242008207015109E-2</v>
      </c>
      <c r="AB8" s="20">
        <v>2.579669435621422E-2</v>
      </c>
      <c r="AC8" s="20">
        <v>5.9494262446982388E-2</v>
      </c>
      <c r="AD8" s="20">
        <f ca="1"/>
        <v>3.3742301918168557E-2</v>
      </c>
      <c r="AE8" s="20">
        <v>3.2239839691540664E-2</v>
      </c>
      <c r="AG8" s="9">
        <v>43.173913043478251</v>
      </c>
      <c r="AH8" s="9">
        <v>45.465217391304336</v>
      </c>
      <c r="AI8" s="10">
        <v>20</v>
      </c>
      <c r="AJ8" s="20">
        <v>3.186418754949787E-3</v>
      </c>
      <c r="AK8" s="20">
        <v>1.8026344084315421E-3</v>
      </c>
      <c r="AL8" s="20">
        <v>1.7449929408068665E-2</v>
      </c>
      <c r="AM8" s="20">
        <v>4.8400884167067622E-3</v>
      </c>
      <c r="AN8" s="20">
        <v>2.2438464027102118E-3</v>
      </c>
      <c r="AO8" s="20">
        <v>1.9060777460935794E-2</v>
      </c>
      <c r="AP8" s="20">
        <f ca="1"/>
        <v>4.4889127081052319E-3</v>
      </c>
      <c r="AQ8" s="20">
        <v>4.5119385194033615E-3</v>
      </c>
      <c r="AS8" s="9">
        <v>41.57</v>
      </c>
      <c r="AT8" s="9">
        <v>43.326666666666668</v>
      </c>
      <c r="AU8" s="10">
        <v>3</v>
      </c>
      <c r="AV8" s="20">
        <v>1.4273881898160688E-3</v>
      </c>
      <c r="AW8" s="20">
        <v>5.7608086337287881E-4</v>
      </c>
      <c r="AX8" s="20">
        <v>1.3744583299098223E-2</v>
      </c>
      <c r="AY8" s="20">
        <v>2.6184507071318761E-3</v>
      </c>
      <c r="AZ8" s="20">
        <v>8.1719325966146889E-4</v>
      </c>
      <c r="BA8" s="20">
        <v>1.1225762136823979E-2</v>
      </c>
      <c r="BB8" s="20">
        <f ca="1"/>
        <v>1.6879193474229623E-3</v>
      </c>
      <c r="BC8" s="20">
        <v>1.7465808159371544E-3</v>
      </c>
      <c r="BE8" s="20">
        <v>1.1953551912568306E-3</v>
      </c>
      <c r="BF8" s="9">
        <v>41.5</v>
      </c>
      <c r="BG8" s="9">
        <v>40.302454569950356</v>
      </c>
      <c r="BH8" s="9">
        <v>43.835502109722896</v>
      </c>
      <c r="BI8" s="9">
        <v>8.2797877766188605E-2</v>
      </c>
      <c r="BJ8" s="9">
        <v>34.983170044673507</v>
      </c>
      <c r="BK8" s="9">
        <v>42.909843432975478</v>
      </c>
      <c r="BL8" s="9">
        <v>37.770413540947224</v>
      </c>
      <c r="BM8" s="9">
        <f ca="1"/>
        <v>42.03414525210642</v>
      </c>
      <c r="BN8" s="9">
        <v>41.91501888567803</v>
      </c>
      <c r="BP8" s="28" cm="1">
        <f t="array" ref="BP8">IFERROR(_xlfn.TAKE(Grid_Argument_Minimum(UV_WB_S2),,1),"—")</f>
        <v>10608.116518765228</v>
      </c>
      <c r="BQ8" s="29">
        <v>20</v>
      </c>
      <c r="BS8" s="12" t="s">
        <v>843</v>
      </c>
      <c r="BT8" s="9">
        <f>$BX$3</f>
        <v>8.9188687455010189</v>
      </c>
      <c r="BU8" s="9">
        <f>MAX(0.001,$BX$3-$BW$3)</f>
        <v>7.7095306105178301</v>
      </c>
      <c r="BV8" s="9">
        <f>$BX$3+$BW$3</f>
        <v>10.128206880484207</v>
      </c>
      <c r="BW8" s="9">
        <f>($BV$8-$BU$8)/($BQ$8-1)</f>
        <v>0.12729875105086194</v>
      </c>
      <c r="BX8" s="16" cm="1">
        <f t="array" ref="BX8">IFERROR(INDEX(UV_WB_S2_Axis,INDEX(Grid_Argument_Minimum(UV_WB_S2),1,2)),"—")</f>
        <v>9.1098168720773121</v>
      </c>
      <c r="BZ8" s="28" cm="1">
        <f t="array" ref="BZ8">IFERROR(_xlfn.TAKE(Grid_Argument_Minimum(UV_GAMMA_S2),,1),"—")</f>
        <v>10854.858072737918</v>
      </c>
      <c r="CA8" s="29">
        <v>20</v>
      </c>
      <c r="CC8" s="12" t="s">
        <v>845</v>
      </c>
      <c r="CD8" s="9">
        <f>$CH$3</f>
        <v>50.338809751035392</v>
      </c>
      <c r="CE8" s="9">
        <f>MAX(0.001,$CH$3-$CG$3)</f>
        <v>43.513208428861098</v>
      </c>
      <c r="CF8" s="9">
        <f>$CH$3+$CG$3</f>
        <v>57.164411073209685</v>
      </c>
      <c r="CG8" s="9">
        <f>($CF$8-$CE$8)/($CA$8-1)</f>
        <v>0.71848434970255715</v>
      </c>
      <c r="CH8" s="16" cm="1">
        <f t="array" ref="CH8">IFERROR(INDEX(UV_GAMMA_S2_Axis,INDEX(Grid_Argument_Minimum(UV_GAMMA_S2),1,2)),"—")</f>
        <v>48.542598876778996</v>
      </c>
      <c r="CJ8" s="30">
        <v>5.4421052631578943</v>
      </c>
      <c r="CK8" s="38">
        <v>28492.30616415363</v>
      </c>
      <c r="CL8" s="38">
        <v>15382.719949927485</v>
      </c>
      <c r="CM8" s="38">
        <v>12283.252690897521</v>
      </c>
      <c r="CN8" s="38">
        <v>11494.658432560083</v>
      </c>
      <c r="CO8" s="38">
        <v>11860.74181212316</v>
      </c>
      <c r="CP8" s="38">
        <v>12929.750300106485</v>
      </c>
      <c r="CQ8" s="38">
        <v>14474.03375314072</v>
      </c>
      <c r="CR8" s="38">
        <v>16361.878057265294</v>
      </c>
      <c r="CS8" s="38">
        <v>18509.955268508944</v>
      </c>
      <c r="CT8" s="38">
        <v>20862.107232430051</v>
      </c>
      <c r="CU8" s="38">
        <v>23378.649472069381</v>
      </c>
      <c r="CV8" s="38">
        <v>26030.482471049421</v>
      </c>
      <c r="CW8" s="38">
        <v>28795.624985617826</v>
      </c>
      <c r="CX8" s="38">
        <v>31657.062269730057</v>
      </c>
      <c r="CY8" s="38">
        <v>34601.351794691858</v>
      </c>
      <c r="CZ8" s="38">
        <v>37617.686985413893</v>
      </c>
      <c r="DA8" s="38">
        <v>40697.249289440275</v>
      </c>
      <c r="DB8" s="38">
        <v>43832.748066146174</v>
      </c>
      <c r="DC8" s="38">
        <v>47018.086465191154</v>
      </c>
      <c r="DD8" s="32">
        <v>50248.114000739428</v>
      </c>
    </row>
    <row r="9" spans="1:108" x14ac:dyDescent="0.25">
      <c r="A9" s="6">
        <v>58.8</v>
      </c>
      <c r="B9" s="7" t="b">
        <v>1</v>
      </c>
      <c r="D9" s="12" t="s">
        <v>796</v>
      </c>
      <c r="E9" s="16">
        <f>MIN(_xlfn._xlws.FILTER(UV_Data,UV_Include))</f>
        <v>36.299999999999997</v>
      </c>
      <c r="G9" s="12" t="s">
        <v>810</v>
      </c>
      <c r="H9" t="s">
        <v>829</v>
      </c>
      <c r="I9" s="9">
        <f>$CH$8</f>
        <v>48.542598876778996</v>
      </c>
      <c r="J9" t="s">
        <v>831</v>
      </c>
      <c r="K9" s="9">
        <f>$CH$9</f>
        <v>0.70123000036118499</v>
      </c>
      <c r="M9" s="9"/>
      <c r="N9" s="38" cm="1">
        <f t="array" ref="N9">NLL_Gamma(UV_Data,$I$9,$K$9,UV_Include)</f>
        <v>10854.858072737918</v>
      </c>
      <c r="O9" s="10">
        <v>2</v>
      </c>
      <c r="P9" s="9" cm="1">
        <f t="array" ref="P9">GoF_AIC($N$9,$O$9)</f>
        <v>21713.716145475835</v>
      </c>
      <c r="Q9" s="9" cm="1">
        <f t="array" ref="Q9">GoF_BIC($N$9,$O$9,UV_n)</f>
        <v>21725.680295225997</v>
      </c>
      <c r="R9" s="20" cm="1">
        <f t="array" ref="R9">GoF_Anderson_Darling(UV_Data,_xlfn.GAMMA.DIST(UV_Data,$I$9,1/$K$9,TRUE),UV_Include)</f>
        <v>67.878464819460532</v>
      </c>
      <c r="S9" s="25" cm="1">
        <f t="array" ref="S9">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v>4.3653312154092891E-2</v>
      </c>
      <c r="AB9" s="20">
        <v>5.8084810733347751E-2</v>
      </c>
      <c r="AC9" s="20">
        <v>7.6429720017999303E-2</v>
      </c>
      <c r="AD9" s="20">
        <f ca="1"/>
        <v>5.9681817378660761E-2</v>
      </c>
      <c r="AE9" s="20">
        <v>5.626568726616623E-2</v>
      </c>
      <c r="AG9" s="9">
        <v>45.465217391304336</v>
      </c>
      <c r="AH9" s="9">
        <v>47.75652173913042</v>
      </c>
      <c r="AI9" s="10">
        <v>41</v>
      </c>
      <c r="AJ9" s="20">
        <v>5.7905493900548494E-3</v>
      </c>
      <c r="AK9" s="20">
        <v>4.4116430755240538E-3</v>
      </c>
      <c r="AL9" s="20">
        <v>1.6881801272967067E-2</v>
      </c>
      <c r="AM9" s="20">
        <v>7.2354490520528374E-3</v>
      </c>
      <c r="AN9" s="20">
        <v>4.9068230992393019E-3</v>
      </c>
      <c r="AO9" s="20">
        <v>2.4471159936364617E-2</v>
      </c>
      <c r="AP9" s="20">
        <f ca="1"/>
        <v>8.601416890808164E-3</v>
      </c>
      <c r="AQ9" s="20">
        <v>8.4372212463441638E-3</v>
      </c>
      <c r="AS9" s="9">
        <v>43.326666666666668</v>
      </c>
      <c r="AT9" s="9">
        <v>45.083333333333336</v>
      </c>
      <c r="AU9" s="10">
        <v>12</v>
      </c>
      <c r="AV9" s="20">
        <v>2.3537361416350738E-3</v>
      </c>
      <c r="AW9" s="20">
        <v>1.2978835382690427E-3</v>
      </c>
      <c r="AX9" s="20">
        <v>1.3400186045024243E-2</v>
      </c>
      <c r="AY9" s="20">
        <v>3.625414752258015E-3</v>
      </c>
      <c r="AZ9" s="20">
        <v>1.6322063757220194E-3</v>
      </c>
      <c r="BA9" s="20">
        <v>1.4405864725159381E-2</v>
      </c>
      <c r="BB9" s="20">
        <f ca="1"/>
        <v>3.294650567940198E-3</v>
      </c>
      <c r="BC9" s="20">
        <v>3.318319135634839E-3</v>
      </c>
      <c r="BE9" s="20">
        <v>1.5368852459016393E-3</v>
      </c>
      <c r="BF9" s="9">
        <v>42.3</v>
      </c>
      <c r="BG9" s="9">
        <v>41.0317842224283</v>
      </c>
      <c r="BH9" s="9">
        <v>44.331959010848585</v>
      </c>
      <c r="BI9" s="9">
        <v>0.10647261523839377</v>
      </c>
      <c r="BJ9" s="9">
        <v>35.962368281061224</v>
      </c>
      <c r="BK9" s="9">
        <v>43.462205996792605</v>
      </c>
      <c r="BL9" s="9">
        <v>37.974348420512008</v>
      </c>
      <c r="BM9" s="9">
        <f ca="1"/>
        <v>42.431395240991215</v>
      </c>
      <c r="BN9" s="9">
        <v>42.317072757750395</v>
      </c>
      <c r="BS9" s="13" t="s">
        <v>844</v>
      </c>
      <c r="BT9" s="22"/>
      <c r="BU9" s="22"/>
      <c r="BV9" s="22"/>
      <c r="BW9" s="22"/>
      <c r="BX9" s="35" cm="1">
        <f t="array" ref="BX9">IFERROR(((AVERAGE(_xlfn._xlws.FILTER(UV_Data,UV_Include)^$BX$8))^(1/$BX$8)),"—")</f>
        <v>73.221522019762418</v>
      </c>
      <c r="CC9" s="13" t="s">
        <v>846</v>
      </c>
      <c r="CD9" s="22"/>
      <c r="CE9" s="22"/>
      <c r="CF9" s="22"/>
      <c r="CG9" s="22"/>
      <c r="CH9" s="35">
        <f>IFERROR(($CH$8/AVERAGE(_xlfn._xlws.FILTER(UV_Data,UV_Include))),"—")</f>
        <v>0.70123000036118499</v>
      </c>
      <c r="CJ9" s="30">
        <v>8.0631578947368414</v>
      </c>
      <c r="CK9" s="38">
        <v>36862.658262776342</v>
      </c>
      <c r="CL9" s="38">
        <v>21114.368548864077</v>
      </c>
      <c r="CM9" s="38">
        <v>16058.296425011267</v>
      </c>
      <c r="CN9" s="38">
        <v>13713.159900963539</v>
      </c>
      <c r="CO9" s="38">
        <v>12786.330545076991</v>
      </c>
      <c r="CP9" s="38">
        <v>12749.440945618464</v>
      </c>
      <c r="CQ9" s="38">
        <v>13327.459057661421</v>
      </c>
      <c r="CR9" s="38">
        <v>14357.302277725978</v>
      </c>
      <c r="CS9" s="38">
        <v>15733.792070202246</v>
      </c>
      <c r="CT9" s="38">
        <v>17384.936156169548</v>
      </c>
      <c r="CU9" s="38">
        <v>19259.207081162338</v>
      </c>
      <c r="CV9" s="38">
        <v>21318.414976291584</v>
      </c>
      <c r="CW9" s="38">
        <v>23533.448533468891</v>
      </c>
      <c r="CX9" s="38">
        <v>25881.597029526056</v>
      </c>
      <c r="CY9" s="38">
        <v>28344.795402386935</v>
      </c>
      <c r="CZ9" s="38">
        <v>30908.434063404144</v>
      </c>
      <c r="DA9" s="38">
        <v>33560.527966554335</v>
      </c>
      <c r="DB9" s="38">
        <v>36291.121897948397</v>
      </c>
      <c r="DC9" s="38">
        <v>39091.855559662756</v>
      </c>
      <c r="DD9" s="32">
        <v>41955.639449995695</v>
      </c>
    </row>
    <row r="10" spans="1:108" x14ac:dyDescent="0.25">
      <c r="A10" s="6">
        <v>58.6</v>
      </c>
      <c r="B10" s="7" t="b">
        <v>1</v>
      </c>
      <c r="D10" s="12" t="s">
        <v>797</v>
      </c>
      <c r="E10" s="16">
        <f>MAX(_xlfn._xlws.FILTER(UV_Data,UV_Include))</f>
        <v>89</v>
      </c>
      <c r="G10" s="12" t="s">
        <v>811</v>
      </c>
      <c r="H10" t="s">
        <v>796</v>
      </c>
      <c r="I10" s="9">
        <f>_xlfn.LET(_xlpm.d,_xlfn._xlws.FILTER(UV_Data,UV_Include),MIN(_xlpm.d)-(MAX(_xlpm.d)-MIN(_xlpm.d))*0.001)</f>
        <v>36.247299999999996</v>
      </c>
      <c r="J10" t="s">
        <v>793</v>
      </c>
      <c r="K10" s="9">
        <f>IFERROR(_xlfn.MODE.SNGL(_xlfn._xlws.FILTER(UV_Data,UV_Include)),MEDIAN(_xlfn._xlws.FILTER(UV_Data,UV_Include)))</f>
        <v>73</v>
      </c>
      <c r="L10" t="s">
        <v>797</v>
      </c>
      <c r="M10" s="9">
        <f>_xlfn.LET(_xlpm.d,_xlfn._xlws.FILTER(UV_Data,UV_Include),MAX(_xlpm.d)+(MAX(_xlpm.d)-MIN(_xlpm.d))*0.001)</f>
        <v>89.052700000000002</v>
      </c>
      <c r="N10" s="38"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7.3025822412336225E-2</v>
      </c>
      <c r="AB10" s="20">
        <v>0.10125891303167193</v>
      </c>
      <c r="AC10" s="20">
        <v>9.3365177589016246E-2</v>
      </c>
      <c r="AD10" s="20">
        <f ca="1"/>
        <v>8.9612665583423429E-2</v>
      </c>
      <c r="AE10" s="20">
        <v>8.4148125895753212E-2</v>
      </c>
      <c r="AG10" s="9">
        <v>47.75652173913042</v>
      </c>
      <c r="AH10" s="9">
        <v>50.047826086956505</v>
      </c>
      <c r="AI10" s="10">
        <v>60</v>
      </c>
      <c r="AJ10" s="20">
        <v>9.9338637203018939E-3</v>
      </c>
      <c r="AK10" s="20">
        <v>9.297061917419705E-3</v>
      </c>
      <c r="AL10" s="20">
        <v>1.6332170036640836E-2</v>
      </c>
      <c r="AM10" s="20">
        <v>1.0575455342454469E-2</v>
      </c>
      <c r="AN10" s="20">
        <v>9.5803664201825553E-3</v>
      </c>
      <c r="AO10" s="20">
        <v>2.9881542411793471E-2</v>
      </c>
      <c r="AP10" s="20">
        <f ca="1"/>
        <v>1.42224302922727E-2</v>
      </c>
      <c r="AQ10" s="20">
        <v>1.3713815066294564E-2</v>
      </c>
      <c r="AS10" s="9">
        <v>45.083333333333336</v>
      </c>
      <c r="AT10" s="9">
        <v>46.84</v>
      </c>
      <c r="AU10" s="10">
        <v>35</v>
      </c>
      <c r="AV10" s="20">
        <v>3.7517985204268793E-3</v>
      </c>
      <c r="AW10" s="20">
        <v>2.6403475163293819E-3</v>
      </c>
      <c r="AX10" s="20">
        <v>1.306441833366051E-2</v>
      </c>
      <c r="AY10" s="20">
        <v>4.9499664802378687E-3</v>
      </c>
      <c r="AZ10" s="20">
        <v>3.0263597430125917E-3</v>
      </c>
      <c r="BA10" s="20">
        <v>1.7585967313494787E-2</v>
      </c>
      <c r="BB10" s="20">
        <f ca="1"/>
        <v>5.563049398023997E-3</v>
      </c>
      <c r="BC10" s="20">
        <v>5.4917652636835863E-3</v>
      </c>
      <c r="BE10" s="20">
        <v>1.878415300546448E-3</v>
      </c>
      <c r="BF10" s="9">
        <v>43.1</v>
      </c>
      <c r="BG10" s="9">
        <v>41.625817161110888</v>
      </c>
      <c r="BH10" s="9">
        <v>44.740470916542257</v>
      </c>
      <c r="BI10" s="9">
        <v>0.13015545217618615</v>
      </c>
      <c r="BJ10" s="9">
        <v>36.764025517790984</v>
      </c>
      <c r="BK10" s="9">
        <v>43.915726066288883</v>
      </c>
      <c r="BL10" s="9">
        <v>38.156623868538084</v>
      </c>
      <c r="BM10" s="9">
        <f ca="1"/>
        <v>42.768952057579561</v>
      </c>
      <c r="BN10" s="9">
        <v>42.659275503007621</v>
      </c>
      <c r="CJ10" s="30">
        <v>10.684210526315788</v>
      </c>
      <c r="CK10" s="38">
        <v>45305.526765323943</v>
      </c>
      <c r="CL10" s="38">
        <v>27600.632186588562</v>
      </c>
      <c r="CM10" s="38">
        <v>20988.017797025474</v>
      </c>
      <c r="CN10" s="38">
        <v>17349.968537528155</v>
      </c>
      <c r="CO10" s="38">
        <v>15317.24109419977</v>
      </c>
      <c r="CP10" s="38">
        <v>14314.08615374998</v>
      </c>
      <c r="CQ10" s="38">
        <v>14034.103181732913</v>
      </c>
      <c r="CR10" s="38">
        <v>14292.358983030026</v>
      </c>
      <c r="CS10" s="38">
        <v>14967.840897552524</v>
      </c>
      <c r="CT10" s="38">
        <v>15976.713668873284</v>
      </c>
      <c r="CU10" s="38">
        <v>17258.359490015358</v>
      </c>
      <c r="CV10" s="38">
        <v>18767.4584277535</v>
      </c>
      <c r="CW10" s="38">
        <v>20469.2031968757</v>
      </c>
      <c r="CX10" s="38">
        <v>22336.260540831958</v>
      </c>
      <c r="CY10" s="38">
        <v>24346.762383988083</v>
      </c>
      <c r="CZ10" s="38">
        <v>26482.932644128749</v>
      </c>
      <c r="DA10" s="38">
        <v>28730.121701967299</v>
      </c>
      <c r="DB10" s="38">
        <v>31076.110896030586</v>
      </c>
      <c r="DC10" s="38">
        <v>33510.60091252951</v>
      </c>
      <c r="DD10" s="32">
        <v>36024.82847064652</v>
      </c>
    </row>
    <row r="11" spans="1:108" x14ac:dyDescent="0.25">
      <c r="A11" s="6">
        <v>58.1</v>
      </c>
      <c r="B11" s="7" t="b">
        <v>1</v>
      </c>
      <c r="D11" s="12" t="s">
        <v>798</v>
      </c>
      <c r="E11" s="16">
        <f>_xlfn.LET(_xlpm.d,_xlfn._xlws.FILTER(UV_Data,UV_Include),MAX(_xlpm.d)-MIN(_xlpm.d))</f>
        <v>52.7</v>
      </c>
      <c r="G11" s="12" t="s">
        <v>812</v>
      </c>
      <c r="H11" t="s">
        <v>832</v>
      </c>
      <c r="I11" s="9">
        <f ca="1">$CR$29</f>
        <v>3.9246537396121877</v>
      </c>
      <c r="J11" t="s">
        <v>833</v>
      </c>
      <c r="K11" s="9">
        <f ca="1">$CR$30</f>
        <v>2.4072022160664814</v>
      </c>
      <c r="M11" s="9"/>
      <c r="N11" s="38"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10">
        <v>2</v>
      </c>
      <c r="P11" s="9" cm="1">
        <f t="array" aca="1" ref="P11" ca="1">GoF_AIC($N$11,$O$11)</f>
        <v>21356.312517379305</v>
      </c>
      <c r="Q11" s="9" cm="1">
        <f t="array" aca="1" ref="Q11" ca="1">GoF_BIC($N$11,$O$11,UV_n)</f>
        <v>21368.276667129467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9">
        <v>60.623076923076908</v>
      </c>
      <c r="V11" s="9">
        <v>64.67692307692306</v>
      </c>
      <c r="W11" s="10">
        <v>237</v>
      </c>
      <c r="X11" s="20">
        <v>0.13327680461599717</v>
      </c>
      <c r="Y11" s="20">
        <v>0.14487140873136675</v>
      </c>
      <c r="Z11" s="20">
        <v>2.3693065815064029E-2</v>
      </c>
      <c r="AA11" s="20">
        <v>0.11201819516004674</v>
      </c>
      <c r="AB11" s="20">
        <v>0.14125106882229718</v>
      </c>
      <c r="AC11" s="20">
        <v>0.11030063516003313</v>
      </c>
      <c r="AD11" s="20">
        <f ca="1"/>
        <v>0.11912372896956883</v>
      </c>
      <c r="AE11" s="20">
        <v>0.11230959091232573</v>
      </c>
      <c r="AG11" s="9">
        <v>50.047826086956505</v>
      </c>
      <c r="AH11" s="9">
        <v>52.339130434782589</v>
      </c>
      <c r="AI11" s="10">
        <v>68</v>
      </c>
      <c r="AJ11" s="20">
        <v>1.6087868282984863E-2</v>
      </c>
      <c r="AK11" s="20">
        <v>1.7178716958583366E-2</v>
      </c>
      <c r="AL11" s="20">
        <v>1.5800433484125853E-2</v>
      </c>
      <c r="AM11" s="20">
        <v>1.5121897534758552E-2</v>
      </c>
      <c r="AN11" s="20">
        <v>1.6871929703694659E-2</v>
      </c>
      <c r="AO11" s="20">
        <v>3.5291924887222298E-2</v>
      </c>
      <c r="AP11" s="20">
        <f ca="1"/>
        <v>2.1264416036995578E-2</v>
      </c>
      <c r="AQ11" s="20">
        <v>2.0259721725098243E-2</v>
      </c>
      <c r="AS11" s="9">
        <v>46.84</v>
      </c>
      <c r="AT11" s="9">
        <v>48.596666666666671</v>
      </c>
      <c r="AU11" s="10">
        <v>38</v>
      </c>
      <c r="AV11" s="20">
        <v>5.7807922207435223E-3</v>
      </c>
      <c r="AW11" s="20">
        <v>4.8993964332053981E-3</v>
      </c>
      <c r="AX11" s="20">
        <v>1.2737063935038762E-2</v>
      </c>
      <c r="AY11" s="20">
        <v>6.6685118066835344E-3</v>
      </c>
      <c r="AZ11" s="20">
        <v>5.2378679234634596E-3</v>
      </c>
      <c r="BA11" s="20">
        <v>2.0766069901830178E-2</v>
      </c>
      <c r="BB11" s="20">
        <f ca="1"/>
        <v>8.5151833680132665E-3</v>
      </c>
      <c r="BC11" s="20">
        <v>8.2790982898038514E-3</v>
      </c>
      <c r="BE11" s="20">
        <v>2.2199453551912567E-3</v>
      </c>
      <c r="BF11" s="9">
        <v>43.3</v>
      </c>
      <c r="BG11" s="9">
        <v>42.128673647931777</v>
      </c>
      <c r="BH11" s="9">
        <v>45.089222129343611</v>
      </c>
      <c r="BI11" s="9">
        <v>0.15384639412335566</v>
      </c>
      <c r="BJ11" s="9">
        <v>37.445119690823489</v>
      </c>
      <c r="BK11" s="9">
        <v>44.302188552300784</v>
      </c>
      <c r="BL11" s="9">
        <v>38.322953878455046</v>
      </c>
      <c r="BM11" s="9">
        <f ca="1"/>
        <v>43.06463260414062</v>
      </c>
      <c r="BN11" s="9">
        <v>42.959421830010612</v>
      </c>
      <c r="BP11" s="39" t="s">
        <v>843</v>
      </c>
      <c r="BQ11" s="41" t="s">
        <v>1016</v>
      </c>
      <c r="BS11" s="39" t="s">
        <v>843</v>
      </c>
      <c r="BT11" s="41" t="s">
        <v>1016</v>
      </c>
      <c r="BZ11" s="39" t="s">
        <v>845</v>
      </c>
      <c r="CA11" s="41" t="s">
        <v>1016</v>
      </c>
      <c r="CC11" s="39" t="s">
        <v>845</v>
      </c>
      <c r="CD11" s="41" t="s">
        <v>1016</v>
      </c>
      <c r="CJ11" s="30">
        <v>13.305263157894736</v>
      </c>
      <c r="CK11" s="38">
        <v>53787.628246918175</v>
      </c>
      <c r="CL11" s="38">
        <v>34526.191402472687</v>
      </c>
      <c r="CM11" s="38">
        <v>26620.664277460048</v>
      </c>
      <c r="CN11" s="38">
        <v>21876.716930520859</v>
      </c>
      <c r="CO11" s="38">
        <v>18877.724146201195</v>
      </c>
      <c r="CP11" s="38">
        <v>17016.568121691358</v>
      </c>
      <c r="CQ11" s="38">
        <v>15964.997730906849</v>
      </c>
      <c r="CR11" s="38">
        <v>15522.24565425019</v>
      </c>
      <c r="CS11" s="38">
        <v>15555.456254126137</v>
      </c>
      <c r="CT11" s="38">
        <v>15971.703921596189</v>
      </c>
      <c r="CU11" s="38">
        <v>16703.240785347112</v>
      </c>
      <c r="CV11" s="38">
        <v>17699.050935030216</v>
      </c>
      <c r="CW11" s="38">
        <v>18919.70455205148</v>
      </c>
      <c r="CX11" s="38">
        <v>20334.065366302908</v>
      </c>
      <c r="CY11" s="38">
        <v>21917.098808582625</v>
      </c>
      <c r="CZ11" s="38">
        <v>23648.364223411572</v>
      </c>
      <c r="DA11" s="38">
        <v>25510.948543919287</v>
      </c>
      <c r="DB11" s="38">
        <v>27490.694092767182</v>
      </c>
      <c r="DC11" s="38">
        <v>29575.627777050038</v>
      </c>
      <c r="DD11" s="32">
        <v>31755.531494142499</v>
      </c>
    </row>
    <row r="12" spans="1:108" x14ac:dyDescent="0.25">
      <c r="A12" s="6">
        <v>57.5</v>
      </c>
      <c r="B12" s="7" t="b">
        <v>1</v>
      </c>
      <c r="D12" s="12" t="s">
        <v>246</v>
      </c>
      <c r="E12" s="16" cm="1">
        <f t="array" ref="E12">INDEX(Skewness(UV_Data,UV_Include),1)</f>
        <v>-0.6386047358773721</v>
      </c>
      <c r="G12" s="13" t="s">
        <v>813</v>
      </c>
      <c r="H12" s="21" t="s">
        <v>796</v>
      </c>
      <c r="I12" s="22">
        <f>_xlfn.LET(_xlpm.d,_xlfn._xlws.FILTER(UV_Data,UV_Include),MIN(_xlpm.d)-(MAX(_xlpm.d)-MIN(_xlpm.d))*0.001)</f>
        <v>36.247299999999996</v>
      </c>
      <c r="J12" s="21" t="s">
        <v>793</v>
      </c>
      <c r="K12" s="22">
        <f>IFERROR(_xlfn.MODE.SNGL(_xlfn._xlws.FILTER(UV_Data,UV_Include)),MEDIAN(_xlfn._xlws.FILTER(UV_Data,UV_Include)))</f>
        <v>73</v>
      </c>
      <c r="L12" s="21" t="s">
        <v>797</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0.1538680547311248</v>
      </c>
      <c r="AB12" s="20">
        <v>0.16198833601776352</v>
      </c>
      <c r="AC12" s="20">
        <v>0.12723609273104997</v>
      </c>
      <c r="AD12" s="20">
        <f ca="1"/>
        <v>0.14287773871450765</v>
      </c>
      <c r="AE12" s="20">
        <v>0.13631196676962831</v>
      </c>
      <c r="AG12" s="9">
        <v>52.339130434782589</v>
      </c>
      <c r="AH12" s="9">
        <v>54.630434782608674</v>
      </c>
      <c r="AI12" s="10">
        <v>93</v>
      </c>
      <c r="AJ12" s="20">
        <v>2.4595803487217231E-2</v>
      </c>
      <c r="AK12" s="20">
        <v>2.8262847750644998E-2</v>
      </c>
      <c r="AL12" s="20">
        <v>1.5286009007143164E-2</v>
      </c>
      <c r="AM12" s="20">
        <v>2.1152729857504202E-2</v>
      </c>
      <c r="AN12" s="20">
        <v>2.7040006502989759E-2</v>
      </c>
      <c r="AO12" s="20">
        <v>4.0702307362651124E-2</v>
      </c>
      <c r="AP12" s="20">
        <f ca="1"/>
        <v>2.9524476506498989E-2</v>
      </c>
      <c r="AQ12" s="20">
        <v>2.7905044602744261E-2</v>
      </c>
      <c r="AS12" s="9">
        <v>48.596666666666671</v>
      </c>
      <c r="AT12" s="9">
        <v>50.353333333333339</v>
      </c>
      <c r="AU12" s="10">
        <v>35</v>
      </c>
      <c r="AV12" s="20">
        <v>8.609965131299609E-3</v>
      </c>
      <c r="AW12" s="20">
        <v>8.3660747085348135E-3</v>
      </c>
      <c r="AX12" s="20">
        <v>1.2417912037251955E-2</v>
      </c>
      <c r="AY12" s="20">
        <v>8.8674862542662235E-3</v>
      </c>
      <c r="AZ12" s="20">
        <v>8.5038383069925786E-3</v>
      </c>
      <c r="BA12" s="20">
        <v>2.3946172490165604E-2</v>
      </c>
      <c r="BB12" s="20">
        <f ca="1"/>
        <v>1.2137756381806496E-2</v>
      </c>
      <c r="BC12" s="20">
        <v>1.1664949493637965E-2</v>
      </c>
      <c r="BE12" s="20">
        <v>2.5614754098360654E-3</v>
      </c>
      <c r="BF12" s="9">
        <v>43.5</v>
      </c>
      <c r="BG12" s="9">
        <v>42.565728570449522</v>
      </c>
      <c r="BH12" s="9">
        <v>45.394544746140596</v>
      </c>
      <c r="BI12" s="9">
        <v>0.17754544662938598</v>
      </c>
      <c r="BJ12" s="9">
        <v>38.038682035769931</v>
      </c>
      <c r="BK12" s="9">
        <v>44.639985986433558</v>
      </c>
      <c r="BL12" s="9">
        <v>38.476909923578944</v>
      </c>
      <c r="BM12" s="9">
        <f ca="1"/>
        <v>43.329080510973299</v>
      </c>
      <c r="BN12" s="9">
        <v>43.228158804532598</v>
      </c>
      <c r="BP12" s="30" cm="1">
        <f t="array" ref="BP12:BP31">_xlfn.SEQUENCE($BQ$3,1,$BU$3,$BW$3)</f>
        <v>2.8721780705850737</v>
      </c>
      <c r="BQ12" s="32" cm="1">
        <f t="array" ref="BQ12">IFERROR(_xlfn.LET(_xlpm.x,_xlfn._xlws.FILTER(UV_Data,UV_Include),_xlpm.p,$BP$12,NLL_Weibull(_xlpm.x,_xlpm.p,((AVERAGE(_xlpm.x^_xlpm.p))^(1/_xlpm.p)))),1000000000000000)</f>
        <v>12443.894335552821</v>
      </c>
      <c r="BS12" s="30" cm="1">
        <f t="array" ref="BS12:BS31">_xlfn.SEQUENCE($BQ$8,1,$BU$8,$BW$8)</f>
        <v>7.7095306105178301</v>
      </c>
      <c r="BT12" s="32" cm="1">
        <f t="array" ref="BT12">IFERROR(_xlfn.LET(_xlpm.x,_xlfn._xlws.FILTER(UV_Data,UV_Include),_xlpm.p,$BS$12,NLL_Weibull(_xlpm.x,_xlpm.p,((AVERAGE(_xlpm.x^_xlpm.p))^(1/_xlpm.p)))),1000000000000000)</f>
        <v>10662.450684304096</v>
      </c>
      <c r="BZ12" s="30" cm="1">
        <f t="array" ref="BZ12:BZ31">_xlfn.SEQUENCE($CA$3,1,$CE$3,$CG$3)</f>
        <v>16.210803140163936</v>
      </c>
      <c r="CA12" s="32" cm="1">
        <f t="array" ref="CA12">IFERROR(_xlfn.LET(_xlpm.x,_xlfn._xlws.FILTER(UV_Data,UV_Include),_xlpm.p,$BZ$12,NLL_Gamma(_xlpm.x,_xlpm.p,(_xlpm.p/AVERAGE(_xlpm.x)))),1000000000000000)</f>
        <v>11493.923143269343</v>
      </c>
      <c r="CC12" s="30" cm="1">
        <f t="array" ref="CC12:CC31">_xlfn.SEQUENCE($CA$8,1,$CE$8,$CG$8)</f>
        <v>43.513208428861098</v>
      </c>
      <c r="CD12" s="32" cm="1">
        <f t="array" ref="CD12">IFERROR(_xlfn.LET(_xlpm.x,_xlfn._xlws.FILTER(UV_Data,UV_Include),_xlpm.p,$CC$12,NLL_Gamma(_xlpm.x,_xlpm.p,(_xlpm.p/AVERAGE(_xlpm.x)))),1000000000000000)</f>
        <v>10863.648500146539</v>
      </c>
      <c r="CJ12" s="30">
        <v>15.926315789473684</v>
      </c>
      <c r="CK12" s="38">
        <v>62294.360515295106</v>
      </c>
      <c r="CL12" s="38">
        <v>41740.010935399987</v>
      </c>
      <c r="CM12" s="38">
        <v>32728.585722945496</v>
      </c>
      <c r="CN12" s="38">
        <v>27018.373035014982</v>
      </c>
      <c r="CO12" s="38">
        <v>23161.379166635314</v>
      </c>
      <c r="CP12" s="38">
        <v>20528.635723358013</v>
      </c>
      <c r="CQ12" s="38">
        <v>18776.057454619717</v>
      </c>
      <c r="CR12" s="38">
        <v>17691.034063316565</v>
      </c>
      <c r="CS12" s="38">
        <v>17131.619559341751</v>
      </c>
      <c r="CT12" s="38">
        <v>16997.758269420679</v>
      </c>
      <c r="CU12" s="38">
        <v>17216.006345116548</v>
      </c>
      <c r="CV12" s="38">
        <v>17730.725342698774</v>
      </c>
      <c r="CW12" s="38">
        <v>18498.682430015215</v>
      </c>
      <c r="CX12" s="38">
        <v>19485.574843390215</v>
      </c>
      <c r="CY12" s="38">
        <v>20663.703440358171</v>
      </c>
      <c r="CZ12" s="38">
        <v>22010.364117856334</v>
      </c>
      <c r="DA12" s="38">
        <v>23506.704793148761</v>
      </c>
      <c r="DB12" s="38">
        <v>25136.894009780579</v>
      </c>
      <c r="DC12" s="38">
        <v>26887.50385303891</v>
      </c>
      <c r="DD12" s="32">
        <v>28747.043750817014</v>
      </c>
    </row>
    <row r="13" spans="1:108"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0.18224660153687222</v>
      </c>
      <c r="AB13" s="20">
        <v>0.15619320810649545</v>
      </c>
      <c r="AC13" s="20">
        <v>0.14417155030206696</v>
      </c>
      <c r="AD13" s="20">
        <f ca="1"/>
        <v>0.15518620321585197</v>
      </c>
      <c r="AE13" s="20">
        <v>0.15115278422534406</v>
      </c>
      <c r="AG13" s="9">
        <v>54.630434782608674</v>
      </c>
      <c r="AH13" s="9">
        <v>56.921739130434759</v>
      </c>
      <c r="AI13" s="10">
        <v>109</v>
      </c>
      <c r="AJ13" s="20">
        <v>3.5498175242311372E-2</v>
      </c>
      <c r="AK13" s="20">
        <v>4.1951107893519822E-2</v>
      </c>
      <c r="AL13" s="20">
        <v>1.4788332965751438E-2</v>
      </c>
      <c r="AM13" s="20">
        <v>2.8923973159453803E-2</v>
      </c>
      <c r="AN13" s="20">
        <v>3.9745822858930989E-2</v>
      </c>
      <c r="AO13" s="20">
        <v>4.6112689838079979E-2</v>
      </c>
      <c r="AP13" s="20">
        <f ca="1"/>
        <v>3.8698000474962455E-2</v>
      </c>
      <c r="AQ13" s="20">
        <v>3.6402088782962264E-2</v>
      </c>
      <c r="AS13" s="9">
        <v>50.353333333333339</v>
      </c>
      <c r="AT13" s="9">
        <v>52.110000000000007</v>
      </c>
      <c r="AU13" s="10">
        <v>61</v>
      </c>
      <c r="AV13" s="20">
        <v>1.2396002706863023E-2</v>
      </c>
      <c r="AW13" s="20">
        <v>1.3248896439582981E-2</v>
      </c>
      <c r="AX13" s="20">
        <v>1.2106757110697197E-2</v>
      </c>
      <c r="AY13" s="20">
        <v>1.1640967209974436E-2</v>
      </c>
      <c r="AZ13" s="20">
        <v>1.3008266938490505E-2</v>
      </c>
      <c r="BA13" s="20">
        <v>2.7126275078500989E-2</v>
      </c>
      <c r="BB13" s="20">
        <f ca="1"/>
        <v>1.6385034640497821E-2</v>
      </c>
      <c r="BC13" s="20">
        <v>1.5609147456696275E-2</v>
      </c>
      <c r="BE13" s="20">
        <v>2.9030054644808745E-3</v>
      </c>
      <c r="BF13" s="9">
        <v>43.8</v>
      </c>
      <c r="BG13" s="9">
        <v>42.952957461502315</v>
      </c>
      <c r="BH13" s="9">
        <v>45.66678628352048</v>
      </c>
      <c r="BI13" s="9">
        <v>0.20125261524943913</v>
      </c>
      <c r="BJ13" s="9">
        <v>38.5656409038966</v>
      </c>
      <c r="BK13" s="9">
        <v>44.940757320033619</v>
      </c>
      <c r="BL13" s="9">
        <v>38.620901019442385</v>
      </c>
      <c r="BM13" s="9">
        <f ca="1"/>
        <v>43.56921044012168</v>
      </c>
      <c r="BN13" s="9">
        <v>43.472412289174905</v>
      </c>
      <c r="BP13" s="30">
        <v>4.0815162055682626</v>
      </c>
      <c r="BQ13" s="32" cm="1">
        <f t="array" ref="BQ13">IFERROR(_xlfn.LET(_xlpm.x,_xlfn._xlws.FILTER(UV_Data,UV_Include),_xlpm.p,$BP$13,NLL_Weibull(_xlpm.x,_xlpm.p,((AVERAGE(_xlpm.x^_xlpm.p))^(1/_xlpm.p)))),1000000000000000)</f>
        <v>11623.15241023911</v>
      </c>
      <c r="BS13" s="30">
        <v>7.8368293615686921</v>
      </c>
      <c r="BT13" s="32" cm="1">
        <f t="array" ref="BT13">IFERROR(_xlfn.LET(_xlpm.x,_xlfn._xlws.FILTER(UV_Data,UV_Include),_xlpm.p,$BS$13,NLL_Weibull(_xlpm.x,_xlpm.p,((AVERAGE(_xlpm.x^_xlpm.p))^(1/_xlpm.p)))),1000000000000000)</f>
        <v>10652.252569659937</v>
      </c>
      <c r="BZ13" s="30">
        <v>23.036404462338226</v>
      </c>
      <c r="CA13" s="32" cm="1">
        <f t="array" ref="CA13">IFERROR(_xlfn.LET(_xlpm.x,_xlfn._xlws.FILTER(UV_Data,UV_Include),_xlpm.p,$BZ$13,NLL_Gamma(_xlpm.x,_xlpm.p,(_xlpm.p/AVERAGE(_xlpm.x)))),1000000000000000)</f>
        <v>11181.193570712745</v>
      </c>
      <c r="CC13" s="30">
        <v>44.231692778563655</v>
      </c>
      <c r="CD13" s="32" cm="1">
        <f t="array" ref="CD13">IFERROR(_xlfn.LET(_xlpm.x,_xlfn._xlws.FILTER(UV_Data,UV_Include),_xlpm.p,$CC$13,NLL_Gamma(_xlpm.x,_xlpm.p,(_xlpm.p/AVERAGE(_xlpm.x)))),1000000000000000)</f>
        <v>10861.284126979699</v>
      </c>
      <c r="CJ13" s="30">
        <v>18.547368421052632</v>
      </c>
      <c r="CK13" s="38">
        <v>70818.006240303803</v>
      </c>
      <c r="CL13" s="38">
        <v>49157.758572967126</v>
      </c>
      <c r="CM13" s="38">
        <v>39180.068019521306</v>
      </c>
      <c r="CN13" s="38">
        <v>32611.854247530737</v>
      </c>
      <c r="CO13" s="38">
        <v>27983.272960383609</v>
      </c>
      <c r="CP13" s="38">
        <v>24649.521639152634</v>
      </c>
      <c r="CQ13" s="38">
        <v>22254.672055767755</v>
      </c>
      <c r="CR13" s="38">
        <v>20577.023560613845</v>
      </c>
      <c r="CS13" s="38">
        <v>19467.500099247838</v>
      </c>
      <c r="CT13" s="38">
        <v>18820.350021271766</v>
      </c>
      <c r="CU13" s="38">
        <v>18557.506944866691</v>
      </c>
      <c r="CV13" s="38">
        <v>18619.529412744017</v>
      </c>
      <c r="CW13" s="38">
        <v>18960.018099184104</v>
      </c>
      <c r="CX13" s="38">
        <v>19542.00566724738</v>
      </c>
      <c r="CY13" s="38">
        <v>20335.529526884537</v>
      </c>
      <c r="CZ13" s="38">
        <v>21315.946559167394</v>
      </c>
      <c r="DA13" s="38">
        <v>22462.730902243733</v>
      </c>
      <c r="DB13" s="38">
        <v>23758.596277850986</v>
      </c>
      <c r="DC13" s="38">
        <v>25188.842301795092</v>
      </c>
      <c r="DD13" s="32">
        <v>26740.859024238289</v>
      </c>
    </row>
    <row r="14" spans="1:108" x14ac:dyDescent="0.25">
      <c r="A14" s="6">
        <v>57.3</v>
      </c>
      <c r="B14" s="7" t="b">
        <v>1</v>
      </c>
      <c r="D14" s="12" t="s">
        <v>799</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0.17600197541055407</v>
      </c>
      <c r="AB14" s="20">
        <v>0.12903594135317431</v>
      </c>
      <c r="AC14" s="20">
        <v>0.13613364385770932</v>
      </c>
      <c r="AD14" s="20">
        <f ca="1"/>
        <v>0.1507679030875867</v>
      </c>
      <c r="AE14" s="20">
        <v>0.15165087287642909</v>
      </c>
      <c r="AG14" s="9">
        <v>56.921739130434759</v>
      </c>
      <c r="AH14" s="9">
        <v>59.213043478260843</v>
      </c>
      <c r="AI14" s="10">
        <v>140</v>
      </c>
      <c r="AJ14" s="20">
        <v>4.836529042650474E-2</v>
      </c>
      <c r="AK14" s="20">
        <v>5.6820089029149326E-2</v>
      </c>
      <c r="AL14" s="20">
        <v>1.4306860070783411E-2</v>
      </c>
      <c r="AM14" s="20">
        <v>3.8602769187221345E-2</v>
      </c>
      <c r="AN14" s="20">
        <v>5.3951255392564679E-2</v>
      </c>
      <c r="AO14" s="20">
        <v>5.1523072313508833E-2</v>
      </c>
      <c r="AP14" s="20">
        <f ca="1"/>
        <v>4.8392475586516992E-2</v>
      </c>
      <c r="AQ14" s="20">
        <v>4.5434325212165186E-2</v>
      </c>
      <c r="AS14" s="9">
        <v>52.110000000000007</v>
      </c>
      <c r="AT14" s="9">
        <v>53.866666666666674</v>
      </c>
      <c r="AU14" s="10">
        <v>69</v>
      </c>
      <c r="AV14" s="20">
        <v>1.7251553940714572E-2</v>
      </c>
      <c r="AW14" s="20">
        <v>1.9593142842205251E-2</v>
      </c>
      <c r="AX14" s="20">
        <v>1.1803398775713014E-2</v>
      </c>
      <c r="AY14" s="20">
        <v>1.5085872177994564E-2</v>
      </c>
      <c r="AZ14" s="20">
        <v>1.8823232291580137E-2</v>
      </c>
      <c r="BA14" s="20">
        <v>3.0306377666836415E-2</v>
      </c>
      <c r="BB14" s="20">
        <f ca="1"/>
        <v>2.1181641271368117E-2</v>
      </c>
      <c r="BC14" s="20">
        <v>2.0048990020968702E-2</v>
      </c>
      <c r="BE14" s="20">
        <v>3.2445355191256832E-3</v>
      </c>
      <c r="BF14" s="9">
        <v>44</v>
      </c>
      <c r="BG14" s="9">
        <v>43.301088944565819</v>
      </c>
      <c r="BH14" s="9">
        <v>45.912933824952653</v>
      </c>
      <c r="BI14" s="9">
        <v>0.22496790554441731</v>
      </c>
      <c r="BJ14" s="9">
        <v>39.0401251557712</v>
      </c>
      <c r="BK14" s="9">
        <v>45.212353424498012</v>
      </c>
      <c r="BL14" s="9">
        <v>38.756643178537793</v>
      </c>
      <c r="BM14" s="9">
        <f ca="1"/>
        <v>43.789792058356596</v>
      </c>
      <c r="BN14" s="9">
        <v>43.696964956266783</v>
      </c>
      <c r="BP14" s="30">
        <v>5.2908543405514514</v>
      </c>
      <c r="BQ14" s="32" cm="1">
        <f t="array" ref="BQ14">IFERROR(_xlfn.LET(_xlpm.x,_xlfn._xlws.FILTER(UV_Data,UV_Include),_xlpm.p,$BP$14,NLL_Weibull(_xlpm.x,_xlpm.p,((AVERAGE(_xlpm.x^_xlpm.p))^(1/_xlpm.p)))),1000000000000000)</f>
        <v>11122.453003142782</v>
      </c>
      <c r="BS14" s="30">
        <v>7.9641281126195542</v>
      </c>
      <c r="BT14" s="32" cm="1">
        <f t="array" ref="BT14">IFERROR(_xlfn.LET(_xlpm.x,_xlfn._xlws.FILTER(UV_Data,UV_Include),_xlpm.p,$BS$14,NLL_Weibull(_xlpm.x,_xlpm.p,((AVERAGE(_xlpm.x^_xlpm.p))^(1/_xlpm.p)))),1000000000000000)</f>
        <v>10643.185779230529</v>
      </c>
      <c r="BZ14" s="30">
        <v>29.862005784512515</v>
      </c>
      <c r="CA14" s="32" cm="1">
        <f t="array" ref="CA14">IFERROR(_xlfn.LET(_xlpm.x,_xlfn._xlws.FILTER(UV_Data,UV_Include),_xlpm.p,$BZ$14,NLL_Gamma(_xlpm.x,_xlpm.p,(_xlpm.p/AVERAGE(_xlpm.x)))),1000000000000000)</f>
        <v>11005.023979290923</v>
      </c>
      <c r="CC14" s="30">
        <v>44.950177128266212</v>
      </c>
      <c r="CD14" s="32" cm="1">
        <f t="array" ref="CD14">IFERROR(_xlfn.LET(_xlpm.x,_xlfn._xlws.FILTER(UV_Data,UV_Include),_xlpm.p,$CC$14,NLL_Gamma(_xlpm.x,_xlpm.p,(_xlpm.p/AVERAGE(_xlpm.x)))),1000000000000000)</f>
        <v>10859.309001987205</v>
      </c>
      <c r="CJ14" s="30">
        <v>21.168421052631579</v>
      </c>
      <c r="CK14" s="38">
        <v>79353.987869050106</v>
      </c>
      <c r="CL14" s="38">
        <v>56727.47486072185</v>
      </c>
      <c r="CM14" s="38">
        <v>45891.783223215971</v>
      </c>
      <c r="CN14" s="38">
        <v>38551.982032458087</v>
      </c>
      <c r="CO14" s="38">
        <v>33222.392867357215</v>
      </c>
      <c r="CP14" s="38">
        <v>29246.370231479719</v>
      </c>
      <c r="CQ14" s="38">
        <v>26258.895544244191</v>
      </c>
      <c r="CR14" s="38">
        <v>24031.138091699017</v>
      </c>
      <c r="CS14" s="38">
        <v>22408.325842278053</v>
      </c>
      <c r="CT14" s="38">
        <v>21280.084612201019</v>
      </c>
      <c r="CU14" s="38">
        <v>20564.545006091183</v>
      </c>
      <c r="CV14" s="38">
        <v>20199.099073092126</v>
      </c>
      <c r="CW14" s="38">
        <v>20134.682914220386</v>
      </c>
      <c r="CX14" s="38">
        <v>20332.065744952924</v>
      </c>
      <c r="CY14" s="38">
        <v>20759.345959374667</v>
      </c>
      <c r="CZ14" s="38">
        <v>21390.206659441457</v>
      </c>
      <c r="DA14" s="38">
        <v>22202.667161493257</v>
      </c>
      <c r="DB14" s="38">
        <v>23178.168717786266</v>
      </c>
      <c r="DC14" s="38">
        <v>24300.891566395396</v>
      </c>
      <c r="DD14" s="32">
        <v>25557.235854867169</v>
      </c>
    </row>
    <row r="15" spans="1:108" x14ac:dyDescent="0.25">
      <c r="A15" s="6">
        <v>57</v>
      </c>
      <c r="B15" s="7" t="b">
        <v>1</v>
      </c>
      <c r="D15" s="13" t="s">
        <v>800</v>
      </c>
      <c r="E15" s="18" cm="1">
        <f t="array" ref="E15">Missing_Count(UV_Data)</f>
        <v>10</v>
      </c>
      <c r="U15" s="9">
        <v>76.838461538461516</v>
      </c>
      <c r="V15" s="9">
        <v>80.892307692307668</v>
      </c>
      <c r="W15" s="10">
        <v>343</v>
      </c>
      <c r="X15" s="20">
        <v>0.10174970084975088</v>
      </c>
      <c r="Y15" s="20">
        <v>8.8401024492131386E-2</v>
      </c>
      <c r="Z15" s="20">
        <v>1.8745251184687395E-2</v>
      </c>
      <c r="AA15" s="20">
        <v>0.12804556172387749</v>
      </c>
      <c r="AB15" s="20">
        <v>9.2802792717284088E-2</v>
      </c>
      <c r="AC15" s="20">
        <v>9.7438498692737019E-2</v>
      </c>
      <c r="AD15" s="20">
        <f ca="1"/>
        <v>0.12588063417034423</v>
      </c>
      <c r="AE15" s="20">
        <v>0.1330464079860203</v>
      </c>
      <c r="AG15" s="9">
        <v>59.213043478260843</v>
      </c>
      <c r="AH15" s="9">
        <v>61.504347826086928</v>
      </c>
      <c r="AI15" s="10">
        <v>89</v>
      </c>
      <c r="AJ15" s="20">
        <v>6.2207757021700422E-2</v>
      </c>
      <c r="AK15" s="20">
        <v>7.0918324492275586E-2</v>
      </c>
      <c r="AL15" s="20">
        <v>1.3841062786387859E-2</v>
      </c>
      <c r="AM15" s="20">
        <v>5.0163975338224309E-2</v>
      </c>
      <c r="AN15" s="20">
        <v>6.8042408071929433E-2</v>
      </c>
      <c r="AO15" s="20">
        <v>5.6933454788937632E-2</v>
      </c>
      <c r="AP15" s="20">
        <f ca="1"/>
        <v>5.8141926810397704E-2</v>
      </c>
      <c r="AQ15" s="20">
        <v>5.4624875585449983E-2</v>
      </c>
      <c r="AS15" s="9">
        <v>53.866666666666674</v>
      </c>
      <c r="AT15" s="9">
        <v>55.623333333333342</v>
      </c>
      <c r="AU15" s="10">
        <v>81</v>
      </c>
      <c r="AV15" s="20">
        <v>2.3208181562466457E-2</v>
      </c>
      <c r="AW15" s="20">
        <v>2.7223536772056023E-2</v>
      </c>
      <c r="AX15" s="20">
        <v>1.1507641673541569E-2</v>
      </c>
      <c r="AY15" s="20">
        <v>1.92937450905072E-2</v>
      </c>
      <c r="AZ15" s="20">
        <v>2.5858236680385623E-2</v>
      </c>
      <c r="BA15" s="20">
        <v>3.3486480255171813E-2</v>
      </c>
      <c r="BB15" s="20">
        <f ca="1"/>
        <v>2.6425314383860185E-2</v>
      </c>
      <c r="BC15" s="20">
        <v>2.4901234278058945E-2</v>
      </c>
      <c r="BE15" s="20">
        <v>3.5860655737704919E-3</v>
      </c>
      <c r="BF15" s="9">
        <v>44.3</v>
      </c>
      <c r="BG15" s="9">
        <v>43.617686275830977</v>
      </c>
      <c r="BH15" s="9">
        <v>46.137936779607692</v>
      </c>
      <c r="BI15" s="9">
        <v>0.24869132308090908</v>
      </c>
      <c r="BJ15" s="9">
        <v>39.472139601836716</v>
      </c>
      <c r="BK15" s="9">
        <v>45.460330392432923</v>
      </c>
      <c r="BL15" s="9">
        <v>38.885410038616733</v>
      </c>
      <c r="BM15" s="9">
        <f ca="1"/>
        <v>43.994267255366701</v>
      </c>
      <c r="BN15" s="9">
        <v>43.905271404419992</v>
      </c>
      <c r="BP15" s="30">
        <v>6.5001924755346403</v>
      </c>
      <c r="BQ15" s="32" cm="1">
        <f t="array" ref="BQ15">IFERROR(_xlfn.LET(_xlpm.x,_xlfn._xlws.FILTER(UV_Data,UV_Include),_xlpm.p,$BP$15,NLL_Weibull(_xlpm.x,_xlpm.p,((AVERAGE(_xlpm.x^_xlpm.p))^(1/_xlpm.p)))),1000000000000000)</f>
        <v>10822.184921760019</v>
      </c>
      <c r="BS15" s="30">
        <v>8.0914268636704154</v>
      </c>
      <c r="BT15" s="32" cm="1">
        <f t="array" ref="BT15">IFERROR(_xlfn.LET(_xlpm.x,_xlfn._xlws.FILTER(UV_Data,UV_Include),_xlpm.p,$BS$15,NLL_Weibull(_xlpm.x,_xlpm.p,((AVERAGE(_xlpm.x^_xlpm.p))^(1/_xlpm.p)))),1000000000000000)</f>
        <v>10635.221432041004</v>
      </c>
      <c r="BZ15" s="30">
        <v>36.687607106686805</v>
      </c>
      <c r="CA15" s="32" cm="1">
        <f t="array" ref="CA15">IFERROR(_xlfn.LET(_xlpm.x,_xlfn._xlws.FILTER(UV_Data,UV_Include),_xlpm.p,$BZ$15,NLL_Gamma(_xlpm.x,_xlpm.p,(_xlpm.p/AVERAGE(_xlpm.x)))),1000000000000000)</f>
        <v>10908.31199369239</v>
      </c>
      <c r="CC15" s="30">
        <v>45.668661477968769</v>
      </c>
      <c r="CD15" s="32" cm="1">
        <f t="array" ref="CD15">IFERROR(_xlfn.LET(_xlpm.x,_xlfn._xlws.FILTER(UV_Data,UV_Include),_xlpm.p,$CC$15,NLL_Gamma(_xlpm.x,_xlpm.p,(_xlpm.p/AVERAGE(_xlpm.x)))),1000000000000000)</f>
        <v>10857.710734477681</v>
      </c>
      <c r="CJ15" s="30">
        <v>23.789473684210527</v>
      </c>
      <c r="CK15" s="38">
        <v>87899.366328250195</v>
      </c>
      <c r="CL15" s="38">
        <v>64414.852235861486</v>
      </c>
      <c r="CM15" s="38">
        <v>52807.573179588493</v>
      </c>
      <c r="CN15" s="38">
        <v>44766.764110876684</v>
      </c>
      <c r="CO15" s="38">
        <v>38794.903631129258</v>
      </c>
      <c r="CP15" s="38">
        <v>34226.255891400971</v>
      </c>
      <c r="CQ15" s="38">
        <v>30688.672246774244</v>
      </c>
      <c r="CR15" s="38">
        <v>27947.626006174054</v>
      </c>
      <c r="CS15" s="38">
        <v>25843.722604652299</v>
      </c>
      <c r="CT15" s="38">
        <v>24262.784844870403</v>
      </c>
      <c r="CU15" s="38">
        <v>23119.776837884048</v>
      </c>
      <c r="CV15" s="38">
        <v>22349.426059573227</v>
      </c>
      <c r="CW15" s="38">
        <v>21900.405163370779</v>
      </c>
      <c r="CX15" s="38">
        <v>21731.544348887925</v>
      </c>
      <c r="CY15" s="38">
        <v>21809.268231093665</v>
      </c>
      <c r="CZ15" s="38">
        <v>22105.805090135887</v>
      </c>
      <c r="DA15" s="38">
        <v>22597.901772873429</v>
      </c>
      <c r="DB15" s="38">
        <v>23265.880153831502</v>
      </c>
      <c r="DC15" s="38">
        <v>24092.930568469084</v>
      </c>
      <c r="DD15" s="32">
        <v>25064.573506034489</v>
      </c>
    </row>
    <row r="16" spans="1:108" x14ac:dyDescent="0.25">
      <c r="A16" s="6">
        <v>56.7</v>
      </c>
      <c r="B16" s="7" t="b">
        <v>1</v>
      </c>
      <c r="U16" s="9">
        <v>80.892307692307668</v>
      </c>
      <c r="V16" s="9">
        <v>84.94615384615382</v>
      </c>
      <c r="W16" s="10">
        <v>196</v>
      </c>
      <c r="X16" s="20">
        <v>6.0876927517236168E-2</v>
      </c>
      <c r="Y16" s="20">
        <v>5.7489608499259659E-2</v>
      </c>
      <c r="Z16" s="20">
        <v>1.7679043530866023E-2</v>
      </c>
      <c r="AA16" s="20">
        <v>6.3005302232709837E-2</v>
      </c>
      <c r="AB16" s="20">
        <v>5.8902519352840077E-2</v>
      </c>
      <c r="AC16" s="20">
        <v>5.8664722850024553E-2</v>
      </c>
      <c r="AD16" s="20">
        <f ca="1"/>
        <v>8.0381436265506978E-2</v>
      </c>
      <c r="AE16" s="20">
        <v>9.2199258747188373E-2</v>
      </c>
      <c r="AG16" s="9">
        <v>61.504347826086928</v>
      </c>
      <c r="AH16" s="9">
        <v>63.795652173913012</v>
      </c>
      <c r="AI16" s="10">
        <v>145</v>
      </c>
      <c r="AJ16" s="20">
        <v>7.5533295355349417E-2</v>
      </c>
      <c r="AK16" s="20">
        <v>8.2266910989992781E-2</v>
      </c>
      <c r="AL16" s="20">
        <v>1.3390430752024618E-2</v>
      </c>
      <c r="AM16" s="20">
        <v>6.3250330236760743E-2</v>
      </c>
      <c r="AN16" s="20">
        <v>8.0163769482075681E-2</v>
      </c>
      <c r="AO16" s="20">
        <v>6.2343837264366486E-2</v>
      </c>
      <c r="AP16" s="20">
        <f ca="1"/>
        <v>6.7422417258636069E-2</v>
      </c>
      <c r="AQ16" s="20">
        <v>6.3544989443433536E-2</v>
      </c>
      <c r="AS16" s="9">
        <v>55.623333333333342</v>
      </c>
      <c r="AT16" s="9">
        <v>57.38000000000001</v>
      </c>
      <c r="AU16" s="10">
        <v>79</v>
      </c>
      <c r="AV16" s="20">
        <v>3.0180079763293177E-2</v>
      </c>
      <c r="AW16" s="20">
        <v>3.5732135488697303E-2</v>
      </c>
      <c r="AX16" s="20">
        <v>1.1219295340517688E-2</v>
      </c>
      <c r="AY16" s="20">
        <v>2.4338012549108154E-2</v>
      </c>
      <c r="AZ16" s="20">
        <v>3.3833522635486155E-2</v>
      </c>
      <c r="BA16" s="20">
        <v>3.6666582843507212E-2</v>
      </c>
      <c r="BB16" s="20">
        <f ca="1"/>
        <v>3.1989694677589942E-2</v>
      </c>
      <c r="BC16" s="20">
        <v>3.0063919449912102E-2</v>
      </c>
      <c r="BE16" s="20">
        <v>3.9275956284153006E-3</v>
      </c>
      <c r="BF16" s="9">
        <v>44.3</v>
      </c>
      <c r="BG16" s="9">
        <v>43.908287051483057</v>
      </c>
      <c r="BH16" s="9">
        <v>46.345434643297743</v>
      </c>
      <c r="BI16" s="9">
        <v>0.2724228734312511</v>
      </c>
      <c r="BJ16" s="9">
        <v>39.869037751876427</v>
      </c>
      <c r="BK16" s="9">
        <v>45.688770391523434</v>
      </c>
      <c r="BL16" s="9">
        <v>39.008177752459645</v>
      </c>
      <c r="BM16" s="9">
        <f ca="1"/>
        <v>44.185208833621203</v>
      </c>
      <c r="BN16" s="9">
        <v>44.099916139590114</v>
      </c>
      <c r="BP16" s="30">
        <v>7.7095306105178292</v>
      </c>
      <c r="BQ16" s="32" cm="1">
        <f t="array" ref="BQ16">IFERROR(_xlfn.LET(_xlpm.x,_xlfn._xlws.FILTER(UV_Data,UV_Include),_xlpm.p,$BP$16,NLL_Weibull(_xlpm.x,_xlpm.p,((AVERAGE(_xlpm.x^_xlpm.p))^(1/_xlpm.p)))),1000000000000000)</f>
        <v>10662.450684304087</v>
      </c>
      <c r="BS16" s="30">
        <v>8.2187256147212775</v>
      </c>
      <c r="BT16" s="32" cm="1">
        <f t="array" ref="BT16">IFERROR(_xlfn.LET(_xlpm.x,_xlfn._xlws.FILTER(UV_Data,UV_Include),_xlpm.p,$BS$16,NLL_Weibull(_xlpm.x,_xlpm.p,((AVERAGE(_xlpm.x^_xlpm.p))^(1/_xlpm.p)))),1000000000000000)</f>
        <v>10628.331918470969</v>
      </c>
      <c r="BZ16" s="30">
        <v>43.513208428861098</v>
      </c>
      <c r="CA16" s="32" cm="1">
        <f t="array" ref="CA16">IFERROR(_xlfn.LET(_xlpm.x,_xlfn._xlws.FILTER(UV_Data,UV_Include),_xlpm.p,$BZ$16,NLL_Gamma(_xlpm.x,_xlpm.p,(_xlpm.p/AVERAGE(_xlpm.x)))),1000000000000000)</f>
        <v>10863.648500146539</v>
      </c>
      <c r="CC16" s="30">
        <v>46.387145827671326</v>
      </c>
      <c r="CD16" s="32" cm="1">
        <f t="array" ref="CD16">IFERROR(_xlfn.LET(_xlpm.x,_xlfn._xlws.FILTER(UV_Data,UV_Include),_xlpm.p,$CC$16,NLL_Gamma(_xlpm.x,_xlpm.p,(_xlpm.p/AVERAGE(_xlpm.x)))),1000000000000000)</f>
        <v>10856.477516131963</v>
      </c>
      <c r="CJ16" s="30">
        <v>26.410526315789475</v>
      </c>
      <c r="CK16" s="38">
        <v>96452.141857061957</v>
      </c>
      <c r="CL16" s="38">
        <v>72196.040345906062</v>
      </c>
      <c r="CM16" s="38">
        <v>59887.753411678859</v>
      </c>
      <c r="CN16" s="38">
        <v>51204.6730283207</v>
      </c>
      <c r="CO16" s="38">
        <v>44640.187444722265</v>
      </c>
      <c r="CP16" s="38">
        <v>39521.43074760319</v>
      </c>
      <c r="CQ16" s="38">
        <v>35470.558314921189</v>
      </c>
      <c r="CR16" s="38">
        <v>32248.420922220299</v>
      </c>
      <c r="CS16" s="38">
        <v>29691.820990993525</v>
      </c>
      <c r="CT16" s="38">
        <v>27683.414830335205</v>
      </c>
      <c r="CU16" s="38">
        <v>26135.501978037075</v>
      </c>
      <c r="CV16" s="38">
        <v>24980.546462395552</v>
      </c>
      <c r="CW16" s="38">
        <v>24165.281920977752</v>
      </c>
      <c r="CX16" s="38">
        <v>23646.864774278885</v>
      </c>
      <c r="CY16" s="38">
        <v>23390.264815459981</v>
      </c>
      <c r="CZ16" s="38">
        <v>23366.437855188065</v>
      </c>
      <c r="DA16" s="38">
        <v>23551.011362590605</v>
      </c>
      <c r="DB16" s="38">
        <v>23923.317309577236</v>
      </c>
      <c r="DC16" s="38">
        <v>24465.666373308515</v>
      </c>
      <c r="DD16" s="32">
        <v>25162.793841515886</v>
      </c>
    </row>
    <row r="17" spans="1:108" x14ac:dyDescent="0.25">
      <c r="A17" s="6">
        <v>56.2</v>
      </c>
      <c r="B17" s="7" t="b">
        <v>1</v>
      </c>
      <c r="U17" s="9">
        <v>84.94615384615382</v>
      </c>
      <c r="V17" s="9">
        <v>89</v>
      </c>
      <c r="W17" s="10">
        <v>57</v>
      </c>
      <c r="X17" s="20">
        <v>3.0468163437990525E-2</v>
      </c>
      <c r="Y17" s="20">
        <v>3.4262318782969259E-2</v>
      </c>
      <c r="Z17" s="20">
        <v>1.6673480503775373E-2</v>
      </c>
      <c r="AA17" s="20">
        <v>1.8179226879970756E-2</v>
      </c>
      <c r="AB17" s="20">
        <v>3.3382962507305103E-2</v>
      </c>
      <c r="AC17" s="20">
        <v>1.9890947007311865E-2</v>
      </c>
      <c r="AD17" s="20">
        <f ca="1"/>
        <v>2.3588997621642349E-2</v>
      </c>
      <c r="AE17" s="20">
        <v>3.1637983356831101E-2</v>
      </c>
      <c r="AG17" s="9">
        <v>63.795652173913012</v>
      </c>
      <c r="AH17" s="9">
        <v>66.086956521739097</v>
      </c>
      <c r="AI17" s="10">
        <v>173</v>
      </c>
      <c r="AJ17" s="20">
        <v>8.657960602032988E-2</v>
      </c>
      <c r="AK17" s="20">
        <v>8.936052331779154E-2</v>
      </c>
      <c r="AL17" s="20">
        <v>1.2954470223276893E-2</v>
      </c>
      <c r="AM17" s="20">
        <v>7.7015058246833662E-2</v>
      </c>
      <c r="AN17" s="20">
        <v>8.8654270775926858E-2</v>
      </c>
      <c r="AO17" s="20">
        <v>6.7754219739795341E-2</v>
      </c>
      <c r="AP17" s="20">
        <f ca="1"/>
        <v>7.5669106709933487E-2</v>
      </c>
      <c r="AQ17" s="20">
        <v>7.1722934255870674E-2</v>
      </c>
      <c r="AS17" s="9">
        <v>57.38000000000001</v>
      </c>
      <c r="AT17" s="9">
        <v>59.136666666666677</v>
      </c>
      <c r="AU17" s="10">
        <v>113</v>
      </c>
      <c r="AV17" s="20">
        <v>3.7937269279732261E-2</v>
      </c>
      <c r="AW17" s="20">
        <v>4.4519733807892051E-2</v>
      </c>
      <c r="AX17" s="20">
        <v>1.0938174085414198E-2</v>
      </c>
      <c r="AY17" s="20">
        <v>3.0255668646651634E-2</v>
      </c>
      <c r="AZ17" s="20">
        <v>4.2288710716392244E-2</v>
      </c>
      <c r="BA17" s="20">
        <v>3.9846685431842582E-2</v>
      </c>
      <c r="BB17" s="20">
        <f ca="1"/>
        <v>3.7727196519134087E-2</v>
      </c>
      <c r="BC17" s="20">
        <v>3.5418100256404184E-2</v>
      </c>
      <c r="BE17" s="20">
        <v>4.2691256830601097E-3</v>
      </c>
      <c r="BF17" s="9">
        <v>44.5</v>
      </c>
      <c r="BG17" s="9">
        <v>44.177070918401306</v>
      </c>
      <c r="BH17" s="9">
        <v>46.538185200707851</v>
      </c>
      <c r="BI17" s="9">
        <v>0.29616256217351278</v>
      </c>
      <c r="BJ17" s="9">
        <v>40.236388633311861</v>
      </c>
      <c r="BK17" s="9">
        <v>45.900764253124194</v>
      </c>
      <c r="BL17" s="9">
        <v>39.125714034186679</v>
      </c>
      <c r="BM17" s="9">
        <f ca="1"/>
        <v>44.364595163652041</v>
      </c>
      <c r="BN17" s="9">
        <v>44.282888053962679</v>
      </c>
      <c r="BP17" s="30">
        <v>8.9188687455010189</v>
      </c>
      <c r="BQ17" s="32" cm="1">
        <f t="array" ref="BQ17">IFERROR(_xlfn.LET(_xlpm.x,_xlfn._xlws.FILTER(UV_Data,UV_Include),_xlpm.p,$BP$17,NLL_Weibull(_xlpm.x,_xlpm.p,((AVERAGE(_xlpm.x^_xlpm.p))^(1/_xlpm.p)))),1000000000000000)</f>
        <v>10608.526484786835</v>
      </c>
      <c r="BS17" s="30">
        <v>8.3460243657721396</v>
      </c>
      <c r="BT17" s="32" cm="1">
        <f t="array" ref="BT17">IFERROR(_xlfn.LET(_xlpm.x,_xlfn._xlws.FILTER(UV_Data,UV_Include),_xlpm.p,$BS$17,NLL_Weibull(_xlpm.x,_xlpm.p,((AVERAGE(_xlpm.x^_xlpm.p))^(1/_xlpm.p)))),1000000000000000)</f>
        <v>10622.490826059668</v>
      </c>
      <c r="BZ17" s="30">
        <v>50.338809751035392</v>
      </c>
      <c r="CA17" s="32" cm="1">
        <f t="array" ref="CA17">IFERROR(_xlfn.LET(_xlpm.x,_xlfn._xlws.FILTER(UV_Data,UV_Include),_xlpm.p,$BZ$17,NLL_Gamma(_xlpm.x,_xlpm.p,(_xlpm.p/AVERAGE(_xlpm.x)))),1000000000000000)</f>
        <v>10855.741557412646</v>
      </c>
      <c r="CC17" s="30">
        <v>47.105630177373882</v>
      </c>
      <c r="CD17" s="32" cm="1">
        <f t="array" ref="CD17">IFERROR(_xlfn.LET(_xlpm.x,_xlfn._xlws.FILTER(UV_Data,UV_Include),_xlpm.p,$CC$17,NLL_Gamma(_xlpm.x,_xlpm.p,(_xlpm.p/AVERAGE(_xlpm.x)))),1000000000000000)</f>
        <v>10855.598085070309</v>
      </c>
      <c r="CJ17" s="30">
        <v>29.031578947368423</v>
      </c>
      <c r="CK17" s="38">
        <v>105010.89204109304</v>
      </c>
      <c r="CL17" s="38">
        <v>80053.782651983507</v>
      </c>
      <c r="CM17" s="38">
        <v>67103.22440310994</v>
      </c>
      <c r="CN17" s="38">
        <v>57827.518915900975</v>
      </c>
      <c r="CO17" s="38">
        <v>50712.924374911672</v>
      </c>
      <c r="CP17" s="38">
        <v>45080.878889737302</v>
      </c>
      <c r="CQ17" s="38">
        <v>40548.915304954673</v>
      </c>
      <c r="CR17" s="38">
        <v>36874.081382548815</v>
      </c>
      <c r="CS17" s="38">
        <v>33890.013050445516</v>
      </c>
      <c r="CT17" s="38">
        <v>31476.702044475664</v>
      </c>
      <c r="CU17" s="38">
        <v>29544.184454846814</v>
      </c>
      <c r="CV17" s="38">
        <v>28022.985293989754</v>
      </c>
      <c r="CW17" s="38">
        <v>26858.164420355941</v>
      </c>
      <c r="CX17" s="38">
        <v>26005.423432632495</v>
      </c>
      <c r="CY17" s="38">
        <v>25428.459654499449</v>
      </c>
      <c r="CZ17" s="38">
        <v>25097.109518892441</v>
      </c>
      <c r="DA17" s="38">
        <v>24986.010592323575</v>
      </c>
      <c r="DB17" s="38">
        <v>25073.615188403732</v>
      </c>
      <c r="DC17" s="38">
        <v>25341.448782777097</v>
      </c>
      <c r="DD17" s="32">
        <v>25773.542859793946</v>
      </c>
    </row>
    <row r="18" spans="1:108"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8.9999498601190497E-2</v>
      </c>
      <c r="AN18" s="20">
        <v>9.2433932999719803E-2</v>
      </c>
      <c r="AO18" s="20">
        <v>7.3164602215224139E-2</v>
      </c>
      <c r="AP18" s="20">
        <f ca="1"/>
        <v>8.2295504177975098E-2</v>
      </c>
      <c r="AQ18" s="20">
        <v>7.8653758573123567E-2</v>
      </c>
      <c r="AS18" s="9">
        <v>59.136666666666677</v>
      </c>
      <c r="AT18" s="9">
        <v>60.893333333333345</v>
      </c>
      <c r="AU18" s="10">
        <v>64</v>
      </c>
      <c r="AV18" s="20">
        <v>4.6097587541639645E-2</v>
      </c>
      <c r="AW18" s="20">
        <v>5.2882325480512166E-2</v>
      </c>
      <c r="AX18" s="20">
        <v>1.066409686985792E-2</v>
      </c>
      <c r="AY18" s="20">
        <v>3.7022815600010056E-2</v>
      </c>
      <c r="AZ18" s="20">
        <v>5.0629376772342388E-2</v>
      </c>
      <c r="BA18" s="20">
        <v>4.3026788020178064E-2</v>
      </c>
      <c r="BB18" s="20">
        <f ca="1"/>
        <v>4.3472012925240638E-2</v>
      </c>
      <c r="BC18" s="20">
        <v>4.0829549702079138E-2</v>
      </c>
      <c r="BE18" s="20">
        <v>4.6106557377049179E-3</v>
      </c>
      <c r="BF18" s="9">
        <v>44.5</v>
      </c>
      <c r="BG18" s="9">
        <v>44.427272331522346</v>
      </c>
      <c r="BH18" s="9">
        <v>46.718330252724229</v>
      </c>
      <c r="BI18" s="9">
        <v>0.31991039489148132</v>
      </c>
      <c r="BJ18" s="9">
        <v>40.578514802279166</v>
      </c>
      <c r="BK18" s="9">
        <v>46.098710731472757</v>
      </c>
      <c r="BL18" s="9">
        <v>39.238635611458378</v>
      </c>
      <c r="BM18" s="9">
        <f ca="1"/>
        <v>44.533983307325343</v>
      </c>
      <c r="BN18" s="9">
        <v>44.455753577699909</v>
      </c>
      <c r="BP18" s="30">
        <v>10.128206880484207</v>
      </c>
      <c r="BQ18" s="32" cm="1">
        <f t="array" ref="BQ18">IFERROR(_xlfn.LET(_xlpm.x,_xlfn._xlws.FILTER(UV_Data,UV_Include),_xlpm.p,$BP$18,NLL_Weibull(_xlpm.x,_xlpm.p,((AVERAGE(_xlpm.x^_xlpm.p))^(1/_xlpm.p)))),1000000000000000)</f>
        <v>10638.348611298326</v>
      </c>
      <c r="BS18" s="30">
        <v>8.4733231168230017</v>
      </c>
      <c r="BT18" s="32" cm="1">
        <f t="array" ref="BT18">IFERROR(_xlfn.LET(_xlpm.x,_xlfn._xlws.FILTER(UV_Data,UV_Include),_xlpm.p,$BS$18,NLL_Weibull(_xlpm.x,_xlpm.p,((AVERAGE(_xlpm.x^_xlpm.p))^(1/_xlpm.p)))),1000000000000000)</f>
        <v>10617.672870734659</v>
      </c>
      <c r="BZ18" s="30">
        <v>57.164411073209685</v>
      </c>
      <c r="CA18" s="32" cm="1">
        <f t="array" ref="CA18">IFERROR(_xlfn.LET(_xlpm.x,_xlfn._xlws.FILTER(UV_Data,UV_Include),_xlpm.p,$BZ$18,NLL_Gamma(_xlpm.x,_xlpm.p,(_xlpm.p/AVERAGE(_xlpm.x)))),1000000000000000)</f>
        <v>10875.183087858453</v>
      </c>
      <c r="CC18" s="30">
        <v>47.824114527076439</v>
      </c>
      <c r="CD18" s="32" cm="1">
        <f t="array" ref="CD18">IFERROR(_xlfn.LET(_xlpm.x,_xlfn._xlws.FILTER(UV_Data,UV_Include),_xlpm.p,$CC$18,NLL_Gamma(_xlpm.x,_xlpm.p,(_xlpm.p/AVERAGE(_xlpm.x)))),1000000000000000)</f>
        <v>10855.061692648536</v>
      </c>
      <c r="CJ18" s="30">
        <v>31.652631578947371</v>
      </c>
      <c r="CK18" s="38">
        <v>113574.56896660996</v>
      </c>
      <c r="CL18" s="38">
        <v>87975.188262853582</v>
      </c>
      <c r="CM18" s="38">
        <v>74432.004910129966</v>
      </c>
      <c r="CN18" s="38">
        <v>64606.190465529493</v>
      </c>
      <c r="CO18" s="38">
        <v>56978.307136484931</v>
      </c>
      <c r="CP18" s="38">
        <v>50865.170499209664</v>
      </c>
      <c r="CQ18" s="38">
        <v>45880.510384722264</v>
      </c>
      <c r="CR18" s="38">
        <v>41778.20806143996</v>
      </c>
      <c r="CS18" s="38">
        <v>38389.234884025253</v>
      </c>
      <c r="CT18" s="38">
        <v>35591.319140724372</v>
      </c>
      <c r="CU18" s="38">
        <v>33292.557905880065</v>
      </c>
      <c r="CV18" s="38">
        <v>31421.802412807057</v>
      </c>
      <c r="CW18" s="38">
        <v>29922.657698148789</v>
      </c>
      <c r="CX18" s="38">
        <v>28749.552891111092</v>
      </c>
      <c r="CY18" s="38">
        <v>27865.065937642976</v>
      </c>
      <c r="CZ18" s="38">
        <v>27238.043368064547</v>
      </c>
      <c r="DA18" s="38">
        <v>26842.243090589276</v>
      </c>
      <c r="DB18" s="38">
        <v>26655.332217311545</v>
      </c>
      <c r="DC18" s="38">
        <v>26658.13242049433</v>
      </c>
      <c r="DD18" s="32">
        <v>26834.041902278783</v>
      </c>
    </row>
    <row r="19" spans="1:108"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0.10014268558497796</v>
      </c>
      <c r="AN19" s="20">
        <v>9.1216502282174872E-2</v>
      </c>
      <c r="AO19" s="20">
        <v>7.8574984690653049E-2</v>
      </c>
      <c r="AP19" s="20">
        <f ca="1"/>
        <v>8.6715805833161297E-2</v>
      </c>
      <c r="AQ19" s="20">
        <v>8.3810521146229056E-2</v>
      </c>
      <c r="AS19" s="9">
        <v>60.893333333333345</v>
      </c>
      <c r="AT19" s="9">
        <v>62.650000000000013</v>
      </c>
      <c r="AU19" s="10">
        <v>100</v>
      </c>
      <c r="AV19" s="20">
        <v>5.4144806063483264E-2</v>
      </c>
      <c r="AW19" s="20">
        <v>6.0120981132341711E-2</v>
      </c>
      <c r="AX19" s="20">
        <v>1.0396887191744142E-2</v>
      </c>
      <c r="AY19" s="20">
        <v>4.452461540992364E-2</v>
      </c>
      <c r="AZ19" s="20">
        <v>5.8204050514965827E-2</v>
      </c>
      <c r="BA19" s="20">
        <v>4.6206890608513407E-2</v>
      </c>
      <c r="BB19" s="20">
        <f ca="1"/>
        <v>4.9043307272270076E-2</v>
      </c>
      <c r="BC19" s="20">
        <v>4.6150481845217889E-2</v>
      </c>
      <c r="BE19" s="20">
        <v>4.9521857923497271E-3</v>
      </c>
      <c r="BF19" s="9">
        <v>44.6</v>
      </c>
      <c r="BG19" s="9">
        <v>44.661447102966818</v>
      </c>
      <c r="BH19" s="9">
        <v>46.887567823240957</v>
      </c>
      <c r="BI19" s="9">
        <v>0.34366637717471549</v>
      </c>
      <c r="BJ19" s="9">
        <v>40.898841028882103</v>
      </c>
      <c r="BK19" s="9">
        <v>46.284510311382405</v>
      </c>
      <c r="BL19" s="9">
        <v>39.347446791452832</v>
      </c>
      <c r="BM19" s="9">
        <f ca="1"/>
        <v>44.694622802882222</v>
      </c>
      <c r="BN19" s="9">
        <v>44.619770565678344</v>
      </c>
      <c r="BP19" s="30">
        <v>11.337545015467395</v>
      </c>
      <c r="BQ19" s="32" cm="1">
        <f t="array" ref="BQ19">IFERROR(_xlfn.LET(_xlpm.x,_xlfn._xlws.FILTER(UV_Data,UV_Include),_xlpm.p,$BP$19,NLL_Weibull(_xlpm.x,_xlpm.p,((AVERAGE(_xlpm.x^_xlpm.p))^(1/_xlpm.p)))),1000000000000000)</f>
        <v>10736.989185342525</v>
      </c>
      <c r="BS19" s="30">
        <v>8.6006218678738637</v>
      </c>
      <c r="BT19" s="32" cm="1">
        <f t="array" ref="BT19">IFERROR(_xlfn.LET(_xlpm.x,_xlfn._xlws.FILTER(UV_Data,UV_Include),_xlpm.p,$BS$19,NLL_Weibull(_xlpm.x,_xlpm.p,((AVERAGE(_xlpm.x^_xlpm.p))^(1/_xlpm.p)))),1000000000000000)</f>
        <v>10613.853832985571</v>
      </c>
      <c r="BZ19" s="30">
        <v>63.990012395383978</v>
      </c>
      <c r="CA19" s="32" cm="1">
        <f t="array" ref="CA19">IFERROR(_xlfn.LET(_xlpm.x,_xlfn._xlws.FILTER(UV_Data,UV_Include),_xlpm.p,$BZ$19,NLL_Gamma(_xlpm.x,_xlpm.p,(_xlpm.p/AVERAGE(_xlpm.x)))),1000000000000000)</f>
        <v>10915.770653877949</v>
      </c>
      <c r="CC19" s="30">
        <v>48.542598876778996</v>
      </c>
      <c r="CD19" s="32" cm="1">
        <f t="array" ref="CD19">IFERROR(_xlfn.LET(_xlpm.x,_xlfn._xlws.FILTER(UV_Data,UV_Include),_xlpm.p,$CC$19,NLL_Gamma(_xlpm.x,_xlpm.p,(_xlpm.p/AVERAGE(_xlpm.x)))),1000000000000000)</f>
        <v>10854.858072737918</v>
      </c>
      <c r="CJ19" s="30">
        <v>34.273684210526319</v>
      </c>
      <c r="CK19" s="38">
        <v>122142.37830441602</v>
      </c>
      <c r="CL19" s="38">
        <v>95950.37249680869</v>
      </c>
      <c r="CM19" s="38">
        <v>81857.080186692954</v>
      </c>
      <c r="CN19" s="38">
        <v>71517.976954038153</v>
      </c>
      <c r="CO19" s="38">
        <v>63409.002472892433</v>
      </c>
      <c r="CP19" s="38">
        <v>56843.169305912161</v>
      </c>
      <c r="CQ19" s="38">
        <v>51431.040790548461</v>
      </c>
      <c r="CR19" s="38">
        <v>46923.833621954778</v>
      </c>
      <c r="CS19" s="38">
        <v>43150.255707208933</v>
      </c>
      <c r="CT19" s="38">
        <v>39986.096318692631</v>
      </c>
      <c r="CU19" s="38">
        <v>37337.778751632519</v>
      </c>
      <c r="CV19" s="38">
        <v>35132.699417534874</v>
      </c>
      <c r="CW19" s="38">
        <v>33313.190883562274</v>
      </c>
      <c r="CX19" s="38">
        <v>31832.562901189573</v>
      </c>
      <c r="CY19" s="38">
        <v>30652.40351375008</v>
      </c>
      <c r="CZ19" s="38">
        <v>29740.679593265228</v>
      </c>
      <c r="DA19" s="38">
        <v>29070.363846431901</v>
      </c>
      <c r="DB19" s="38">
        <v>28618.419581963717</v>
      </c>
      <c r="DC19" s="38">
        <v>28365.03518991392</v>
      </c>
      <c r="DD19" s="32">
        <v>28293.036992789512</v>
      </c>
    </row>
    <row r="20" spans="1:108"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0.10505122044262949</v>
      </c>
      <c r="AN20" s="20">
        <v>8.5499243387336388E-2</v>
      </c>
      <c r="AO20" s="20">
        <v>8.3985367166081737E-2</v>
      </c>
      <c r="AP20" s="20">
        <f ca="1"/>
        <v>8.8371655447693209E-2</v>
      </c>
      <c r="AQ20" s="20">
        <v>8.66578501018338E-2</v>
      </c>
      <c r="AS20" s="9">
        <v>62.650000000000013</v>
      </c>
      <c r="AT20" s="9">
        <v>64.40666666666668</v>
      </c>
      <c r="AU20" s="10">
        <v>125</v>
      </c>
      <c r="AV20" s="20">
        <v>6.147547659618563E-2</v>
      </c>
      <c r="AW20" s="20">
        <v>6.5648351787533366E-2</v>
      </c>
      <c r="AX20" s="20">
        <v>1.0136372971572327E-2</v>
      </c>
      <c r="AY20" s="20">
        <v>5.2522293143070192E-2</v>
      </c>
      <c r="AZ20" s="20">
        <v>6.4395959560055116E-2</v>
      </c>
      <c r="BA20" s="20">
        <v>4.9386993196848805E-2</v>
      </c>
      <c r="BB20" s="20">
        <f ca="1"/>
        <v>5.4248652047262813E-2</v>
      </c>
      <c r="BC20" s="20">
        <v>5.1221343568159217E-2</v>
      </c>
      <c r="BE20" s="20">
        <v>5.2937158469945353E-3</v>
      </c>
      <c r="BF20" s="9">
        <v>44.6</v>
      </c>
      <c r="BG20" s="9">
        <v>44.88165089638769</v>
      </c>
      <c r="BH20" s="9">
        <v>47.047267851804328</v>
      </c>
      <c r="BI20" s="9">
        <v>0.36743051461853049</v>
      </c>
      <c r="BJ20" s="9">
        <v>41.200128547721249</v>
      </c>
      <c r="BK20" s="9">
        <v>46.459695332318113</v>
      </c>
      <c r="BL20" s="9">
        <v>39.452566216202882</v>
      </c>
      <c r="BM20" s="9">
        <f ca="1"/>
        <v>44.847533095159619</v>
      </c>
      <c r="BN20" s="9">
        <v>44.775965848447804</v>
      </c>
      <c r="BP20" s="30">
        <v>12.546883150450583</v>
      </c>
      <c r="BQ20" s="32" cm="1">
        <f t="array" ref="BQ20">IFERROR(_xlfn.LET(_xlpm.x,_xlfn._xlws.FILTER(UV_Data,UV_Include),_xlpm.p,$BP$20,NLL_Weibull(_xlpm.x,_xlpm.p,((AVERAGE(_xlpm.x^_xlpm.p))^(1/_xlpm.p)))),1000000000000000)</f>
        <v>10893.86927890006</v>
      </c>
      <c r="BS20" s="30">
        <v>8.7279206189247258</v>
      </c>
      <c r="BT20" s="32" cm="1">
        <f t="array" ref="BT20">IFERROR(_xlfn.LET(_xlpm.x,_xlfn._xlws.FILTER(UV_Data,UV_Include),_xlpm.p,$BS$20,NLL_Weibull(_xlpm.x,_xlpm.p,((AVERAGE(_xlpm.x^_xlpm.p))^(1/_xlpm.p)))),1000000000000000)</f>
        <v>10611.010498554271</v>
      </c>
      <c r="BZ20" s="30">
        <v>70.815613717558264</v>
      </c>
      <c r="CA20" s="32" cm="1">
        <f t="array" ref="CA20">IFERROR(_xlfn.LET(_xlpm.x,_xlfn._xlws.FILTER(UV_Data,UV_Include),_xlpm.p,$BZ$20,NLL_Gamma(_xlpm.x,_xlpm.p,(_xlpm.p/AVERAGE(_xlpm.x)))),1000000000000000)</f>
        <v>10973.198535066487</v>
      </c>
      <c r="CC20" s="30">
        <v>49.261083226481553</v>
      </c>
      <c r="CD20" s="32" cm="1">
        <f t="array" ref="CD20">IFERROR(_xlfn.LET(_xlpm.x,_xlfn._xlws.FILTER(UV_Data,UV_Include),_xlpm.p,$CC$20,NLL_Gamma(_xlpm.x,_xlpm.p,(_xlpm.p/AVERAGE(_xlpm.x)))),1000000000000000)</f>
        <v>10854.977413270488</v>
      </c>
      <c r="CJ20" s="30">
        <v>36.894736842105267</v>
      </c>
      <c r="CK20" s="38">
        <v>130713.70356727422</v>
      </c>
      <c r="CL20" s="38">
        <v>103971.58880227657</v>
      </c>
      <c r="CM20" s="38">
        <v>89365.007704105796</v>
      </c>
      <c r="CN20" s="38">
        <v>78544.813319350214</v>
      </c>
      <c r="CO20" s="38">
        <v>69983.142308500042</v>
      </c>
      <c r="CP20" s="38">
        <v>62989.840740643267</v>
      </c>
      <c r="CQ20" s="38">
        <v>57172.807379967446</v>
      </c>
      <c r="CR20" s="38">
        <v>52280.995474042749</v>
      </c>
      <c r="CS20" s="38">
        <v>48141.173914081664</v>
      </c>
      <c r="CT20" s="38">
        <v>44627.458193349536</v>
      </c>
      <c r="CU20" s="38">
        <v>41644.816785264877</v>
      </c>
      <c r="CV20" s="38">
        <v>39119.373631853072</v>
      </c>
      <c r="CW20" s="38">
        <v>36992.341922545384</v>
      </c>
      <c r="CX20" s="38">
        <v>35216.041506201182</v>
      </c>
      <c r="CY20" s="38">
        <v>33751.18076785552</v>
      </c>
      <c r="CZ20" s="38">
        <v>32564.941378012583</v>
      </c>
      <c r="DA20" s="38">
        <v>31629.592239988782</v>
      </c>
      <c r="DB20" s="38">
        <v>30921.463380288063</v>
      </c>
      <c r="DC20" s="38">
        <v>30420.17130932946</v>
      </c>
      <c r="DD20" s="32">
        <v>30108.024181855108</v>
      </c>
    </row>
    <row r="21" spans="1:108"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0.1026247036953124</v>
      </c>
      <c r="AN21" s="20">
        <v>7.6364506735940307E-2</v>
      </c>
      <c r="AO21" s="20">
        <v>8.0798362007904134E-2</v>
      </c>
      <c r="AP21" s="20">
        <f ca="1"/>
        <v>8.6765467438930099E-2</v>
      </c>
      <c r="AQ21" s="20">
        <v>8.6669219376275919E-2</v>
      </c>
      <c r="AS21" s="9">
        <v>64.40666666666668</v>
      </c>
      <c r="AT21" s="9">
        <v>66.163333333333341</v>
      </c>
      <c r="AU21" s="10">
        <v>131</v>
      </c>
      <c r="AV21" s="20">
        <v>6.747043673779729E-2</v>
      </c>
      <c r="AW21" s="20">
        <v>6.9068566223591754E-2</v>
      </c>
      <c r="AX21" s="20">
        <v>9.8823864416272E-3</v>
      </c>
      <c r="AY21" s="20">
        <v>6.0623075207919985E-2</v>
      </c>
      <c r="AZ21" s="20">
        <v>6.8710236048292517E-2</v>
      </c>
      <c r="BA21" s="20">
        <v>5.2567095785184037E-2</v>
      </c>
      <c r="BB21" s="20">
        <f ca="1"/>
        <v>5.8887788110061123E-2</v>
      </c>
      <c r="BC21" s="20">
        <v>5.5872728517881665E-2</v>
      </c>
      <c r="BE21" s="20">
        <v>5.6352459016393444E-3</v>
      </c>
      <c r="BF21" s="9">
        <v>44.6</v>
      </c>
      <c r="BG21" s="9">
        <v>45.089562477031059</v>
      </c>
      <c r="BH21" s="9">
        <v>47.198552319457725</v>
      </c>
      <c r="BI21" s="9">
        <v>0.391202812823983</v>
      </c>
      <c r="BJ21" s="9">
        <v>41.484637280057719</v>
      </c>
      <c r="BK21" s="9">
        <v>46.625520057169467</v>
      </c>
      <c r="BL21" s="9">
        <v>39.554345948411928</v>
      </c>
      <c r="BM21" s="9">
        <f ca="1"/>
        <v>44.993557796952508</v>
      </c>
      <c r="BN21" s="9">
        <v>44.925189611419391</v>
      </c>
      <c r="BP21" s="30">
        <v>13.756221285433771</v>
      </c>
      <c r="BQ21" s="32" cm="1">
        <f t="array" ref="BQ21">IFERROR(_xlfn.LET(_xlpm.x,_xlfn._xlws.FILTER(UV_Data,UV_Include),_xlpm.p,$BP$21,NLL_Weibull(_xlpm.x,_xlpm.p,((AVERAGE(_xlpm.x^_xlpm.p))^(1/_xlpm.p)))),1000000000000000)</f>
        <v>11101.212094223032</v>
      </c>
      <c r="BS21" s="30">
        <v>8.8552193699755879</v>
      </c>
      <c r="BT21" s="32" cm="1">
        <f t="array" ref="BT21">IFERROR(_xlfn.LET(_xlpm.x,_xlfn._xlws.FILTER(UV_Data,UV_Include),_xlpm.p,$BS$21,NLL_Weibull(_xlpm.x,_xlpm.p,((AVERAGE(_xlpm.x^_xlpm.p))^(1/_xlpm.p)))),1000000000000000)</f>
        <v>10609.120603255127</v>
      </c>
      <c r="BZ21" s="30">
        <v>77.641215039732558</v>
      </c>
      <c r="CA21" s="32" cm="1">
        <f t="array" ref="CA21">IFERROR(_xlfn.LET(_xlpm.x,_xlfn._xlws.FILTER(UV_Data,UV_Include),_xlpm.p,$BZ$21,NLL_Gamma(_xlpm.x,_xlpm.p,(_xlpm.p/AVERAGE(_xlpm.x)))),1000000000000000)</f>
        <v>11044.35541768548</v>
      </c>
      <c r="CC21" s="30">
        <v>49.97956757618411</v>
      </c>
      <c r="CD21" s="32" cm="1">
        <f t="array" ref="CD21">IFERROR(_xlfn.LET(_xlpm.x,_xlfn._xlws.FILTER(UV_Data,UV_Include),_xlpm.p,$CC$21,NLL_Gamma(_xlpm.x,_xlpm.p,(_xlpm.p/AVERAGE(_xlpm.x)))),1000000000000000)</f>
        <v>10855.410329851171</v>
      </c>
      <c r="CJ21" s="30">
        <v>39.515789473684215</v>
      </c>
      <c r="CK21" s="38">
        <v>139288.05669060329</v>
      </c>
      <c r="CL21" s="38">
        <v>112032.65313755041</v>
      </c>
      <c r="CM21" s="38">
        <v>96944.98088727906</v>
      </c>
      <c r="CN21" s="38">
        <v>85672.089972818489</v>
      </c>
      <c r="CO21" s="38">
        <v>76682.950561091566</v>
      </c>
      <c r="CP21" s="38">
        <v>69284.744147923164</v>
      </c>
      <c r="CQ21" s="38">
        <v>63083.106049916809</v>
      </c>
      <c r="CR21" s="38">
        <v>57825.050498776865</v>
      </c>
      <c r="CS21" s="38">
        <v>53335.672606599735</v>
      </c>
      <c r="CT21" s="38">
        <v>49487.633044843053</v>
      </c>
      <c r="CU21" s="38">
        <v>46184.627817443936</v>
      </c>
      <c r="CV21" s="38">
        <v>43351.661488697195</v>
      </c>
      <c r="CW21" s="38">
        <v>40928.957345418065</v>
      </c>
      <c r="CX21" s="38">
        <v>38867.955578167588</v>
      </c>
      <c r="CY21" s="38">
        <v>37128.579370463907</v>
      </c>
      <c r="CZ21" s="38">
        <v>35677.30658943038</v>
      </c>
      <c r="DA21" s="38">
        <v>34485.77285617427</v>
      </c>
      <c r="DB21" s="38">
        <v>33529.736317564537</v>
      </c>
      <c r="DC21" s="38">
        <v>32788.295316255913</v>
      </c>
      <c r="DD21" s="32">
        <v>32243.28702808173</v>
      </c>
    </row>
    <row r="22" spans="1:108"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9.1970914284048577E-2</v>
      </c>
      <c r="AN22" s="20">
        <v>6.5182178191226292E-2</v>
      </c>
      <c r="AO22" s="20">
        <v>6.8413872046317881E-2</v>
      </c>
      <c r="AP22" s="20">
        <f ca="1"/>
        <v>8.1503987731343597E-2</v>
      </c>
      <c r="AQ22" s="20">
        <v>8.3350375478535632E-2</v>
      </c>
      <c r="AS22" s="9">
        <v>66.163333333333341</v>
      </c>
      <c r="AT22" s="9">
        <v>67.92</v>
      </c>
      <c r="AU22" s="10">
        <v>149</v>
      </c>
      <c r="AV22" s="20">
        <v>7.1579995506595273E-2</v>
      </c>
      <c r="AW22" s="20">
        <v>7.0216919859262372E-2</v>
      </c>
      <c r="AX22" s="20">
        <v>9.634764037940613E-3</v>
      </c>
      <c r="AY22" s="20">
        <v>6.8263186246115437E-2</v>
      </c>
      <c r="AZ22" s="20">
        <v>7.0839095395636376E-2</v>
      </c>
      <c r="BA22" s="20">
        <v>5.5747198373519324E-2</v>
      </c>
      <c r="BB22" s="20">
        <f ca="1"/>
        <v>6.2756798495404165E-2</v>
      </c>
      <c r="BC22" s="20">
        <v>5.9927476610416808E-2</v>
      </c>
      <c r="BE22" s="20">
        <v>5.9767759562841527E-3</v>
      </c>
      <c r="BF22" s="9">
        <v>44.8</v>
      </c>
      <c r="BG22" s="9">
        <v>45.286571079646919</v>
      </c>
      <c r="BH22" s="9">
        <v>47.342352206468334</v>
      </c>
      <c r="BI22" s="9">
        <v>0.41498327739792507</v>
      </c>
      <c r="BJ22" s="9">
        <v>41.754241133987634</v>
      </c>
      <c r="BK22" s="9">
        <v>46.78302466339796</v>
      </c>
      <c r="BL22" s="9">
        <v>39.653085415008405</v>
      </c>
      <c r="BM22" s="9">
        <f ca="1"/>
        <v>45.133403682869798</v>
      </c>
      <c r="BN22" s="9">
        <v>45.068154495491186</v>
      </c>
      <c r="BP22" s="30">
        <v>14.965559420416959</v>
      </c>
      <c r="BQ22" s="32" cm="1">
        <f t="array" ref="BQ22">IFERROR(_xlfn.LET(_xlpm.x,_xlfn._xlws.FILTER(UV_Data,UV_Include),_xlpm.p,$BP$22,NLL_Weibull(_xlpm.x,_xlpm.p,((AVERAGE(_xlpm.x^_xlpm.p))^(1/_xlpm.p)))),1000000000000000)</f>
        <v>11353.121529301503</v>
      </c>
      <c r="BS22" s="30">
        <v>8.98251812102645</v>
      </c>
      <c r="BT22" s="32" cm="1">
        <f t="array" ref="BT22">IFERROR(_xlfn.LET(_xlpm.x,_xlfn._xlws.FILTER(UV_Data,UV_Include),_xlpm.p,$BS$22,NLL_Weibull(_xlpm.x,_xlpm.p,((AVERAGE(_xlpm.x^_xlpm.p))^(1/_xlpm.p)))),1000000000000000)</f>
        <v>10608.162781578792</v>
      </c>
      <c r="BZ22" s="30">
        <v>84.466816361906851</v>
      </c>
      <c r="CA22" s="32" cm="1">
        <f t="array" ref="CA22">IFERROR(_xlfn.LET(_xlpm.x,_xlfn._xlws.FILTER(UV_Data,UV_Include),_xlpm.p,$BZ$22,NLL_Gamma(_xlpm.x,_xlpm.p,(_xlpm.p/AVERAGE(_xlpm.x)))),1000000000000000)</f>
        <v>11126.919778008152</v>
      </c>
      <c r="CC22" s="30">
        <v>50.698051925886666</v>
      </c>
      <c r="CD22" s="32" cm="1">
        <f t="array" ref="CD22">IFERROR(_xlfn.LET(_xlpm.x,_xlfn._xlws.FILTER(UV_Data,UV_Include),_xlpm.p,$CC$22,NLL_Gamma(_xlpm.x,_xlpm.p,(_xlpm.p/AVERAGE(_xlpm.x)))),1000000000000000)</f>
        <v>10856.147841258657</v>
      </c>
      <c r="CJ22" s="30">
        <v>42.136842105263163</v>
      </c>
      <c r="CK22" s="38">
        <v>147865.04466888742</v>
      </c>
      <c r="CL22" s="38">
        <v>120128.54996373328</v>
      </c>
      <c r="CM22" s="38">
        <v>104588.18118375732</v>
      </c>
      <c r="CN22" s="38">
        <v>92887.821868420142</v>
      </c>
      <c r="CO22" s="38">
        <v>83493.777611381389</v>
      </c>
      <c r="CP22" s="38">
        <v>75710.966460882206</v>
      </c>
      <c r="CQ22" s="38">
        <v>69143.084717660124</v>
      </c>
      <c r="CR22" s="38">
        <v>63535.472834304514</v>
      </c>
      <c r="CS22" s="38">
        <v>58711.771101102902</v>
      </c>
      <c r="CT22" s="38">
        <v>54543.367720031587</v>
      </c>
      <c r="CU22" s="38">
        <v>50932.839317297825</v>
      </c>
      <c r="CV22" s="38">
        <v>47804.200554579482</v>
      </c>
      <c r="CW22" s="38">
        <v>45096.795060394172</v>
      </c>
      <c r="CX22" s="38">
        <v>42761.277823785545</v>
      </c>
      <c r="CY22" s="38">
        <v>40756.868224891274</v>
      </c>
      <c r="CZ22" s="38">
        <v>39049.410848625521</v>
      </c>
      <c r="DA22" s="38">
        <v>37609.969436460044</v>
      </c>
      <c r="DB22" s="38">
        <v>36413.783967500684</v>
      </c>
      <c r="DC22" s="38">
        <v>35439.481805492178</v>
      </c>
      <c r="DD22" s="32">
        <v>34668.470774379042</v>
      </c>
    </row>
    <row r="23" spans="1:108"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7.4251160650430803E-2</v>
      </c>
      <c r="AN23" s="20">
        <v>5.3312689605025332E-2</v>
      </c>
      <c r="AO23" s="20">
        <v>5.6026786758192282E-2</v>
      </c>
      <c r="AP23" s="20">
        <f ca="1"/>
        <v>7.2358965041795398E-2</v>
      </c>
      <c r="AQ23" s="20">
        <v>7.6273612206745112E-2</v>
      </c>
      <c r="AS23" s="9">
        <v>67.92</v>
      </c>
      <c r="AT23" s="9">
        <v>69.676666666666662</v>
      </c>
      <c r="AU23" s="10">
        <v>176</v>
      </c>
      <c r="AV23" s="20">
        <v>7.3406809572025999E-2</v>
      </c>
      <c r="AW23" s="20">
        <v>6.9157294412620252E-2</v>
      </c>
      <c r="AX23" s="20">
        <v>9.3933462949569169E-3</v>
      </c>
      <c r="AY23" s="20">
        <v>7.4718336781171346E-2</v>
      </c>
      <c r="AZ23" s="20">
        <v>7.069369032875783E-2</v>
      </c>
      <c r="BA23" s="20">
        <v>5.8927300961854834E-2</v>
      </c>
      <c r="BB23" s="20">
        <f ca="1"/>
        <v>6.5652822095686514E-2</v>
      </c>
      <c r="BC23" s="20">
        <v>6.32030406353144E-2</v>
      </c>
      <c r="BE23" s="20">
        <v>6.3183060109289618E-3</v>
      </c>
      <c r="BF23" s="9">
        <v>44.8</v>
      </c>
      <c r="BG23" s="9">
        <v>45.473839765447636</v>
      </c>
      <c r="BH23" s="9">
        <v>47.479448904991685</v>
      </c>
      <c r="BI23" s="9">
        <v>0.43877191395298887</v>
      </c>
      <c r="BJ23" s="9">
        <v>42.010511821358911</v>
      </c>
      <c r="BK23" s="9">
        <v>46.933081745921704</v>
      </c>
      <c r="BL23" s="9">
        <v>39.74904180676706</v>
      </c>
      <c r="BM23" s="9">
        <f ca="1"/>
        <v>45.267669329034071</v>
      </c>
      <c r="BN23" s="9">
        <v>45.205464330274225</v>
      </c>
      <c r="BP23" s="30">
        <v>16.174897555400147</v>
      </c>
      <c r="BQ23" s="32" cm="1">
        <f t="array" ref="BQ23">IFERROR(_xlfn.LET(_xlpm.x,_xlfn._xlws.FILTER(UV_Data,UV_Include),_xlpm.p,$BP$23,NLL_Weibull(_xlpm.x,_xlpm.p,((AVERAGE(_xlpm.x^_xlpm.p))^(1/_xlpm.p)))),1000000000000000)</f>
        <v>11645.003075008126</v>
      </c>
      <c r="BS23" s="30">
        <v>9.1098168720773121</v>
      </c>
      <c r="BT23" s="32" cm="1">
        <f t="array" ref="BT23">IFERROR(_xlfn.LET(_xlpm.x,_xlfn._xlws.FILTER(UV_Data,UV_Include),_xlpm.p,$BS$23,NLL_Weibull(_xlpm.x,_xlpm.p,((AVERAGE(_xlpm.x^_xlpm.p))^(1/_xlpm.p)))),1000000000000000)</f>
        <v>10608.116518765228</v>
      </c>
      <c r="BZ23" s="30">
        <v>91.292417684081144</v>
      </c>
      <c r="CA23" s="32" cm="1">
        <f t="array" ref="CA23">IFERROR(_xlfn.LET(_xlpm.x,_xlfn._xlws.FILTER(UV_Data,UV_Include),_xlpm.p,$BZ$23,NLL_Gamma(_xlpm.x,_xlpm.p,(_xlpm.p/AVERAGE(_xlpm.x)))),1000000000000000)</f>
        <v>11219.113301445446</v>
      </c>
      <c r="CC23" s="30">
        <v>51.416536275589223</v>
      </c>
      <c r="CD23" s="32" cm="1">
        <f t="array" ref="CD23">IFERROR(_xlfn.LET(_xlpm.x,_xlfn._xlws.FILTER(UV_Data,UV_Include),_xlpm.p,$CC$23,NLL_Gamma(_xlpm.x,_xlpm.p,(_xlpm.p/AVERAGE(_xlpm.x)))),1000000000000000)</f>
        <v>10857.181346677084</v>
      </c>
      <c r="CJ23" s="30">
        <v>44.757894736842111</v>
      </c>
      <c r="CK23" s="38">
        <v>156444.34636862553</v>
      </c>
      <c r="CL23" s="38">
        <v>128255.1551337663</v>
      </c>
      <c r="CM23" s="38">
        <v>112287.31795291437</v>
      </c>
      <c r="CN23" s="38">
        <v>100182.05379226507</v>
      </c>
      <c r="CO23" s="38">
        <v>90403.404797895811</v>
      </c>
      <c r="CP23" s="38">
        <v>82254.350002181294</v>
      </c>
      <c r="CQ23" s="38">
        <v>75336.911926743574</v>
      </c>
      <c r="CR23" s="38">
        <v>69394.976202362857</v>
      </c>
      <c r="CS23" s="38">
        <v>64250.91064984705</v>
      </c>
      <c r="CT23" s="38">
        <v>59774.98409344122</v>
      </c>
      <c r="CU23" s="38">
        <v>55868.783256735434</v>
      </c>
      <c r="CV23" s="38">
        <v>52455.443143110664</v>
      </c>
      <c r="CW23" s="38">
        <v>49473.522179567488</v>
      </c>
      <c r="CX23" s="38">
        <v>46872.971551768249</v>
      </c>
      <c r="CY23" s="38">
        <v>44612.377357641715</v>
      </c>
      <c r="CZ23" s="38">
        <v>42657.01230246709</v>
      </c>
      <c r="DA23" s="38">
        <v>40977.421959951986</v>
      </c>
      <c r="DB23" s="38">
        <v>39548.375330292511</v>
      </c>
      <c r="DC23" s="38">
        <v>38348.070425345082</v>
      </c>
      <c r="DD23" s="32">
        <v>37357.522578418604</v>
      </c>
    </row>
    <row r="24" spans="1:108"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5.2837125854419686E-2</v>
      </c>
      <c r="AN24" s="20">
        <v>4.188460743603839E-2</v>
      </c>
      <c r="AO24" s="20">
        <v>4.3639701470066683E-2</v>
      </c>
      <c r="AP24" s="20">
        <f ca="1"/>
        <v>5.9359296387673566E-2</v>
      </c>
      <c r="AQ24" s="20">
        <v>6.5133114649901236E-2</v>
      </c>
      <c r="AS24" s="9">
        <v>69.676666666666662</v>
      </c>
      <c r="AT24" s="9">
        <v>71.433333333333323</v>
      </c>
      <c r="AU24" s="10">
        <v>99</v>
      </c>
      <c r="AV24" s="20">
        <v>7.2769195185411473E-2</v>
      </c>
      <c r="AW24" s="20">
        <v>6.6144927461329828E-2</v>
      </c>
      <c r="AX24" s="20">
        <v>9.1579777428409948E-3</v>
      </c>
      <c r="AY24" s="20">
        <v>7.9158359282236246E-2</v>
      </c>
      <c r="AZ24" s="20">
        <v>6.8399686025674145E-2</v>
      </c>
      <c r="BA24" s="20">
        <v>6.2107403550190177E-2</v>
      </c>
      <c r="BB24" s="20">
        <f ca="1"/>
        <v>6.7379480579202289E-2</v>
      </c>
      <c r="BC24" s="20">
        <v>6.5514231440331527E-2</v>
      </c>
      <c r="BE24" s="20">
        <v>6.6598360655737701E-3</v>
      </c>
      <c r="BF24" s="9">
        <v>45.1</v>
      </c>
      <c r="BG24" s="9">
        <v>45.652352290376861</v>
      </c>
      <c r="BH24" s="9">
        <v>47.610504929684168</v>
      </c>
      <c r="BI24" s="9">
        <v>0.46256872810757177</v>
      </c>
      <c r="BJ24" s="9">
        <v>42.25478100089353</v>
      </c>
      <c r="BK24" s="9">
        <v>47.076430785969478</v>
      </c>
      <c r="BL24" s="9">
        <v>39.842437976411539</v>
      </c>
      <c r="BM24" s="9">
        <f ca="1"/>
        <v>45.396866553106292</v>
      </c>
      <c r="BN24" s="9">
        <v>45.337635654709899</v>
      </c>
      <c r="BP24" s="30">
        <v>17.384235690383335</v>
      </c>
      <c r="BQ24" s="32" cm="1">
        <f t="array" ref="BQ24">IFERROR(_xlfn.LET(_xlpm.x,_xlfn._xlws.FILTER(UV_Data,UV_Include),_xlpm.p,$BP$24,NLL_Weibull(_xlpm.x,_xlpm.p,((AVERAGE(_xlpm.x^_xlpm.p))^(1/_xlpm.p)))),1000000000000000)</f>
        <v>11973.184529855769</v>
      </c>
      <c r="BS24" s="30">
        <v>9.2371156231281741</v>
      </c>
      <c r="BT24" s="32" cm="1">
        <f t="array" ref="BT24">IFERROR(_xlfn.LET(_xlpm.x,_xlfn._xlws.FILTER(UV_Data,UV_Include),_xlpm.p,$BS$24,NLL_Weibull(_xlpm.x,_xlpm.p,((AVERAGE(_xlpm.x^_xlpm.p))^(1/_xlpm.p)))),1000000000000000)</f>
        <v>10608.962106063647</v>
      </c>
      <c r="BZ24" s="30">
        <v>98.118019006255437</v>
      </c>
      <c r="CA24" s="32" cm="1">
        <f t="array" ref="CA24">IFERROR(_xlfn.LET(_xlpm.x,_xlfn._xlws.FILTER(UV_Data,UV_Include),_xlpm.p,$BZ$24,NLL_Gamma(_xlpm.x,_xlpm.p,(_xlpm.p/AVERAGE(_xlpm.x)))),1000000000000000)</f>
        <v>11319.543604079574</v>
      </c>
      <c r="CC24" s="30">
        <v>52.13502062529178</v>
      </c>
      <c r="CD24" s="32" cm="1">
        <f t="array" ref="CD24">IFERROR(_xlfn.LET(_xlpm.x,_xlfn._xlws.FILTER(UV_Data,UV_Include),_xlpm.p,$CC$24,NLL_Gamma(_xlpm.x,_xlpm.p,(_xlpm.p/AVERAGE(_xlpm.x)))),1000000000000000)</f>
        <v>10858.502604511361</v>
      </c>
      <c r="CJ24" s="30">
        <v>47.378947368421059</v>
      </c>
      <c r="CK24" s="38">
        <v>165025.69600631017</v>
      </c>
      <c r="CL24" s="38">
        <v>136409.03637057426</v>
      </c>
      <c r="CM24" s="38">
        <v>120036.29434441007</v>
      </c>
      <c r="CN24" s="38">
        <v>107546.42544643053</v>
      </c>
      <c r="CO24" s="38">
        <v>97401.532806846255</v>
      </c>
      <c r="CP24" s="38">
        <v>88902.921678915358</v>
      </c>
      <c r="CQ24" s="38">
        <v>81651.159762453317</v>
      </c>
      <c r="CR24" s="38">
        <v>75388.860218758346</v>
      </c>
      <c r="CS24" s="38">
        <v>69937.271490906962</v>
      </c>
      <c r="CT24" s="38">
        <v>65165.672500529923</v>
      </c>
      <c r="CU24" s="38">
        <v>60974.770312918248</v>
      </c>
      <c r="CV24" s="38">
        <v>57286.91472993551</v>
      </c>
      <c r="CW24" s="38">
        <v>54039.960375201277</v>
      </c>
      <c r="CX24" s="38">
        <v>51183.225152169747</v>
      </c>
      <c r="CY24" s="38">
        <v>48674.723279133948</v>
      </c>
      <c r="CZ24" s="38">
        <v>46479.209293609441</v>
      </c>
      <c r="DA24" s="38">
        <v>44566.757790394462</v>
      </c>
      <c r="DB24" s="38">
        <v>42911.708417796232</v>
      </c>
      <c r="DC24" s="38">
        <v>41491.866697035686</v>
      </c>
      <c r="DD24" s="32">
        <v>40287.888229399861</v>
      </c>
    </row>
    <row r="25" spans="1:108"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3.2291258147050916E-2</v>
      </c>
      <c r="AN25" s="20">
        <v>3.1678922563245338E-2</v>
      </c>
      <c r="AO25" s="20">
        <v>3.1252616181941084E-2</v>
      </c>
      <c r="AP25" s="20">
        <f ca="1"/>
        <v>4.2949789222957113E-2</v>
      </c>
      <c r="AQ25" s="20">
        <v>4.9847643450564805E-2</v>
      </c>
      <c r="AS25" s="9">
        <v>71.433333333333323</v>
      </c>
      <c r="AT25" s="9">
        <v>73.189999999999984</v>
      </c>
      <c r="AU25" s="10">
        <v>305</v>
      </c>
      <c r="AV25" s="20">
        <v>6.9730910116253986E-2</v>
      </c>
      <c r="AW25" s="20">
        <v>6.1567770492384155E-2</v>
      </c>
      <c r="AX25" s="20">
        <v>8.9285068073551299E-3</v>
      </c>
      <c r="AY25" s="20">
        <v>8.0759267477571117E-2</v>
      </c>
      <c r="AZ25" s="20">
        <v>6.4261536588863244E-2</v>
      </c>
      <c r="BA25" s="20">
        <v>6.5226317630639463E-2</v>
      </c>
      <c r="BB25" s="20">
        <f ca="1"/>
        <v>6.7753267261989158E-2</v>
      </c>
      <c r="BC25" s="20">
        <v>6.6676502319672593E-2</v>
      </c>
      <c r="BE25" s="20">
        <v>7.0013661202185792E-3</v>
      </c>
      <c r="BF25" s="9">
        <v>45.3</v>
      </c>
      <c r="BG25" s="9">
        <v>45.822948390121347</v>
      </c>
      <c r="BH25" s="9">
        <v>47.736087092236033</v>
      </c>
      <c r="BI25" s="9">
        <v>0.48637372548589808</v>
      </c>
      <c r="BJ25" s="9">
        <v>42.488187160525591</v>
      </c>
      <c r="BK25" s="9">
        <v>47.213704149790985</v>
      </c>
      <c r="BL25" s="9">
        <v>39.933468533533521</v>
      </c>
      <c r="BM25" s="9">
        <f ca="1"/>
        <v>45.521436737080144</v>
      </c>
      <c r="BN25" s="9">
        <v>45.465114108784938</v>
      </c>
      <c r="BP25" s="30">
        <v>18.593573825366523</v>
      </c>
      <c r="BQ25" s="32" cm="1">
        <f t="array" ref="BQ25">IFERROR(_xlfn.LET(_xlpm.x,_xlfn._xlws.FILTER(UV_Data,UV_Include),_xlpm.p,$BP$25,NLL_Weibull(_xlpm.x,_xlpm.p,((AVERAGE(_xlpm.x^_xlpm.p))^(1/_xlpm.p)))),1000000000000000)</f>
        <v>12334.659506630496</v>
      </c>
      <c r="BS25" s="30">
        <v>9.3644143741790362</v>
      </c>
      <c r="BT25" s="32" cm="1">
        <f t="array" ref="BT25">IFERROR(_xlfn.LET(_xlpm.x,_xlfn._xlws.FILTER(UV_Data,UV_Include),_xlpm.p,$BS$25,NLL_Weibull(_xlpm.x,_xlpm.p,((AVERAGE(_xlpm.x^_xlpm.p))^(1/_xlpm.p)))),1000000000000000)</f>
        <v>10610.680598923198</v>
      </c>
      <c r="BZ25" s="30">
        <v>104.94362032842973</v>
      </c>
      <c r="CA25" s="32" cm="1">
        <f t="array" ref="CA25">IFERROR(_xlfn.LET(_xlpm.x,_xlfn._xlws.FILTER(UV_Data,UV_Include),_xlpm.p,$BZ$25,NLL_Gamma(_xlpm.x,_xlpm.p,(_xlpm.p/AVERAGE(_xlpm.x)))),1000000000000000)</f>
        <v>11427.100054031298</v>
      </c>
      <c r="CC25" s="30">
        <v>52.853504974994337</v>
      </c>
      <c r="CD25" s="32" cm="1">
        <f t="array" ref="CD25">IFERROR(_xlfn.LET(_xlpm.x,_xlfn._xlws.FILTER(UV_Data,UV_Include),_xlpm.p,$CC$25,NLL_Gamma(_xlpm.x,_xlpm.p,(_xlpm.p/AVERAGE(_xlpm.x)))),1000000000000000)</f>
        <v>10860.103712658023</v>
      </c>
      <c r="CJ25" s="31">
        <v>50.000000000000007</v>
      </c>
      <c r="CK25" s="23">
        <v>173608.87111695198</v>
      </c>
      <c r="CL25" s="23">
        <v>144587.30663590509</v>
      </c>
      <c r="CM25" s="23">
        <v>127829.95987240975</v>
      </c>
      <c r="CN25" s="23">
        <v>114973.84732921497</v>
      </c>
      <c r="CO25" s="23">
        <v>104479.39835741387</v>
      </c>
      <c r="CP25" s="23">
        <v>95646.463388459117</v>
      </c>
      <c r="CQ25" s="23">
        <v>88074.337652682196</v>
      </c>
      <c r="CR25" s="23">
        <v>81504.514933652419</v>
      </c>
      <c r="CS25" s="23">
        <v>75757.253771830365</v>
      </c>
      <c r="CT25" s="23">
        <v>70700.953430546288</v>
      </c>
      <c r="CU25" s="23">
        <v>66235.535773576834</v>
      </c>
      <c r="CV25" s="23">
        <v>62282.646799403432</v>
      </c>
      <c r="CW25" s="23">
        <v>58779.507849436981</v>
      </c>
      <c r="CX25" s="23">
        <v>55674.864947496608</v>
      </c>
      <c r="CY25" s="23">
        <v>52926.214144110971</v>
      </c>
      <c r="CZ25" s="23">
        <v>50497.838997886312</v>
      </c>
      <c r="DA25" s="23">
        <v>48359.384751732417</v>
      </c>
      <c r="DB25" s="23">
        <v>46484.798563320932</v>
      </c>
      <c r="DC25" s="23">
        <v>44851.526221850945</v>
      </c>
      <c r="DD25" s="33">
        <v>43439.892807947996</v>
      </c>
    </row>
    <row r="26" spans="1:108"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1.6436864738877732E-2</v>
      </c>
      <c r="AN26" s="20">
        <v>2.3113732102930773E-2</v>
      </c>
      <c r="AO26" s="20">
        <v>1.8865530893815596E-2</v>
      </c>
      <c r="AP26" s="20">
        <f ca="1"/>
        <v>2.4327195963446346E-2</v>
      </c>
      <c r="AQ26" s="20">
        <v>3.079875455953851E-2</v>
      </c>
      <c r="AS26" s="9">
        <v>73.189999999999984</v>
      </c>
      <c r="AT26" s="9">
        <v>74.946666666666644</v>
      </c>
      <c r="AU26" s="10">
        <v>392</v>
      </c>
      <c r="AV26" s="20">
        <v>6.4590646059439871E-2</v>
      </c>
      <c r="AW26" s="20">
        <v>5.5880852754803811E-2</v>
      </c>
      <c r="AX26" s="20">
        <v>8.704785712250418E-3</v>
      </c>
      <c r="AY26" s="20">
        <v>7.8872931646370215E-2</v>
      </c>
      <c r="AZ26" s="20">
        <v>5.870597885747797E-2</v>
      </c>
      <c r="BA26" s="20">
        <v>6.2105680046198986E-2</v>
      </c>
      <c r="BB26" s="20">
        <f ca="1"/>
        <v>6.6611269093244663E-2</v>
      </c>
      <c r="BC26" s="20">
        <v>6.6510015755969043E-2</v>
      </c>
      <c r="BE26" s="20">
        <v>7.3428961748633883E-3</v>
      </c>
      <c r="BF26" s="9">
        <v>45.3</v>
      </c>
      <c r="BG26" s="9">
        <v>45.986350762673169</v>
      </c>
      <c r="BH26" s="9">
        <v>47.856684262152434</v>
      </c>
      <c r="BI26" s="9">
        <v>0.51018691171796549</v>
      </c>
      <c r="BJ26" s="9">
        <v>42.711711538014285</v>
      </c>
      <c r="BK26" s="9">
        <v>47.345447005246164</v>
      </c>
      <c r="BL26" s="9">
        <v>40.022304615333461</v>
      </c>
      <c r="BM26" s="9">
        <f ca="1"/>
        <v>45.641763441687857</v>
      </c>
      <c r="BN26" s="9">
        <v>45.588287106709487</v>
      </c>
      <c r="BP26" s="30">
        <v>19.802911960349711</v>
      </c>
      <c r="BQ26" s="32" cm="1">
        <f t="array" ref="BQ26">IFERROR(_xlfn.LET(_xlpm.x,_xlfn._xlws.FILTER(UV_Data,UV_Include),_xlpm.p,$BP$26,NLL_Weibull(_xlpm.x,_xlpm.p,((AVERAGE(_xlpm.x^_xlpm.p))^(1/_xlpm.p)))),1000000000000000)</f>
        <v>12726.909642362296</v>
      </c>
      <c r="BS26" s="30">
        <v>9.4917131252298983</v>
      </c>
      <c r="BT26" s="32" cm="1">
        <f t="array" ref="BT26">IFERROR(_xlfn.LET(_xlpm.x,_xlfn._xlws.FILTER(UV_Data,UV_Include),_xlpm.p,$BS$26,NLL_Weibull(_xlpm.x,_xlpm.p,((AVERAGE(_xlpm.x^_xlpm.p))^(1/_xlpm.p)))),1000000000000000)</f>
        <v>10613.253777880629</v>
      </c>
      <c r="BZ26" s="30">
        <v>111.76922165060402</v>
      </c>
      <c r="CA26" s="32" cm="1">
        <f t="array" ref="CA26">IFERROR(_xlfn.LET(_xlpm.x,_xlfn._xlws.FILTER(UV_Data,UV_Include),_xlpm.p,$BZ$26,NLL_Gamma(_xlpm.x,_xlpm.p,(_xlpm.p/AVERAGE(_xlpm.x)))),1000000000000000)</f>
        <v>11540.882533952197</v>
      </c>
      <c r="CC26" s="30">
        <v>53.571989324696894</v>
      </c>
      <c r="CD26" s="32" cm="1">
        <f t="array" ref="CD26">IFERROR(_xlfn.LET(_xlpm.x,_xlfn._xlws.FILTER(UV_Data,UV_Include),_xlpm.p,$CC$26,NLL_Gamma(_xlpm.x,_xlpm.p,(_xlpm.p/AVERAGE(_xlpm.x)))),1000000000000000)</f>
        <v>10861.97709011111</v>
      </c>
    </row>
    <row r="27" spans="1:108"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6.7220677220677372E-3</v>
      </c>
      <c r="AN27" s="20">
        <v>1.6299524857098846E-2</v>
      </c>
      <c r="AO27" s="20">
        <v>6.4784456056899975E-3</v>
      </c>
      <c r="AP27" s="20">
        <f ca="1"/>
        <v>6.569162132812556E-3</v>
      </c>
      <c r="AQ27" s="20">
        <v>9.7561224392954671E-3</v>
      </c>
      <c r="AS27" s="9">
        <v>74.946666666666644</v>
      </c>
      <c r="AT27" s="9">
        <v>76.703333333333305</v>
      </c>
      <c r="AU27" s="10">
        <v>251</v>
      </c>
      <c r="AV27" s="20">
        <v>5.7833629134494635E-2</v>
      </c>
      <c r="AW27" s="20">
        <v>4.9545781929116184E-2</v>
      </c>
      <c r="AX27" s="20">
        <v>8.4866703840980051E-3</v>
      </c>
      <c r="AY27" s="20">
        <v>7.3229669461923108E-2</v>
      </c>
      <c r="AZ27" s="20">
        <v>5.2217467592851285E-2</v>
      </c>
      <c r="BA27" s="20">
        <v>5.4824826582400954E-2</v>
      </c>
      <c r="BB27" s="20">
        <f ca="1"/>
        <v>6.3820800896402963E-2</v>
      </c>
      <c r="BC27" s="20">
        <v>6.4844879955498924E-2</v>
      </c>
      <c r="BE27" s="20">
        <v>7.6844262295081966E-3</v>
      </c>
      <c r="BF27" s="9">
        <v>45.3</v>
      </c>
      <c r="BG27" s="9">
        <v>46.143185992413947</v>
      </c>
      <c r="BH27" s="9">
        <v>47.97272116856152</v>
      </c>
      <c r="BI27" s="9">
        <v>0.5340082924396069</v>
      </c>
      <c r="BJ27" s="9">
        <v>42.926206026621713</v>
      </c>
      <c r="BK27" s="9">
        <v>47.472132792494648</v>
      </c>
      <c r="BL27" s="9">
        <v>40.109097668698496</v>
      </c>
      <c r="BM27" s="9">
        <f ca="1"/>
        <v>45.758182286491213</v>
      </c>
      <c r="BN27" s="9">
        <v>45.707493767121896</v>
      </c>
      <c r="BP27" s="30">
        <v>21.012250095332899</v>
      </c>
      <c r="BQ27" s="32" cm="1">
        <f t="array" ref="BQ27">IFERROR(_xlfn.LET(_xlpm.x,_xlfn._xlws.FILTER(UV_Data,UV_Include),_xlpm.p,$BP$27,NLL_Weibull(_xlpm.x,_xlpm.p,((AVERAGE(_xlpm.x^_xlpm.p))^(1/_xlpm.p)))),1000000000000000)</f>
        <v>13147.779049562118</v>
      </c>
      <c r="BS27" s="30">
        <v>9.6190118762807604</v>
      </c>
      <c r="BT27" s="32" cm="1">
        <f t="array" ref="BT27">IFERROR(_xlfn.LET(_xlpm.x,_xlfn._xlws.FILTER(UV_Data,UV_Include),_xlpm.p,$BS$27,NLL_Weibull(_xlpm.x,_xlpm.p,((AVERAGE(_xlpm.x^_xlpm.p))^(1/_xlpm.p)))),1000000000000000)</f>
        <v>10616.66411193798</v>
      </c>
      <c r="BZ27" s="30">
        <v>118.59482297277832</v>
      </c>
      <c r="CA27" s="32" cm="1">
        <f t="array" ref="CA27">IFERROR(_xlfn.LET(_xlpm.x,_xlfn._xlws.FILTER(UV_Data,UV_Include),_xlpm.p,$BZ$27,NLL_Gamma(_xlpm.x,_xlpm.p,(_xlpm.p/AVERAGE(_xlpm.x)))),1000000000000000)</f>
        <v>11660.151385548277</v>
      </c>
      <c r="CC27" s="30">
        <v>54.29047367439945</v>
      </c>
      <c r="CD27" s="32" cm="1">
        <f t="array" ref="CD27">IFERROR(_xlfn.LET(_xlpm.x,_xlfn._xlws.FILTER(UV_Data,UV_Include),_xlpm.p,$CC$27,NLL_Gamma(_xlpm.x,_xlpm.p,(_xlpm.p/AVERAGE(_xlpm.x)))),1000000000000000)</f>
        <v>10864.115459798317</v>
      </c>
      <c r="CJ27" s="45" t="s">
        <v>850</v>
      </c>
      <c r="CK27" s="46"/>
      <c r="CL27" s="46"/>
      <c r="CM27" s="46"/>
      <c r="CN27" s="46"/>
      <c r="CO27" s="46"/>
      <c r="CP27" s="46"/>
      <c r="CQ27" s="46"/>
      <c r="CR27" s="46"/>
      <c r="CS27" s="46"/>
      <c r="CT27" s="46"/>
      <c r="CU27" s="46"/>
      <c r="CV27" s="46"/>
      <c r="CW27" s="46"/>
      <c r="CX27" s="46"/>
      <c r="CY27" s="46"/>
      <c r="CZ27" s="46"/>
      <c r="DA27" s="46"/>
      <c r="DB27" s="46"/>
      <c r="DC27" s="46"/>
      <c r="DD27" s="46"/>
    </row>
    <row r="28" spans="1:108"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6.4116588850491762E-2</v>
      </c>
      <c r="AZ28" s="20">
        <v>4.5277322928326091E-2</v>
      </c>
      <c r="BA28" s="20">
        <v>4.7543973118602589E-2</v>
      </c>
      <c r="BB28" s="20">
        <f ca="1"/>
        <v>5.9291904493808723E-2</v>
      </c>
      <c r="BC28" s="20">
        <v>6.152820913270185E-2</v>
      </c>
      <c r="BE28" s="20">
        <v>8.0259562841530057E-3</v>
      </c>
      <c r="BF28" s="9">
        <v>45.3</v>
      </c>
      <c r="BG28" s="9">
        <v>46.294000981561169</v>
      </c>
      <c r="BH28" s="9">
        <v>48.084569260297265</v>
      </c>
      <c r="BI28" s="9">
        <v>0.55783787329247525</v>
      </c>
      <c r="BJ28" s="9">
        <v>43.132415126275546</v>
      </c>
      <c r="BK28" s="9">
        <v>47.594175392451106</v>
      </c>
      <c r="BL28" s="9">
        <v>40.193982483066172</v>
      </c>
      <c r="BM28" s="9">
        <f ca="1"/>
        <v>45.870988782338827</v>
      </c>
      <c r="BN28" s="9">
        <v>45.823032788342189</v>
      </c>
      <c r="BP28" s="30">
        <v>22.221588230316087</v>
      </c>
      <c r="BQ28" s="32" cm="1">
        <f t="array" ref="BQ28">IFERROR(_xlfn.LET(_xlpm.x,_xlfn._xlws.FILTER(UV_Data,UV_Include),_xlpm.p,$BP$28,NLL_Weibull(_xlpm.x,_xlpm.p,((AVERAGE(_xlpm.x^_xlpm.p))^(1/_xlpm.p)))),1000000000000000)</f>
        <v>13595.384471784384</v>
      </c>
      <c r="BS28" s="30">
        <v>9.7463106273316225</v>
      </c>
      <c r="BT28" s="32" cm="1">
        <f t="array" ref="BT28">IFERROR(_xlfn.LET(_xlpm.x,_xlfn._xlws.FILTER(UV_Data,UV_Include),_xlpm.p,$BS$28,NLL_Weibull(_xlpm.x,_xlpm.p,((AVERAGE(_xlpm.x^_xlpm.p))^(1/_xlpm.p)))),1000000000000000)</f>
        <v>10620.894724234297</v>
      </c>
      <c r="BZ28" s="30">
        <v>125.42042429495261</v>
      </c>
      <c r="CA28" s="32" cm="1">
        <f t="array" ref="CA28">IFERROR(_xlfn.LET(_xlpm.x,_xlfn._xlws.FILTER(UV_Data,UV_Include),_xlpm.p,$BZ$28,NLL_Gamma(_xlpm.x,_xlpm.p,(_xlpm.p/AVERAGE(_xlpm.x)))),1000000000000000)</f>
        <v>11784.29140051489</v>
      </c>
      <c r="CC28" s="30">
        <v>55.008958024102007</v>
      </c>
      <c r="CD28" s="32" cm="1">
        <f t="array" ref="CD28">IFERROR(_xlfn.LET(_xlpm.x,_xlfn._xlws.FILTER(UV_Data,UV_Include),_xlpm.p,$CC$28,NLL_Gamma(_xlpm.x,_xlpm.p,(_xlpm.p/AVERAGE(_xlpm.x)))),1000000000000000)</f>
        <v>10866.511832547931</v>
      </c>
      <c r="CJ28" s="27" t="s">
        <v>837</v>
      </c>
      <c r="CK28" s="27" t="s">
        <v>838</v>
      </c>
      <c r="CM28" s="39" t="s">
        <v>839</v>
      </c>
      <c r="CN28" s="40" t="s">
        <v>840</v>
      </c>
      <c r="CO28" s="40" t="s">
        <v>796</v>
      </c>
      <c r="CP28" s="40" t="s">
        <v>797</v>
      </c>
      <c r="CQ28" s="40" t="s">
        <v>841</v>
      </c>
      <c r="CR28" s="41" t="s">
        <v>842</v>
      </c>
    </row>
    <row r="29" spans="1:108"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5.2449242182267874E-2</v>
      </c>
      <c r="AZ29" s="20">
        <v>3.8315192314297808E-2</v>
      </c>
      <c r="BA29" s="20">
        <v>4.0263119654804447E-2</v>
      </c>
      <c r="BB29" s="20">
        <f ca="1"/>
        <v>5.2994384479309042E-2</v>
      </c>
      <c r="BC29" s="20">
        <v>5.6434190010283047E-2</v>
      </c>
      <c r="BE29" s="20">
        <v>8.3674863387978148E-3</v>
      </c>
      <c r="BF29" s="9">
        <v>45.3</v>
      </c>
      <c r="BG29" s="9">
        <v>46.439276001454431</v>
      </c>
      <c r="BH29" s="9">
        <v>48.192555348404738</v>
      </c>
      <c r="BI29" s="9">
        <v>0.5816756599240287</v>
      </c>
      <c r="BJ29" s="9">
        <v>43.330993406852727</v>
      </c>
      <c r="BK29" s="9">
        <v>47.711938806838752</v>
      </c>
      <c r="BL29" s="9">
        <v>40.277079647861356</v>
      </c>
      <c r="BM29" s="9">
        <f ca="1"/>
        <v>45.980444608795885</v>
      </c>
      <c r="BN29" s="9">
        <v>45.935168762439808</v>
      </c>
      <c r="BP29" s="30">
        <v>23.430926365299275</v>
      </c>
      <c r="BQ29" s="32" cm="1">
        <f t="array" ref="BQ29">IFERROR(_xlfn.LET(_xlpm.x,_xlfn._xlws.FILTER(UV_Data,UV_Include),_xlpm.p,$BP$29,NLL_Weibull(_xlpm.x,_xlpm.p,((AVERAGE(_xlpm.x^_xlpm.p))^(1/_xlpm.p)))),1000000000000000)</f>
        <v>14068.050436456368</v>
      </c>
      <c r="BS29" s="30">
        <v>9.8736093783824845</v>
      </c>
      <c r="BT29" s="32" cm="1">
        <f t="array" ref="BT29">IFERROR(_xlfn.LET(_xlpm.x,_xlfn._xlws.FILTER(UV_Data,UV_Include),_xlpm.p,$BS$29,NLL_Weibull(_xlpm.x,_xlpm.p,((AVERAGE(_xlpm.x^_xlpm.p))^(1/_xlpm.p)))),1000000000000000)</f>
        <v>10625.929359840749</v>
      </c>
      <c r="BZ29" s="30">
        <v>132.24602561712689</v>
      </c>
      <c r="CA29" s="32" cm="1">
        <f t="array" ref="CA29">IFERROR(_xlfn.LET(_xlpm.x,_xlfn._xlws.FILTER(UV_Data,UV_Include),_xlpm.p,$BZ$29,NLL_Gamma(_xlpm.x,_xlpm.p,(_xlpm.p/AVERAGE(_xlpm.x)))),1000000000000000)</f>
        <v>11912.785378211263</v>
      </c>
      <c r="CC29" s="30">
        <v>55.727442373804564</v>
      </c>
      <c r="CD29" s="32" cm="1">
        <f t="array" ref="CD29">IFERROR(_xlfn.LET(_xlpm.x,_xlfn._xlws.FILTER(UV_Data,UV_Include),_xlpm.p,$CC$29,NLL_Gamma(_xlpm.x,_xlpm.p,(_xlpm.p/AVERAGE(_xlpm.x)))),1000000000000000)</f>
        <v>10869.159492099685</v>
      </c>
      <c r="CJ29" s="28" cm="1">
        <f t="array" ref="CJ29">IFERROR(_xlfn.TAKE(Grid_Argument_Minimum(UV_BETA_S2),,1),"—")</f>
        <v>10676.156258689653</v>
      </c>
      <c r="CK29" s="29">
        <v>20</v>
      </c>
      <c r="CM29" s="12" t="s">
        <v>848</v>
      </c>
      <c r="CN29" s="9">
        <v>1</v>
      </c>
      <c r="CO29" s="9">
        <f ca="1">MAX(0.001,$CR$3-$CQ$3)</f>
        <v>2.8210526315789473</v>
      </c>
      <c r="CP29" s="9">
        <f ca="1">$CR$3+$CQ$3</f>
        <v>8.0631578947368414</v>
      </c>
      <c r="CQ29" s="9">
        <f ca="1">($CP$29-$CO$29)/($CK$29-1)</f>
        <v>0.27590027700831021</v>
      </c>
      <c r="CR29" s="16" cm="1">
        <f t="array" aca="1" ref="CR29:CR30" ca="1">Grid_Search_Optimum(UV_BETA_S2)</f>
        <v>3.9246537396121877</v>
      </c>
    </row>
    <row r="30" spans="1:108"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3.9660066410083239E-2</v>
      </c>
      <c r="AZ30" s="20">
        <v>3.1677303832400749E-2</v>
      </c>
      <c r="BA30" s="20">
        <v>3.2982266191006304E-2</v>
      </c>
      <c r="BB30" s="20">
        <f ca="1"/>
        <v>4.4982566638418486E-2</v>
      </c>
      <c r="BC30" s="20">
        <v>4.9479486250578186E-2</v>
      </c>
      <c r="BE30" s="20">
        <v>8.7090163934426222E-3</v>
      </c>
      <c r="BF30" s="9">
        <v>45.4</v>
      </c>
      <c r="BG30" s="9">
        <v>46.579435167017948</v>
      </c>
      <c r="BH30" s="9">
        <v>48.296968554970675</v>
      </c>
      <c r="BI30" s="9">
        <v>0.60552165798758451</v>
      </c>
      <c r="BJ30" s="9">
        <v>43.522519544552253</v>
      </c>
      <c r="BK30" s="9">
        <v>47.825744938413656</v>
      </c>
      <c r="BL30" s="9">
        <v>40.3584975625715</v>
      </c>
      <c r="BM30" s="9">
        <f ca="1"/>
        <v>46.086782695548834</v>
      </c>
      <c r="BN30" s="9">
        <v>46.044137288099897</v>
      </c>
      <c r="BP30" s="30">
        <v>24.640264500282463</v>
      </c>
      <c r="BQ30" s="32" cm="1">
        <f t="array" ref="BQ30">IFERROR(_xlfn.LET(_xlpm.x,_xlfn._xlws.FILTER(UV_Data,UV_Include),_xlpm.p,$BP$30,NLL_Weibull(_xlpm.x,_xlpm.p,((AVERAGE(_xlpm.x^_xlpm.p))^(1/_xlpm.p)))),1000000000000000)</f>
        <v>14564.262247969769</v>
      </c>
      <c r="BS30" s="30">
        <v>10.000908129433347</v>
      </c>
      <c r="BT30" s="32" cm="1">
        <f t="array" ref="BT30">IFERROR(_xlfn.LET(_xlpm.x,_xlfn._xlws.FILTER(UV_Data,UV_Include),_xlpm.p,$BS$30,NLL_Weibull(_xlpm.x,_xlpm.p,((AVERAGE(_xlpm.x^_xlpm.p))^(1/_xlpm.p)))),1000000000000000)</f>
        <v>10631.752355519131</v>
      </c>
      <c r="BZ30" s="30">
        <v>139.07162693930118</v>
      </c>
      <c r="CA30" s="32" cm="1">
        <f t="array" ref="CA30">IFERROR(_xlfn.LET(_xlpm.x,_xlfn._xlws.FILTER(UV_Data,UV_Include),_xlpm.p,$BZ$30,NLL_Gamma(_xlpm.x,_xlpm.p,(_xlpm.p/AVERAGE(_xlpm.x)))),1000000000000000)</f>
        <v>12045.194353370644</v>
      </c>
      <c r="CC30" s="30">
        <v>56.445926723507121</v>
      </c>
      <c r="CD30" s="32" cm="1">
        <f t="array" ref="CD30">IFERROR(_xlfn.LET(_xlpm.x,_xlfn._xlws.FILTER(UV_Data,UV_Include),_xlpm.p,$CC$30,NLL_Gamma(_xlpm.x,_xlpm.p,(_xlpm.p/AVERAGE(_xlpm.x)))),1000000000000000)</f>
        <v>10872.051981078715</v>
      </c>
      <c r="CM30" s="12" t="s">
        <v>849</v>
      </c>
      <c r="CN30" s="9">
        <v>1</v>
      </c>
      <c r="CO30" s="9">
        <f ca="1">MAX(0.001,$CR$4-$CQ$4)</f>
        <v>0.20000000000000018</v>
      </c>
      <c r="CP30" s="9">
        <f ca="1">$CR$4+$CQ$4</f>
        <v>5.4421052631578943</v>
      </c>
      <c r="CQ30" s="9">
        <f ca="1">($CP$30-$CO$30)/($CK$29-1)</f>
        <v>0.27590027700831021</v>
      </c>
      <c r="CR30" s="16">
        <f ca="1"/>
        <v>2.4072022160664814</v>
      </c>
    </row>
    <row r="31" spans="1:108"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2.7384505316209617E-2</v>
      </c>
      <c r="AZ31" s="20">
        <v>2.561205425374935E-2</v>
      </c>
      <c r="BA31" s="20">
        <v>2.570141272720794E-2</v>
      </c>
      <c r="BB31" s="20">
        <f ca="1"/>
        <v>3.5434557380095266E-2</v>
      </c>
      <c r="BC31" s="20">
        <v>4.0649140531950234E-2</v>
      </c>
      <c r="BE31" s="20">
        <v>9.0505464480874313E-3</v>
      </c>
      <c r="BF31" s="9">
        <v>45.5</v>
      </c>
      <c r="BG31" s="9">
        <v>46.714854923133089</v>
      </c>
      <c r="BH31" s="9">
        <v>48.398065952918628</v>
      </c>
      <c r="BI31" s="9">
        <v>0.62937587314230425</v>
      </c>
      <c r="BJ31" s="9">
        <v>43.707507710203856</v>
      </c>
      <c r="BK31" s="9">
        <v>47.935879903329045</v>
      </c>
      <c r="BL31" s="9">
        <v>40.438334095145258</v>
      </c>
      <c r="BM31" s="9">
        <f ca="1"/>
        <v>46.190211373197492</v>
      </c>
      <c r="BN31" s="9">
        <v>46.150149148522772</v>
      </c>
      <c r="BP31" s="31">
        <v>25.849602635265651</v>
      </c>
      <c r="BQ31" s="33" cm="1">
        <f t="array" ref="BQ31">IFERROR(_xlfn.LET(_xlpm.x,_xlfn._xlws.FILTER(UV_Data,UV_Include),_xlpm.p,$BP$31,NLL_Weibull(_xlpm.x,_xlpm.p,((AVERAGE(_xlpm.x^_xlpm.p))^(1/_xlpm.p)))),1000000000000000)</f>
        <v>15082.631896167655</v>
      </c>
      <c r="BS31" s="31">
        <v>10.128206880484209</v>
      </c>
      <c r="BT31" s="33" cm="1">
        <f t="array" ref="BT31">IFERROR(_xlfn.LET(_xlpm.x,_xlfn._xlws.FILTER(UV_Data,UV_Include),_xlpm.p,$BS$31,NLL_Weibull(_xlpm.x,_xlpm.p,((AVERAGE(_xlpm.x^_xlpm.p))^(1/_xlpm.p)))),1000000000000000)</f>
        <v>10638.34861129833</v>
      </c>
      <c r="BZ31" s="31">
        <v>145.89722826147548</v>
      </c>
      <c r="CA31" s="33" cm="1">
        <f t="array" ref="CA31">IFERROR(_xlfn.LET(_xlpm.x,_xlfn._xlws.FILTER(UV_Data,UV_Include),_xlpm.p,$BZ$31,NLL_Gamma(_xlpm.x,_xlpm.p,(_xlpm.p/AVERAGE(_xlpm.x)))),1000000000000000)</f>
        <v>12181.142571441256</v>
      </c>
      <c r="CC31" s="31">
        <v>57.164411073209678</v>
      </c>
      <c r="CD31" s="33" cm="1">
        <f t="array" ref="CD31">IFERROR(_xlfn.LET(_xlpm.x,_xlfn._xlws.FILTER(UV_Data,UV_Include),_xlpm.p,$CC$31,NLL_Gamma(_xlpm.x,_xlpm.p,(_xlpm.p/AVERAGE(_xlpm.x)))),1000000000000000)</f>
        <v>10875.183087858453</v>
      </c>
      <c r="CJ31" s="42" cm="1">
        <f t="array" ref="CJ31">IFERROR(_xlfn.LET(_xlpm.d,_xlfn._xlws.FILTER(UV_Data,UV_Include),_xlpm.range_,MAX(_xlpm.d)-MIN(_xlpm.d),_xlpm.pad,_xlpm.range_*0.001,_xlpm.scale_,_xlpm.range_+2*_xlpm.pad,_xlpm.z,(_xlpm.d-MIN(_xlpm.d)+_xlpm.pad)/_xlpm.scale_,NLL_Beta(_xlpm.z,$CN$29,$CN$30)+COUNT(_xlpm.d)*LN(_xlpm.scale_)),1000000000000000)</f>
        <v>11614.24420563885</v>
      </c>
      <c r="CK31" s="43" cm="1">
        <f t="array" aca="1" ref="CK31:DD31" ca="1">_xlfn.SEQUENCE(1,$CK$29,$CO$29,$CQ$29)</f>
        <v>2.8210526315789473</v>
      </c>
      <c r="CL31" s="43">
        <f ca="1"/>
        <v>3.0969529085872574</v>
      </c>
      <c r="CM31" s="43">
        <f ca="1"/>
        <v>3.3728531855955675</v>
      </c>
      <c r="CN31" s="43">
        <f ca="1"/>
        <v>3.6487534626038776</v>
      </c>
      <c r="CO31" s="43">
        <f ca="1"/>
        <v>3.9246537396121877</v>
      </c>
      <c r="CP31" s="43">
        <f ca="1"/>
        <v>4.2005540166204982</v>
      </c>
      <c r="CQ31" s="43">
        <f ca="1"/>
        <v>4.4764542936288088</v>
      </c>
      <c r="CR31" s="43">
        <f ca="1"/>
        <v>4.7523545706371193</v>
      </c>
      <c r="CS31" s="43">
        <f ca="1"/>
        <v>5.0282548476454298</v>
      </c>
      <c r="CT31" s="43">
        <f ca="1"/>
        <v>5.3041551246537404</v>
      </c>
      <c r="CU31" s="43">
        <f ca="1"/>
        <v>5.5800554016620509</v>
      </c>
      <c r="CV31" s="43">
        <f ca="1"/>
        <v>5.8559556786703615</v>
      </c>
      <c r="CW31" s="43">
        <f ca="1"/>
        <v>6.131855955678672</v>
      </c>
      <c r="CX31" s="43">
        <f ca="1"/>
        <v>6.4077562326869826</v>
      </c>
      <c r="CY31" s="43">
        <f ca="1"/>
        <v>6.6836565096952931</v>
      </c>
      <c r="CZ31" s="43">
        <f ca="1"/>
        <v>6.9595567867036037</v>
      </c>
      <c r="DA31" s="43">
        <f ca="1"/>
        <v>7.2354570637119142</v>
      </c>
      <c r="DB31" s="43">
        <f ca="1"/>
        <v>7.5113573407202248</v>
      </c>
      <c r="DC31" s="43">
        <f ca="1"/>
        <v>7.7872576177285353</v>
      </c>
      <c r="DD31" s="44">
        <f ca="1"/>
        <v>8.063157894736845</v>
      </c>
    </row>
    <row r="32" spans="1:108"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1.7027281110417625E-2</v>
      </c>
      <c r="AZ32" s="20">
        <v>2.0270507637519808E-2</v>
      </c>
      <c r="BA32" s="20">
        <v>1.8420559263409797E-2</v>
      </c>
      <c r="BB32" s="20">
        <f ca="1"/>
        <v>2.4722879377453655E-2</v>
      </c>
      <c r="BC32" s="20">
        <v>3.0046436951708944E-2</v>
      </c>
      <c r="BE32" s="20">
        <v>9.3920765027322405E-3</v>
      </c>
      <c r="BF32" s="9">
        <v>45.5</v>
      </c>
      <c r="BG32" s="9">
        <v>46.845870980235972</v>
      </c>
      <c r="BH32" s="9">
        <v>48.496077182974965</v>
      </c>
      <c r="BI32" s="9">
        <v>0.65323831105317876</v>
      </c>
      <c r="BJ32" s="9">
        <v>43.886416888965641</v>
      </c>
      <c r="BK32" s="9">
        <v>48.042599196954491</v>
      </c>
      <c r="BL32" s="9">
        <v>40.516677961114041</v>
      </c>
      <c r="BM32" s="9">
        <f ca="1"/>
        <v>46.290917792239014</v>
      </c>
      <c r="BN32" s="9">
        <v>46.253393753845764</v>
      </c>
      <c r="CJ32" s="30" cm="1">
        <f t="array" aca="1" ref="CJ32:CJ51" ca="1">_xlfn.SEQUENCE($CK$29,1,$CO$30,$CQ$30)</f>
        <v>0.20000000000000018</v>
      </c>
      <c r="CK32" s="38">
        <f t="dataTable" ref="CK32:DD51" dt2D="1" dtr="1" r1="CN29" r2="CN30" ca="1"/>
        <v>15740.337115927236</v>
      </c>
      <c r="CL32" s="38">
        <v>16104.333610623275</v>
      </c>
      <c r="CM32" s="38">
        <v>16474.299626859171</v>
      </c>
      <c r="CN32" s="38">
        <v>16849.200522794057</v>
      </c>
      <c r="CO32" s="38">
        <v>17228.247874580746</v>
      </c>
      <c r="CP32" s="38">
        <v>17610.827408032816</v>
      </c>
      <c r="CQ32" s="38">
        <v>17996.451412251998</v>
      </c>
      <c r="CR32" s="38">
        <v>18384.726318175759</v>
      </c>
      <c r="CS32" s="38">
        <v>18775.33000516782</v>
      </c>
      <c r="CT32" s="38">
        <v>19167.995539607178</v>
      </c>
      <c r="CU32" s="38">
        <v>19562.499280001233</v>
      </c>
      <c r="CV32" s="38">
        <v>19958.652016178617</v>
      </c>
      <c r="CW32" s="38">
        <v>20356.29226067958</v>
      </c>
      <c r="CX32" s="38">
        <v>20755.2810951957</v>
      </c>
      <c r="CY32" s="38">
        <v>21155.498159368435</v>
      </c>
      <c r="CZ32" s="38">
        <v>21556.838491436465</v>
      </c>
      <c r="DA32" s="38">
        <v>21959.21001279277</v>
      </c>
      <c r="DB32" s="38">
        <v>22362.531505341482</v>
      </c>
      <c r="DC32" s="38">
        <v>22766.730970309407</v>
      </c>
      <c r="DD32" s="32">
        <v>23171.744285422938</v>
      </c>
    </row>
    <row r="33" spans="1:108"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9.384448902391318E-3</v>
      </c>
      <c r="AZ33" s="20">
        <v>1.5717700091619879E-2</v>
      </c>
      <c r="BA33" s="20">
        <v>1.1139705799611543E-2</v>
      </c>
      <c r="BB33" s="20">
        <f ca="1"/>
        <v>1.357055372415894E-2</v>
      </c>
      <c r="BC33" s="20">
        <v>1.8012571735488425E-2</v>
      </c>
      <c r="BE33" s="20">
        <v>9.7336065573770496E-3</v>
      </c>
      <c r="BF33" s="9">
        <v>45.6</v>
      </c>
      <c r="BG33" s="9">
        <v>46.97278402801723</v>
      </c>
      <c r="BH33" s="9">
        <v>48.591208263400119</v>
      </c>
      <c r="BI33" s="9">
        <v>0.67710897739108977</v>
      </c>
      <c r="BJ33" s="9">
        <v>44.059658567837324</v>
      </c>
      <c r="BK33" s="9">
        <v>48.146131955114342</v>
      </c>
      <c r="BL33" s="9">
        <v>40.59360987885384</v>
      </c>
      <c r="BM33" s="9">
        <f ca="1"/>
        <v>46.389070760952649</v>
      </c>
      <c r="BN33" s="9">
        <v>46.354041999365251</v>
      </c>
      <c r="CJ33" s="30">
        <f ca="1"/>
        <v>0.47590027700831039</v>
      </c>
      <c r="CK33" s="38">
        <v>13209.145635324619</v>
      </c>
      <c r="CL33" s="38">
        <v>13494.146605121286</v>
      </c>
      <c r="CM33" s="38">
        <v>13792.105125803702</v>
      </c>
      <c r="CN33" s="38">
        <v>14100.857028433309</v>
      </c>
      <c r="CO33" s="38">
        <v>14418.736589897089</v>
      </c>
      <c r="CP33" s="38">
        <v>14744.43483273122</v>
      </c>
      <c r="CQ33" s="38">
        <v>15076.904713640291</v>
      </c>
      <c r="CR33" s="38">
        <v>15415.295776135821</v>
      </c>
      <c r="CS33" s="38">
        <v>15758.90794346547</v>
      </c>
      <c r="CT33" s="38">
        <v>16107.158108520936</v>
      </c>
      <c r="CU33" s="38">
        <v>16459.55549793295</v>
      </c>
      <c r="CV33" s="38">
        <v>16815.683187372437</v>
      </c>
      <c r="CW33" s="38">
        <v>17175.184015260693</v>
      </c>
      <c r="CX33" s="38">
        <v>17537.749697658845</v>
      </c>
      <c r="CY33" s="38">
        <v>17903.112310363351</v>
      </c>
      <c r="CZ33" s="38">
        <v>18271.037546891494</v>
      </c>
      <c r="DA33" s="38">
        <v>18641.319326303998</v>
      </c>
      <c r="DB33" s="38">
        <v>19013.775439364443</v>
      </c>
      <c r="DC33" s="38">
        <v>19388.244002218085</v>
      </c>
      <c r="DD33" s="32">
        <v>19764.58054444777</v>
      </c>
    </row>
    <row r="34" spans="1:108"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4.503277226095781E-3</v>
      </c>
      <c r="AZ34" s="20">
        <v>1.1950190251457826E-2</v>
      </c>
      <c r="BA34" s="20">
        <v>3.8588523358134008E-3</v>
      </c>
      <c r="BB34" s="20">
        <f ca="1"/>
        <v>3.5984613590485104E-3</v>
      </c>
      <c r="BC34" s="20">
        <v>5.6062722403127374E-3</v>
      </c>
      <c r="BE34" s="20">
        <v>1.0075136612021859E-2</v>
      </c>
      <c r="BF34" s="9">
        <v>45.6</v>
      </c>
      <c r="BG34" s="9">
        <v>47.095864477377376</v>
      </c>
      <c r="BH34" s="9">
        <v>48.683644756733948</v>
      </c>
      <c r="BI34" s="9">
        <v>0.70098787783275684</v>
      </c>
      <c r="BJ34" s="9">
        <v>44.227603123419655</v>
      </c>
      <c r="BK34" s="9">
        <v>48.246684495025427</v>
      </c>
      <c r="BL34" s="9">
        <v>40.669203543859673</v>
      </c>
      <c r="BM34" s="9">
        <f ca="1"/>
        <v>46.484823117700145</v>
      </c>
      <c r="BN34" s="9">
        <v>46.452248655546768</v>
      </c>
      <c r="CJ34" s="30">
        <f ca="1"/>
        <v>0.7518005540166206</v>
      </c>
      <c r="CK34" s="38">
        <v>12013.405963569914</v>
      </c>
      <c r="CL34" s="38">
        <v>12226.399437813094</v>
      </c>
      <c r="CM34" s="38">
        <v>12458.208965190213</v>
      </c>
      <c r="CN34" s="38">
        <v>12705.793077496895</v>
      </c>
      <c r="CO34" s="38">
        <v>12966.791348342738</v>
      </c>
      <c r="CP34" s="38">
        <v>13239.33546786676</v>
      </c>
      <c r="CQ34" s="38">
        <v>13521.921505347605</v>
      </c>
      <c r="CR34" s="38">
        <v>13813.321048180702</v>
      </c>
      <c r="CS34" s="38">
        <v>14112.517846126451</v>
      </c>
      <c r="CT34" s="38">
        <v>14418.66166019997</v>
      </c>
      <c r="CU34" s="38">
        <v>14731.034002874079</v>
      </c>
      <c r="CV34" s="38">
        <v>15049.02227570079</v>
      </c>
      <c r="CW34" s="38">
        <v>15372.099951471095</v>
      </c>
      <c r="CX34" s="38">
        <v>15699.811182401012</v>
      </c>
      <c r="CY34" s="38">
        <v>16031.758699565664</v>
      </c>
      <c r="CZ34" s="38">
        <v>16367.594194150006</v>
      </c>
      <c r="DA34" s="38">
        <v>16707.010594074382</v>
      </c>
      <c r="DB34" s="38">
        <v>17049.735805020489</v>
      </c>
      <c r="DC34" s="38">
        <v>17395.527594990228</v>
      </c>
      <c r="DD34" s="32">
        <v>17744.169380628457</v>
      </c>
    </row>
    <row r="35" spans="1:108"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v>44.390585165791506</v>
      </c>
      <c r="BK35" s="9">
        <v>48.34444327775585</v>
      </c>
      <c r="BL35" s="9">
        <v>40.743526455526343</v>
      </c>
      <c r="BM35" s="9">
        <f ca="1"/>
        <v>46.578313727087526</v>
      </c>
      <c r="BN35" s="9">
        <v>46.548154379662193</v>
      </c>
      <c r="CJ35" s="30">
        <f ca="1"/>
        <v>1.0277008310249309</v>
      </c>
      <c r="CK35" s="38">
        <v>11340.430154499059</v>
      </c>
      <c r="CL35" s="38">
        <v>11487.274635436945</v>
      </c>
      <c r="CM35" s="38">
        <v>11657.916372491143</v>
      </c>
      <c r="CN35" s="38">
        <v>11848.619194179895</v>
      </c>
      <c r="CO35" s="38">
        <v>12056.463341715631</v>
      </c>
      <c r="CP35" s="38">
        <v>12279.123617811405</v>
      </c>
      <c r="CQ35" s="38">
        <v>12514.718135629857</v>
      </c>
      <c r="CR35" s="38">
        <v>12761.702309079063</v>
      </c>
      <c r="CS35" s="38">
        <v>13018.792756042818</v>
      </c>
      <c r="CT35" s="38">
        <v>13284.91152337841</v>
      </c>
      <c r="CU35" s="38">
        <v>13559.14444943978</v>
      </c>
      <c r="CV35" s="38">
        <v>13840.709570148527</v>
      </c>
      <c r="CW35" s="38">
        <v>14128.932794450611</v>
      </c>
      <c r="CX35" s="38">
        <v>14423.228929840656</v>
      </c>
      <c r="CY35" s="38">
        <v>14723.086705061502</v>
      </c>
      <c r="CZ35" s="38">
        <v>15028.056820157655</v>
      </c>
      <c r="DA35" s="38">
        <v>15337.742317967717</v>
      </c>
      <c r="DB35" s="38">
        <v>15651.790756029903</v>
      </c>
      <c r="DC35" s="38">
        <v>15969.887789408247</v>
      </c>
      <c r="DD35" s="32">
        <v>16291.751869845401</v>
      </c>
    </row>
    <row r="36" spans="1:108"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v>44.548908037350792</v>
      </c>
      <c r="BK36" s="9">
        <v>48.43957740240883</v>
      </c>
      <c r="BL36" s="9">
        <v>40.816640622841682</v>
      </c>
      <c r="BM36" s="9">
        <f ca="1"/>
        <v>46.669669169903401</v>
      </c>
      <c r="BN36" s="9">
        <v>46.64188741929717</v>
      </c>
      <c r="CJ36" s="30">
        <f ca="1"/>
        <v>1.303601108033241</v>
      </c>
      <c r="CK36" s="38">
        <v>10962.287897059474</v>
      </c>
      <c r="CL36" s="38">
        <v>11047.964587674442</v>
      </c>
      <c r="CM36" s="38">
        <v>11161.725034110701</v>
      </c>
      <c r="CN36" s="38">
        <v>11299.273732489357</v>
      </c>
      <c r="CO36" s="38">
        <v>11457.234036596838</v>
      </c>
      <c r="CP36" s="38">
        <v>11632.902793030218</v>
      </c>
      <c r="CQ36" s="38">
        <v>11824.081941464779</v>
      </c>
      <c r="CR36" s="38">
        <v>12028.959763931989</v>
      </c>
      <c r="CS36" s="38">
        <v>12246.025164157823</v>
      </c>
      <c r="CT36" s="38">
        <v>12474.004514880678</v>
      </c>
      <c r="CU36" s="38">
        <v>12711.81428882408</v>
      </c>
      <c r="CV36" s="38">
        <v>12958.524958064627</v>
      </c>
      <c r="CW36" s="38">
        <v>13213.3330868268</v>
      </c>
      <c r="CX36" s="38">
        <v>13475.539480273081</v>
      </c>
      <c r="CY36" s="38">
        <v>13744.5318760057</v>
      </c>
      <c r="CZ36" s="38">
        <v>14019.771088987574</v>
      </c>
      <c r="DA36" s="38">
        <v>14300.779813913718</v>
      </c>
      <c r="DB36" s="38">
        <v>14587.133495384482</v>
      </c>
      <c r="DC36" s="38">
        <v>14878.452823561784</v>
      </c>
      <c r="DD36" s="32">
        <v>15174.397519666702</v>
      </c>
    </row>
    <row r="37" spans="1:108"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v>44.702847622543203</v>
      </c>
      <c r="BK37" s="9">
        <v>48.532240718439205</v>
      </c>
      <c r="BL37" s="9">
        <v>40.888603169986574</v>
      </c>
      <c r="BM37" s="9">
        <f ca="1"/>
        <v>46.759005181963097</v>
      </c>
      <c r="BN37" s="9">
        <v>46.733565063132353</v>
      </c>
      <c r="CJ37" s="30">
        <f ca="1"/>
        <v>1.5795013850415511</v>
      </c>
      <c r="CK37" s="38">
        <v>10778.278016632117</v>
      </c>
      <c r="CL37" s="38">
        <v>10807.073416629148</v>
      </c>
      <c r="CM37" s="38">
        <v>10867.679739755309</v>
      </c>
      <c r="CN37" s="38">
        <v>10955.344594705713</v>
      </c>
      <c r="CO37" s="38">
        <v>11066.313379150799</v>
      </c>
      <c r="CP37" s="38">
        <v>11197.566766200291</v>
      </c>
      <c r="CQ37" s="38">
        <v>11346.63956365285</v>
      </c>
      <c r="CR37" s="38">
        <v>11511.492339382139</v>
      </c>
      <c r="CS37" s="38">
        <v>11690.418322995245</v>
      </c>
      <c r="CT37" s="38">
        <v>11881.974521600134</v>
      </c>
      <c r="CU37" s="38">
        <v>12084.929844075315</v>
      </c>
      <c r="CV37" s="38">
        <v>12298.225417775975</v>
      </c>
      <c r="CW37" s="38">
        <v>12520.943804594377</v>
      </c>
      <c r="CX37" s="38">
        <v>12752.284818552425</v>
      </c>
      <c r="CY37" s="38">
        <v>12991.546312170773</v>
      </c>
      <c r="CZ37" s="38">
        <v>13238.108752268714</v>
      </c>
      <c r="DA37" s="38">
        <v>13491.422720603439</v>
      </c>
      <c r="DB37" s="38">
        <v>13750.998696873196</v>
      </c>
      <c r="DC37" s="38">
        <v>14016.398640718233</v>
      </c>
      <c r="DD37" s="32">
        <v>14287.229004900317</v>
      </c>
    </row>
    <row r="38" spans="1:108"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v>44.852655591767068</v>
      </c>
      <c r="BK38" s="9">
        <v>48.622573624420035</v>
      </c>
      <c r="BL38" s="9">
        <v>40.959466858665309</v>
      </c>
      <c r="BM38" s="9">
        <f ca="1"/>
        <v>46.846427885684804</v>
      </c>
      <c r="BN38" s="9">
        <v>46.823294883054587</v>
      </c>
      <c r="CJ38" s="30">
        <f ca="1"/>
        <v>1.8554016620498612</v>
      </c>
      <c r="CK38" s="38">
        <v>10733.660099824221</v>
      </c>
      <c r="CL38" s="38">
        <v>10709.301376511157</v>
      </c>
      <c r="CM38" s="38">
        <v>10720.023856209064</v>
      </c>
      <c r="CN38" s="38">
        <v>10760.697191497064</v>
      </c>
      <c r="CO38" s="38">
        <v>10827.250606558266</v>
      </c>
      <c r="CP38" s="38">
        <v>10916.39764262576</v>
      </c>
      <c r="CQ38" s="38">
        <v>11025.445393340402</v>
      </c>
      <c r="CR38" s="38">
        <v>11152.158752456957</v>
      </c>
      <c r="CS38" s="38">
        <v>11294.661583952093</v>
      </c>
      <c r="CT38" s="38">
        <v>11451.363331088765</v>
      </c>
      <c r="CU38" s="38">
        <v>11620.903558024065</v>
      </c>
      <c r="CV38" s="38">
        <v>11802.109389780941</v>
      </c>
      <c r="CW38" s="38">
        <v>11993.962397111129</v>
      </c>
      <c r="CX38" s="38">
        <v>12195.572508954885</v>
      </c>
      <c r="CY38" s="38">
        <v>12406.157229689321</v>
      </c>
      <c r="CZ38" s="38">
        <v>12625.024913195834</v>
      </c>
      <c r="DA38" s="38">
        <v>12851.561176329542</v>
      </c>
      <c r="DB38" s="38">
        <v>13085.217768267026</v>
      </c>
      <c r="DC38" s="38">
        <v>13325.50338018925</v>
      </c>
      <c r="DD38" s="32">
        <v>13571.97600205102</v>
      </c>
    </row>
    <row r="39" spans="1:108"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v>44.998562177698197</v>
      </c>
      <c r="BK39" s="9">
        <v>48.710704607696272</v>
      </c>
      <c r="BL39" s="9">
        <v>41.029280540746676</v>
      </c>
      <c r="BM39" s="9">
        <f ca="1"/>
        <v>46.93203484950395</v>
      </c>
      <c r="BN39" s="9">
        <v>46.911175802897432</v>
      </c>
      <c r="CJ39" s="30">
        <f ca="1"/>
        <v>2.1313019390581713</v>
      </c>
      <c r="CK39" s="38">
        <v>10794.842872344736</v>
      </c>
      <c r="CL39" s="38">
        <v>10720.600305603415</v>
      </c>
      <c r="CM39" s="38">
        <v>10684.33126563893</v>
      </c>
      <c r="CN39" s="38">
        <v>10680.589231543045</v>
      </c>
      <c r="CO39" s="38">
        <v>10705.036295622242</v>
      </c>
      <c r="CP39" s="38">
        <v>10754.158284951816</v>
      </c>
      <c r="CQ39" s="38">
        <v>10825.066619053729</v>
      </c>
      <c r="CR39" s="38">
        <v>10915.356826052313</v>
      </c>
      <c r="CS39" s="38">
        <v>11023.005206079235</v>
      </c>
      <c r="CT39" s="38">
        <v>11146.291857676022</v>
      </c>
      <c r="CU39" s="38">
        <v>11283.742342667538</v>
      </c>
      <c r="CV39" s="38">
        <v>11434.082794936201</v>
      </c>
      <c r="CW39" s="38">
        <v>11596.204900152095</v>
      </c>
      <c r="CX39" s="38">
        <v>11769.138239111946</v>
      </c>
      <c r="CY39" s="38">
        <v>11952.028203254944</v>
      </c>
      <c r="CZ39" s="38">
        <v>12144.118181560447</v>
      </c>
      <c r="DA39" s="38">
        <v>12344.735060361891</v>
      </c>
      <c r="DB39" s="38">
        <v>12553.277320376556</v>
      </c>
      <c r="DC39" s="38">
        <v>12769.205189978456</v>
      </c>
      <c r="DD39" s="32">
        <v>12992.032441215069</v>
      </c>
    </row>
    <row r="40" spans="1:108"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v>45.140778562895456</v>
      </c>
      <c r="BK40" s="9">
        <v>48.796751568620515</v>
      </c>
      <c r="BL40" s="9">
        <v>41.098089552253953</v>
      </c>
      <c r="BM40" s="9">
        <f ca="1"/>
        <v>47.015916003447934</v>
      </c>
      <c r="BN40" s="9">
        <v>46.997299022296765</v>
      </c>
      <c r="CJ40" s="30">
        <f ca="1"/>
        <v>2.4072022160664814</v>
      </c>
      <c r="CK40" s="38">
        <v>10939.50112217835</v>
      </c>
      <c r="CL40" s="38">
        <v>10818.267035774628</v>
      </c>
      <c r="CM40" s="38">
        <v>10737.582626426256</v>
      </c>
      <c r="CN40" s="38">
        <v>10691.734241348371</v>
      </c>
      <c r="CO40" s="38">
        <v>10676.156258689653</v>
      </c>
      <c r="CP40" s="38">
        <v>10687.138831406497</v>
      </c>
      <c r="CQ40" s="38">
        <v>10721.624013390425</v>
      </c>
      <c r="CR40" s="38">
        <v>10777.059768920804</v>
      </c>
      <c r="CS40" s="38">
        <v>10851.293053407839</v>
      </c>
      <c r="CT40" s="38">
        <v>10942.489963060851</v>
      </c>
      <c r="CU40" s="38">
        <v>11049.075068564151</v>
      </c>
      <c r="CV40" s="38">
        <v>11169.684618718518</v>
      </c>
      <c r="CW40" s="38">
        <v>11303.129951050501</v>
      </c>
      <c r="CX40" s="38">
        <v>11448.368533418919</v>
      </c>
      <c r="CY40" s="38">
        <v>11604.480792360904</v>
      </c>
      <c r="CZ40" s="38">
        <v>11770.651386334148</v>
      </c>
      <c r="DA40" s="38">
        <v>11946.153933212763</v>
      </c>
      <c r="DB40" s="38">
        <v>12130.338450907124</v>
      </c>
      <c r="DC40" s="38">
        <v>12322.620949883849</v>
      </c>
      <c r="DD40" s="32">
        <v>12522.474747844448</v>
      </c>
    </row>
    <row r="41" spans="1:108"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v>45.279498942421746</v>
      </c>
      <c r="BK41" s="9">
        <v>48.880822964682949</v>
      </c>
      <c r="BL41" s="9">
        <v>41.165936057733113</v>
      </c>
      <c r="BM41" s="9">
        <f ca="1"/>
        <v>47.098154433873084</v>
      </c>
      <c r="BN41" s="9">
        <v>47.08174881880111</v>
      </c>
      <c r="CJ41" s="30">
        <f ca="1"/>
        <v>2.6831024930747915</v>
      </c>
      <c r="CK41" s="38">
        <v>11151.933980683669</v>
      </c>
      <c r="CL41" s="38">
        <v>10986.28452489606</v>
      </c>
      <c r="CM41" s="38">
        <v>10863.493764565692</v>
      </c>
      <c r="CN41" s="38">
        <v>10777.620332749886</v>
      </c>
      <c r="CO41" s="38">
        <v>10723.902933478437</v>
      </c>
      <c r="CP41" s="38">
        <v>10698.462354077306</v>
      </c>
      <c r="CQ41" s="38">
        <v>10698.093084593029</v>
      </c>
      <c r="CR41" s="38">
        <v>10720.113744583519</v>
      </c>
      <c r="CS41" s="38">
        <v>10762.257287126777</v>
      </c>
      <c r="CT41" s="38">
        <v>10822.58881729156</v>
      </c>
      <c r="CU41" s="38">
        <v>10899.443020680572</v>
      </c>
      <c r="CV41" s="38">
        <v>10991.37579795103</v>
      </c>
      <c r="CW41" s="38">
        <v>11097.126373691581</v>
      </c>
      <c r="CX41" s="38">
        <v>11215.587250858984</v>
      </c>
      <c r="CY41" s="38">
        <v>11345.780125468707</v>
      </c>
      <c r="CZ41" s="38">
        <v>11486.83638751913</v>
      </c>
      <c r="DA41" s="38">
        <v>11637.981192077432</v>
      </c>
      <c r="DB41" s="38">
        <v>11798.520339146618</v>
      </c>
      <c r="DC41" s="38">
        <v>11967.829384847335</v>
      </c>
      <c r="DD41" s="32">
        <v>12145.344541057244</v>
      </c>
    </row>
    <row r="42" spans="1:108"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v>45.414902313319637</v>
      </c>
      <c r="BK42" s="9">
        <v>48.963018803258109</v>
      </c>
      <c r="BL42" s="9">
        <v>41.232859352430637</v>
      </c>
      <c r="BM42" s="9">
        <f ca="1"/>
        <v>47.178827076162264</v>
      </c>
      <c r="BN42" s="9">
        <v>47.164603247152918</v>
      </c>
      <c r="CJ42" s="30">
        <f ca="1"/>
        <v>2.9590027700831016</v>
      </c>
      <c r="CK42" s="38">
        <v>11420.62326935668</v>
      </c>
      <c r="CL42" s="38">
        <v>11212.867462587072</v>
      </c>
      <c r="CM42" s="38">
        <v>11050.051655518782</v>
      </c>
      <c r="CN42" s="38">
        <v>10926.038807090246</v>
      </c>
      <c r="CO42" s="38">
        <v>10835.898255700822</v>
      </c>
      <c r="CP42" s="38">
        <v>10775.60322483148</v>
      </c>
      <c r="CQ42" s="38">
        <v>10741.818859807323</v>
      </c>
      <c r="CR42" s="38">
        <v>10731.749777854033</v>
      </c>
      <c r="CS42" s="38">
        <v>10743.027940909064</v>
      </c>
      <c r="CT42" s="38">
        <v>10773.62856895957</v>
      </c>
      <c r="CU42" s="38">
        <v>10821.805999464665</v>
      </c>
      <c r="CV42" s="38">
        <v>10886.044020143689</v>
      </c>
      <c r="CW42" s="38">
        <v>10965.016890683226</v>
      </c>
      <c r="CX42" s="38">
        <v>11057.558383518366</v>
      </c>
      <c r="CY42" s="38">
        <v>11162.636926205267</v>
      </c>
      <c r="CZ42" s="38">
        <v>11279.335445935374</v>
      </c>
      <c r="DA42" s="38">
        <v>11406.834879868507</v>
      </c>
      <c r="DB42" s="38">
        <v>11544.400573661682</v>
      </c>
      <c r="DC42" s="38">
        <v>11691.370977611712</v>
      </c>
      <c r="DD42" s="32">
        <v>11847.148186896602</v>
      </c>
    </row>
    <row r="43" spans="1:108"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v>45.547154033364713</v>
      </c>
      <c r="BK43" s="9">
        <v>49.043431506471812</v>
      </c>
      <c r="BL43" s="9">
        <v>41.298896128431565</v>
      </c>
      <c r="BM43" s="9">
        <f ca="1"/>
        <v>47.258005320837327</v>
      </c>
      <c r="BN43" s="9">
        <v>47.24593475129484</v>
      </c>
      <c r="CJ43" s="30">
        <f ca="1"/>
        <v>3.2349030470914117</v>
      </c>
      <c r="CK43" s="38">
        <v>11736.837942144357</v>
      </c>
      <c r="CL43" s="38">
        <v>11489.057088636831</v>
      </c>
      <c r="CM43" s="38">
        <v>11288.101864955812</v>
      </c>
      <c r="CN43" s="38">
        <v>11127.6658644093</v>
      </c>
      <c r="CO43" s="38">
        <v>11002.670861551669</v>
      </c>
      <c r="CP43" s="38">
        <v>10908.960735142438</v>
      </c>
      <c r="CQ43" s="38">
        <v>10843.086628174498</v>
      </c>
      <c r="CR43" s="38">
        <v>10802.152166732994</v>
      </c>
      <c r="CS43" s="38">
        <v>10783.699427673731</v>
      </c>
      <c r="CT43" s="38">
        <v>10785.623282840323</v>
      </c>
      <c r="CU43" s="38">
        <v>10806.105956753987</v>
      </c>
      <c r="CV43" s="38">
        <v>10843.566272231999</v>
      </c>
      <c r="CW43" s="38">
        <v>10896.619758439274</v>
      </c>
      <c r="CX43" s="38">
        <v>10964.046919351596</v>
      </c>
      <c r="CY43" s="38">
        <v>11044.767719718182</v>
      </c>
      <c r="CZ43" s="38">
        <v>11137.820868823113</v>
      </c>
      <c r="DA43" s="38">
        <v>11242.346849480235</v>
      </c>
      <c r="DB43" s="38">
        <v>11357.573901522723</v>
      </c>
      <c r="DC43" s="38">
        <v>11482.806358547736</v>
      </c>
      <c r="DD43" s="32">
        <v>11617.41487568885</v>
      </c>
    </row>
    <row r="44" spans="1:108"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v>45.676407184007878</v>
      </c>
      <c r="BK44" s="9">
        <v>49.122146667531595</v>
      </c>
      <c r="BL44" s="9">
        <v>41.364080709876184</v>
      </c>
      <c r="BM44" s="9">
        <f ca="1"/>
        <v>47.33575554586178</v>
      </c>
      <c r="BN44" s="9">
        <v>47.325810701962162</v>
      </c>
      <c r="CJ44" s="30">
        <f ca="1"/>
        <v>3.5108033240997218</v>
      </c>
      <c r="CK44" s="38">
        <v>12093.784123287163</v>
      </c>
      <c r="CL44" s="38">
        <v>11807.863853166908</v>
      </c>
      <c r="CM44" s="38">
        <v>11570.485477367911</v>
      </c>
      <c r="CN44" s="38">
        <v>11375.195025353194</v>
      </c>
      <c r="CO44" s="38">
        <v>11216.784926955674</v>
      </c>
      <c r="CP44" s="38">
        <v>11090.985058602664</v>
      </c>
      <c r="CQ44" s="38">
        <v>10994.245572146507</v>
      </c>
      <c r="CR44" s="38">
        <v>10923.580208590703</v>
      </c>
      <c r="CS44" s="38">
        <v>10876.45069664754</v>
      </c>
      <c r="CT44" s="38">
        <v>10850.679795222697</v>
      </c>
      <c r="CU44" s="38">
        <v>10844.384763935344</v>
      </c>
      <c r="CV44" s="38">
        <v>10855.925695081098</v>
      </c>
      <c r="CW44" s="38">
        <v>10883.864849365547</v>
      </c>
      <c r="CX44" s="38">
        <v>10926.934267957557</v>
      </c>
      <c r="CY44" s="38">
        <v>10984.00969769897</v>
      </c>
      <c r="CZ44" s="38">
        <v>11054.089393527895</v>
      </c>
      <c r="DA44" s="38">
        <v>11136.276732434326</v>
      </c>
      <c r="DB44" s="38">
        <v>11229.765837551795</v>
      </c>
      <c r="DC44" s="38">
        <v>11333.829602433032</v>
      </c>
      <c r="DD44" s="32">
        <v>11447.809646120342</v>
      </c>
    </row>
    <row r="45" spans="1:108"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v>45.802803766394042</v>
      </c>
      <c r="BK45" s="9">
        <v>49.199243714525629</v>
      </c>
      <c r="BL45" s="9">
        <v>41.428445261536027</v>
      </c>
      <c r="BM45" s="9">
        <f ca="1"/>
        <v>47.412139585750715</v>
      </c>
      <c r="BN45" s="9">
        <v>47.404293870551847</v>
      </c>
      <c r="CJ45" s="30">
        <f ca="1"/>
        <v>3.7867036011080319</v>
      </c>
      <c r="CK45" s="38">
        <v>12486.060792143251</v>
      </c>
      <c r="CL45" s="38">
        <v>12163.717369905018</v>
      </c>
      <c r="CM45" s="38">
        <v>11891.484542637812</v>
      </c>
      <c r="CN45" s="38">
        <v>11662.778995083207</v>
      </c>
      <c r="CO45" s="38">
        <v>11472.279154741906</v>
      </c>
      <c r="CP45" s="38">
        <v>11315.613906900679</v>
      </c>
      <c r="CQ45" s="38">
        <v>11189.143518330231</v>
      </c>
      <c r="CR45" s="38">
        <v>11089.801381890518</v>
      </c>
      <c r="CS45" s="38">
        <v>11014.977113355922</v>
      </c>
      <c r="CT45" s="38">
        <v>10962.428506730064</v>
      </c>
      <c r="CU45" s="38">
        <v>10930.214091110456</v>
      </c>
      <c r="CV45" s="38">
        <v>10916.640690333379</v>
      </c>
      <c r="CW45" s="38">
        <v>10920.222102297515</v>
      </c>
      <c r="CX45" s="38">
        <v>10939.646150264356</v>
      </c>
      <c r="CY45" s="38">
        <v>10973.748126729757</v>
      </c>
      <c r="CZ45" s="38">
        <v>11021.489180807994</v>
      </c>
      <c r="DA45" s="38">
        <v>11081.938572789406</v>
      </c>
      <c r="DB45" s="38">
        <v>11154.258985763105</v>
      </c>
      <c r="DC45" s="38">
        <v>11237.694277190532</v>
      </c>
      <c r="DD45" s="32">
        <v>11331.559195121512</v>
      </c>
    </row>
    <row r="46" spans="1:108"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v>45.926475754481089</v>
      </c>
      <c r="BK46" s="9">
        <v>49.274796495000778</v>
      </c>
      <c r="BL46" s="9">
        <v>41.492019974346917</v>
      </c>
      <c r="BM46" s="9">
        <f ca="1"/>
        <v>47.487215146354899</v>
      </c>
      <c r="BN46" s="9">
        <v>47.481442848198192</v>
      </c>
      <c r="CJ46" s="30">
        <f ca="1"/>
        <v>4.0626038781163425</v>
      </c>
      <c r="CK46" s="38">
        <v>12909.29673375224</v>
      </c>
      <c r="CL46" s="38">
        <v>12552.098860045804</v>
      </c>
      <c r="CM46" s="38">
        <v>12246.450937238715</v>
      </c>
      <c r="CN46" s="38">
        <v>11985.655647740326</v>
      </c>
      <c r="CO46" s="38">
        <v>11764.29042791081</v>
      </c>
      <c r="CP46" s="38">
        <v>11577.894277955289</v>
      </c>
      <c r="CQ46" s="38">
        <v>11422.74711650093</v>
      </c>
      <c r="CR46" s="38">
        <v>11295.710223469785</v>
      </c>
      <c r="CS46" s="38">
        <v>11194.108249734176</v>
      </c>
      <c r="CT46" s="38">
        <v>11115.640258776059</v>
      </c>
      <c r="CU46" s="38">
        <v>11058.311511233622</v>
      </c>
      <c r="CV46" s="38">
        <v>11020.380368136237</v>
      </c>
      <c r="CW46" s="38">
        <v>11000.316409475201</v>
      </c>
      <c r="CX46" s="38">
        <v>10996.767004166029</v>
      </c>
      <c r="CY46" s="38">
        <v>11008.530338880742</v>
      </c>
      <c r="CZ46" s="38">
        <v>11034.533446033958</v>
      </c>
      <c r="DA46" s="38">
        <v>11073.8141458716</v>
      </c>
      <c r="DB46" s="38">
        <v>11125.506085391491</v>
      </c>
      <c r="DC46" s="38">
        <v>11188.826251062592</v>
      </c>
      <c r="DD46" s="32">
        <v>11263.064475117681</v>
      </c>
    </row>
    <row r="47" spans="1:108"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v>46.047546025333837</v>
      </c>
      <c r="BK47" s="9">
        <v>49.348873792443314</v>
      </c>
      <c r="BL47" s="9">
        <v>41.554833230935976</v>
      </c>
      <c r="BM47" s="9">
        <f ca="1"/>
        <v>47.561036172759451</v>
      </c>
      <c r="BN47" s="9">
        <v>47.557312417550406</v>
      </c>
      <c r="CJ47" s="30">
        <f ca="1"/>
        <v>4.338504155124653</v>
      </c>
      <c r="CK47" s="38">
        <v>13359.900106986777</v>
      </c>
      <c r="CL47" s="38">
        <v>12969.287137740461</v>
      </c>
      <c r="CM47" s="38">
        <v>12631.549472989591</v>
      </c>
      <c r="CN47" s="38">
        <v>12339.888804002992</v>
      </c>
      <c r="CO47" s="38">
        <v>12088.792682059177</v>
      </c>
      <c r="CP47" s="38">
        <v>11873.719759219746</v>
      </c>
      <c r="CQ47" s="38">
        <v>11690.877841173955</v>
      </c>
      <c r="CR47" s="38">
        <v>11537.063242941796</v>
      </c>
      <c r="CS47" s="38">
        <v>11409.541884873925</v>
      </c>
      <c r="CT47" s="38">
        <v>11305.959561992982</v>
      </c>
      <c r="CU47" s="38">
        <v>11224.273072130236</v>
      </c>
      <c r="CV47" s="38">
        <v>11162.696558407677</v>
      </c>
      <c r="CW47" s="38">
        <v>11119.659146470633</v>
      </c>
      <c r="CX47" s="38">
        <v>11093.771099410769</v>
      </c>
      <c r="CY47" s="38">
        <v>11083.796487200467</v>
      </c>
      <c r="CZ47" s="38">
        <v>11088.630902209909</v>
      </c>
      <c r="DA47" s="38">
        <v>11107.283128593743</v>
      </c>
      <c r="DB47" s="38">
        <v>11138.859942357305</v>
      </c>
      <c r="DC47" s="38">
        <v>11182.553414152513</v>
      </c>
      <c r="DD47" s="32">
        <v>11237.630230474613</v>
      </c>
    </row>
    <row r="48" spans="1:108"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v>46.166129183446351</v>
      </c>
      <c r="BK48" s="9">
        <v>49.421539784000529</v>
      </c>
      <c r="BL48" s="9">
        <v>41.61691175371795</v>
      </c>
      <c r="BM48" s="9">
        <f ca="1"/>
        <v>47.633653176568501</v>
      </c>
      <c r="BN48" s="9">
        <v>47.631953883570453</v>
      </c>
      <c r="CJ48" s="30">
        <f ca="1"/>
        <v>4.6144044321329636</v>
      </c>
      <c r="CK48" s="38">
        <v>13834.880739553857</v>
      </c>
      <c r="CL48" s="38">
        <v>13412.178028363749</v>
      </c>
      <c r="CM48" s="38">
        <v>13043.574984124656</v>
      </c>
      <c r="CN48" s="38">
        <v>12722.183413023762</v>
      </c>
      <c r="CO48" s="38">
        <v>12442.410518196044</v>
      </c>
      <c r="CP48" s="38">
        <v>12199.642838765178</v>
      </c>
      <c r="CQ48" s="38">
        <v>11990.023215518375</v>
      </c>
      <c r="CR48" s="38">
        <v>11810.289232953952</v>
      </c>
      <c r="CS48" s="38">
        <v>11657.653542963259</v>
      </c>
      <c r="CT48" s="38">
        <v>11529.713477762001</v>
      </c>
      <c r="CU48" s="38">
        <v>11424.381617274083</v>
      </c>
      <c r="CV48" s="38">
        <v>11339.831650275515</v>
      </c>
      <c r="CW48" s="38">
        <v>11274.455596587781</v>
      </c>
      <c r="CX48" s="38">
        <v>11226.8296026029</v>
      </c>
      <c r="CY48" s="38">
        <v>11195.686298248824</v>
      </c>
      <c r="CZ48" s="38">
        <v>11179.892239804458</v>
      </c>
      <c r="DA48" s="38">
        <v>11178.429340431965</v>
      </c>
      <c r="DB48" s="38">
        <v>11190.379460319631</v>
      </c>
      <c r="DC48" s="38">
        <v>11214.911524381856</v>
      </c>
      <c r="DD48" s="32">
        <v>11251.270679746904</v>
      </c>
    </row>
    <row r="49" spans="1:108"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v>46.282332293302304</v>
      </c>
      <c r="BK49" s="9">
        <v>49.492854447317193</v>
      </c>
      <c r="BL49" s="9">
        <v>41.678280737752821</v>
      </c>
      <c r="BM49" s="9">
        <f ca="1"/>
        <v>47.705113527884329</v>
      </c>
      <c r="BN49" s="9">
        <v>47.705415368700848</v>
      </c>
      <c r="CJ49" s="30">
        <f ca="1"/>
        <v>4.8903047091412741</v>
      </c>
      <c r="CK49" s="38">
        <v>14331.720949421469</v>
      </c>
      <c r="CL49" s="38">
        <v>13878.152858743148</v>
      </c>
      <c r="CM49" s="38">
        <v>13479.81891238977</v>
      </c>
      <c r="CN49" s="38">
        <v>13129.750568404954</v>
      </c>
      <c r="CO49" s="38">
        <v>12822.282916985803</v>
      </c>
      <c r="CP49" s="38">
        <v>12552.737532353938</v>
      </c>
      <c r="CQ49" s="38">
        <v>12317.198524774863</v>
      </c>
      <c r="CR49" s="38">
        <v>12112.350210287623</v>
      </c>
      <c r="CS49" s="38">
        <v>11935.356777976613</v>
      </c>
      <c r="CT49" s="38">
        <v>11783.771342150187</v>
      </c>
      <c r="CU49" s="38">
        <v>11655.466028386256</v>
      </c>
      <c r="CV49" s="38">
        <v>11548.577419636998</v>
      </c>
      <c r="CW49" s="38">
        <v>11461.46341902425</v>
      </c>
      <c r="CX49" s="38">
        <v>11392.668732895594</v>
      </c>
      <c r="CY49" s="38">
        <v>11340.896955087708</v>
      </c>
      <c r="CZ49" s="38">
        <v>11304.987770887015</v>
      </c>
      <c r="DA49" s="38">
        <v>11283.89817763863</v>
      </c>
      <c r="DB49" s="38">
        <v>11276.686889793311</v>
      </c>
      <c r="DC49" s="38">
        <v>11282.50129289848</v>
      </c>
      <c r="DD49" s="32">
        <v>11300.56645586686</v>
      </c>
    </row>
    <row r="50" spans="1:108"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v>46.396255532202879</v>
      </c>
      <c r="BK50" s="9">
        <v>49.562873923153283</v>
      </c>
      <c r="BL50" s="9">
        <v>41.73896397023875</v>
      </c>
      <c r="BM50" s="9">
        <f ca="1"/>
        <v>47.775461716492501</v>
      </c>
      <c r="BN50" s="9">
        <v>47.777742076949778</v>
      </c>
      <c r="CJ50" s="30">
        <f ca="1"/>
        <v>5.1662049861495847</v>
      </c>
      <c r="CK50" s="38">
        <v>14848.279664229243</v>
      </c>
      <c r="CL50" s="38">
        <v>14364.980671436617</v>
      </c>
      <c r="CM50" s="38">
        <v>13937.969952199326</v>
      </c>
      <c r="CN50" s="38">
        <v>13560.206851623112</v>
      </c>
      <c r="CO50" s="38">
        <v>13225.961495002932</v>
      </c>
      <c r="CP50" s="38">
        <v>12930.496726038789</v>
      </c>
      <c r="CQ50" s="38">
        <v>12669.843386536904</v>
      </c>
      <c r="CR50" s="38">
        <v>12440.637329729343</v>
      </c>
      <c r="CS50" s="38">
        <v>12239.998526793166</v>
      </c>
      <c r="CT50" s="38">
        <v>12065.439637690724</v>
      </c>
      <c r="CU50" s="38">
        <v>11914.795682176107</v>
      </c>
      <c r="CV50" s="38">
        <v>11786.169126501834</v>
      </c>
      <c r="CW50" s="38">
        <v>11677.886433745311</v>
      </c>
      <c r="CX50" s="38">
        <v>11588.463274162845</v>
      </c>
      <c r="CY50" s="38">
        <v>11516.576370598632</v>
      </c>
      <c r="CZ50" s="38">
        <v>11461.040492522048</v>
      </c>
      <c r="DA50" s="38">
        <v>11420.789491540676</v>
      </c>
      <c r="DB50" s="38">
        <v>11394.860542738303</v>
      </c>
      <c r="DC50" s="38">
        <v>11382.380953446802</v>
      </c>
      <c r="DD50" s="32">
        <v>11382.557046335975</v>
      </c>
    </row>
    <row r="51" spans="1:108"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v>46.507992773588441</v>
      </c>
      <c r="BK51" s="9">
        <v>49.631650839449883</v>
      </c>
      <c r="BL51" s="9">
        <v>41.798983938247446</v>
      </c>
      <c r="BM51" s="9">
        <f ca="1"/>
        <v>47.844739586102378</v>
      </c>
      <c r="BN51" s="9">
        <v>47.848976530773811</v>
      </c>
      <c r="CJ51" s="31">
        <f ca="1"/>
        <v>5.4421052631578952</v>
      </c>
      <c r="CK51" s="23">
        <v>15382.719949927485</v>
      </c>
      <c r="CL51" s="23">
        <v>14870.744184250967</v>
      </c>
      <c r="CM51" s="23">
        <v>14416.038708422235</v>
      </c>
      <c r="CN51" s="23">
        <v>14011.497902645002</v>
      </c>
      <c r="CO51" s="23">
        <v>13651.333161692562</v>
      </c>
      <c r="CP51" s="23">
        <v>13330.754060805612</v>
      </c>
      <c r="CQ51" s="23">
        <v>13045.742978983404</v>
      </c>
      <c r="CR51" s="23">
        <v>12792.891551550674</v>
      </c>
      <c r="CS51" s="23">
        <v>12569.279295338489</v>
      </c>
      <c r="CT51" s="23">
        <v>12372.381764485357</v>
      </c>
      <c r="CU51" s="23">
        <v>12199.999862045719</v>
      </c>
      <c r="CV51" s="23">
        <v>12050.204614227674</v>
      </c>
      <c r="CW51" s="23">
        <v>11921.293448017341</v>
      </c>
      <c r="CX51" s="23">
        <v>11811.755162678548</v>
      </c>
      <c r="CY51" s="23">
        <v>11720.241565238444</v>
      </c>
      <c r="CZ51" s="23">
        <v>11645.544279428874</v>
      </c>
      <c r="DA51" s="23">
        <v>11586.575617490445</v>
      </c>
      <c r="DB51" s="23">
        <v>11542.352676291404</v>
      </c>
      <c r="DC51" s="23">
        <v>11511.984016920695</v>
      </c>
      <c r="DD51" s="33">
        <v>11494.658432560085</v>
      </c>
    </row>
    <row r="52" spans="1:108"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v>46.61763210957718</v>
      </c>
      <c r="BK52" s="9">
        <v>49.699234601678178</v>
      </c>
      <c r="BL52" s="9">
        <v>41.858361926085905</v>
      </c>
      <c r="BM52" s="9">
        <f ca="1"/>
        <v>47.912986544938889</v>
      </c>
      <c r="BN52" s="9">
        <v>47.919158784081802</v>
      </c>
    </row>
    <row r="53" spans="1:108"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v>46.725256320190915</v>
      </c>
      <c r="BK53" s="9">
        <v>49.765671653611612</v>
      </c>
      <c r="BL53" s="9">
        <v>41.917118103479787</v>
      </c>
      <c r="BM53" s="9">
        <f ca="1"/>
        <v>47.980239755518035</v>
      </c>
      <c r="BN53" s="9">
        <v>47.988326614216106</v>
      </c>
    </row>
    <row r="54" spans="1:108"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v>46.830943295686183</v>
      </c>
      <c r="BK54" s="9">
        <v>49.83100571207882</v>
      </c>
      <c r="BL54" s="9">
        <v>41.975271605614267</v>
      </c>
      <c r="BM54" s="9">
        <f ca="1"/>
        <v>48.046534306048159</v>
      </c>
      <c r="BN54" s="9">
        <v>48.05651569537438</v>
      </c>
    </row>
    <row r="55" spans="1:108"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v>46.934766417522162</v>
      </c>
      <c r="BK55" s="9">
        <v>49.895277978763801</v>
      </c>
      <c r="BL55" s="9">
        <v>42.032840605932996</v>
      </c>
      <c r="BM55" s="9">
        <f ca="1"/>
        <v>48.111903365569184</v>
      </c>
      <c r="BN55" s="9">
        <v>48.123759755602784</v>
      </c>
    </row>
    <row r="56" spans="1:108"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v>47.036794902749641</v>
      </c>
      <c r="BK56" s="9">
        <v>49.958527331705298</v>
      </c>
      <c r="BL56" s="9">
        <v>42.089842382480057</v>
      </c>
      <c r="BM56" s="9">
        <f ca="1"/>
        <v>48.176378324662558</v>
      </c>
      <c r="BN56" s="9">
        <v>48.190090719209721</v>
      </c>
    </row>
    <row r="57" spans="1:108"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v>47.137094115970122</v>
      </c>
      <c r="BK57" s="9">
        <v>50.020790498795996</v>
      </c>
      <c r="BL57" s="9">
        <v>42.146293378471618</v>
      </c>
      <c r="BM57" s="9">
        <f ca="1"/>
        <v>48.239988923326607</v>
      </c>
      <c r="BN57" s="9">
        <v>48.255538836209368</v>
      </c>
    </row>
    <row r="58" spans="1:108"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v>47.235725852473351</v>
      </c>
      <c r="BK58" s="9">
        <v>50.08210221528212</v>
      </c>
      <c r="BL58" s="9">
        <v>42.202209257698911</v>
      </c>
      <c r="BM58" s="9">
        <f ca="1"/>
        <v>48.302763367408872</v>
      </c>
      <c r="BN58" s="9">
        <v>48.320132800199531</v>
      </c>
    </row>
    <row r="59" spans="1:108"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v>47.332748595701865</v>
      </c>
      <c r="BK59" s="9">
        <v>50.142495367009261</v>
      </c>
      <c r="BL59" s="9">
        <v>42.25760495529174</v>
      </c>
      <c r="BM59" s="9">
        <f ca="1"/>
        <v>48.364728434813131</v>
      </c>
      <c r="BN59" s="9">
        <v>48.383899855903032</v>
      </c>
    </row>
    <row r="60" spans="1:108"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v>47.428217751794811</v>
      </c>
      <c r="BK60" s="9">
        <v>50.202001120940992</v>
      </c>
      <c r="BL60" s="9">
        <v>42.312494724308586</v>
      </c>
      <c r="BM60" s="9">
        <f ca="1"/>
        <v>48.425909572549337</v>
      </c>
      <c r="BN60" s="9">
        <v>48.44686589745114</v>
      </c>
    </row>
    <row r="61" spans="1:108"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v>47.522185863625204</v>
      </c>
      <c r="BK61" s="9">
        <v>50.260649044289082</v>
      </c>
      <c r="BL61" s="9">
        <v>42.366892178565244</v>
      </c>
      <c r="BM61" s="9">
        <f ca="1"/>
        <v>48.486330985565971</v>
      </c>
      <c r="BN61" s="9">
        <v>48.509055558357531</v>
      </c>
    </row>
    <row r="62" spans="1:108"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v>47.614702806452414</v>
      </c>
      <c r="BK62" s="9">
        <v>50.318467213432029</v>
      </c>
      <c r="BL62" s="9">
        <v>42.420810332066608</v>
      </c>
      <c r="BM62" s="9">
        <f ca="1"/>
        <v>48.546015718193004</v>
      </c>
      <c r="BN62" s="9">
        <v>48.570492294019445</v>
      </c>
    </row>
    <row r="63" spans="1:108"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v>47.705815967058719</v>
      </c>
      <c r="BK63" s="9">
        <v>50.37548231365912</v>
      </c>
      <c r="BL63" s="9">
        <v>42.474261635365146</v>
      </c>
      <c r="BM63" s="9">
        <f ca="1"/>
        <v>48.604985728927524</v>
      </c>
      <c r="BN63" s="9">
        <v>48.631198457485162</v>
      </c>
    </row>
    <row r="64" spans="1:108"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v>47.79557040802105</v>
      </c>
      <c r="BK64" s="9">
        <v>50.431719730655438</v>
      </c>
      <c r="BL64" s="9">
        <v>42.527258009133945</v>
      </c>
      <c r="BM64" s="9">
        <f ca="1"/>
        <v>48.663261959209962</v>
      </c>
      <c r="BN64" s="9">
        <v>48.691195369142548</v>
      </c>
    </row>
    <row r="65" spans="1:66"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v>47.884009018578901</v>
      </c>
      <c r="BK65" s="9">
        <v>50.487203634538886</v>
      </c>
      <c r="BL65" s="9">
        <v>42.579810875210704</v>
      </c>
      <c r="BM65" s="9">
        <f ca="1"/>
        <v>48.720864396766451</v>
      </c>
      <c r="BN65" s="9">
        <v>48.750503380909976</v>
      </c>
    </row>
    <row r="66" spans="1:66"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v>47.971172653393928</v>
      </c>
      <c r="BK66" s="9">
        <v>50.541957057167835</v>
      </c>
      <c r="BL66" s="9">
        <v>42.631931185341728</v>
      </c>
      <c r="BM66" s="9">
        <f ca="1"/>
        <v>48.777812134028892</v>
      </c>
      <c r="BN66" s="9">
        <v>48.80914193544659</v>
      </c>
    </row>
    <row r="67" spans="1:66"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v>48.057100260352811</v>
      </c>
      <c r="BK67" s="9">
        <v>50.596001963358766</v>
      </c>
      <c r="BL67" s="9">
        <v>42.683629447830825</v>
      </c>
      <c r="BM67" s="9">
        <f ca="1"/>
        <v>48.834123422088609</v>
      </c>
      <c r="BN67" s="9">
        <v>48.86712962084269</v>
      </c>
    </row>
    <row r="68" spans="1:66"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v>48.141828998439372</v>
      </c>
      <c r="BK68" s="9">
        <v>50.649359316583009</v>
      </c>
      <c r="BL68" s="9">
        <v>42.734915752276834</v>
      </c>
      <c r="BM68" s="9">
        <f ca="1"/>
        <v>48.889815720590896</v>
      </c>
      <c r="BN68" s="9">
        <v>48.924484221201837</v>
      </c>
    </row>
    <row r="69" spans="1:66"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v>48.225394346590143</v>
      </c>
      <c r="BK69" s="9">
        <v>50.70204913965037</v>
      </c>
      <c r="BL69" s="9">
        <v>42.785799792564561</v>
      </c>
      <c r="BM69" s="9">
        <f ca="1"/>
        <v>48.944905743934676</v>
      </c>
      <c r="BN69" s="9">
        <v>48.981222763482755</v>
      </c>
    </row>
    <row r="70" spans="1:66"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v>48.307830204352079</v>
      </c>
      <c r="BK70" s="9">
        <v>50.754090570833789</v>
      </c>
      <c r="BL70" s="9">
        <v>42.8362908882577</v>
      </c>
      <c r="BM70" s="9">
        <f ca="1"/>
        <v>48.999409504103554</v>
      </c>
      <c r="BN70" s="9">
        <v>49.037361560931124</v>
      </c>
    </row>
    <row r="71" spans="1:66"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v>48.389168985074178</v>
      </c>
      <c r="BK71" s="9">
        <v>50.805501915841845</v>
      </c>
      <c r="BL71" s="9">
        <v>42.886398004527365</v>
      </c>
      <c r="BM71" s="9">
        <f ca="1"/>
        <v>49.053342350421559</v>
      </c>
      <c r="BN71" s="9">
        <v>49.092916253397568</v>
      </c>
    </row>
    <row r="72" spans="1:66"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v>48.469441702290297</v>
      </c>
      <c r="BK72" s="9">
        <v>50.856300696003494</v>
      </c>
      <c r="BL72" s="9">
        <v>42.936129770736841</v>
      </c>
      <c r="BM72" s="9">
        <f ca="1"/>
        <v>49.106719006496938</v>
      </c>
      <c r="BN72" s="9">
        <v>49.147901844808302</v>
      </c>
    </row>
    <row r="73" spans="1:66"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v>48.548678049883762</v>
      </c>
      <c r="BK73" s="9">
        <v>50.906503692993383</v>
      </c>
      <c r="BL73" s="9">
        <v>42.985494497791798</v>
      </c>
      <c r="BM73" s="9">
        <f ca="1"/>
        <v>49.159553604591636</v>
      </c>
      <c r="BN73" s="9">
        <v>49.202332738028716</v>
      </c>
    </row>
    <row r="74" spans="1:66"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v>48.626906476564706</v>
      </c>
      <c r="BK74" s="9">
        <v>50.956126990392576</v>
      </c>
      <c r="BL74" s="9">
        <v>43.034500194354656</v>
      </c>
      <c r="BM74" s="9">
        <f ca="1"/>
        <v>49.211859717630446</v>
      </c>
      <c r="BN74" s="9">
        <v>49.25622276733629</v>
      </c>
    </row>
    <row r="75" spans="1:66"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v>48.704154255139237</v>
      </c>
      <c r="BK75" s="9">
        <v>51.005186012350897</v>
      </c>
      <c r="BL75" s="9">
        <v>43.08315458201271</v>
      </c>
      <c r="BM75" s="9">
        <f ca="1"/>
        <v>49.26365038904364</v>
      </c>
      <c r="BN75" s="9">
        <v>49.309585228699007</v>
      </c>
    </row>
    <row r="76" spans="1:66"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v>48.780447547003391</v>
      </c>
      <c r="BK76" s="9">
        <v>51.053695559591013</v>
      </c>
      <c r="BL76" s="9">
        <v>43.131465109481347</v>
      </c>
      <c r="BM76" s="9">
        <f ca="1"/>
        <v>49.31493816061807</v>
      </c>
      <c r="BN76" s="9">
        <v>49.362432908036169</v>
      </c>
    </row>
    <row r="77" spans="1:66"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v>48.855811462252078</v>
      </c>
      <c r="BK77" s="9">
        <v>51.101669842971738</v>
      </c>
      <c r="BL77" s="9">
        <v>43.179438965916404</v>
      </c>
      <c r="BM77" s="9">
        <f ca="1"/>
        <v>49.365735098515707</v>
      </c>
      <c r="BN77" s="9">
        <v>49.414778107622503</v>
      </c>
    </row>
    <row r="78" spans="1:66"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v>48.930270115757992</v>
      </c>
      <c r="BK78" s="9">
        <v>51.149122514807217</v>
      </c>
      <c r="BL78" s="9">
        <v>43.227083093402889</v>
      </c>
      <c r="BM78" s="9">
        <f ca="1"/>
        <v>49.416052817603564</v>
      </c>
      <c r="BN78" s="9">
        <v>49.466632670781266</v>
      </c>
    </row>
    <row r="79" spans="1:66"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v>49.003846679540978</v>
      </c>
      <c r="BK79" s="9">
        <v>51.19606669812039</v>
      </c>
      <c r="BL79" s="9">
        <v>43.274404198681637</v>
      </c>
      <c r="BM79" s="9">
        <f ca="1"/>
        <v>49.465902504226136</v>
      </c>
      <c r="BN79" s="9">
        <v>49.518008004998961</v>
      </c>
    </row>
    <row r="80" spans="1:66"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v>49.076563431719663</v>
      </c>
      <c r="BK80" s="9">
        <v>51.242515013992879</v>
      </c>
      <c r="BL80" s="9">
        <v>43.321408764169888</v>
      </c>
      <c r="BM80" s="9">
        <f ca="1"/>
        <v>49.515294937539423</v>
      </c>
      <c r="BN80" s="9">
        <v>49.568915103582292</v>
      </c>
    </row>
    <row r="81" spans="1:66"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v>49.148441802310565</v>
      </c>
      <c r="BK81" s="9">
        <v>51.288479607158791</v>
      </c>
      <c r="BL81" s="9">
        <v>43.368103058327165</v>
      </c>
      <c r="BM81" s="9">
        <f ca="1"/>
        <v>49.564240509515287</v>
      </c>
      <c r="BN81" s="9">
        <v>49.619364565967317</v>
      </c>
    </row>
    <row r="82" spans="1:66"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v>49.219502416115908</v>
      </c>
      <c r="BK82" s="9">
        <v>51.33397216997632</v>
      </c>
      <c r="BL82" s="9">
        <v>43.414493145413182</v>
      </c>
      <c r="BM82" s="9">
        <f ca="1"/>
        <v>49.612749243715193</v>
      </c>
      <c r="BN82" s="9">
        <v>49.669366616781154</v>
      </c>
    </row>
    <row r="83" spans="1:66"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v>49.28976513292006</v>
      </c>
      <c r="BK83" s="9">
        <v>51.379003964899894</v>
      </c>
      <c r="BL83" s="9">
        <v>43.460584894681062</v>
      </c>
      <c r="BM83" s="9">
        <f ca="1"/>
        <v>49.660830812923926</v>
      </c>
      <c r="BN83" s="9">
        <v>49.718931123747872</v>
      </c>
    </row>
    <row r="84" spans="1:66"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v>49.359249085195941</v>
      </c>
      <c r="BK84" s="9">
        <v>51.423585845564169</v>
      </c>
      <c r="BL84" s="9">
        <v>43.506383989045048</v>
      </c>
      <c r="BM84" s="9">
        <f ca="1"/>
        <v>49.708494555726077</v>
      </c>
      <c r="BN84" s="9">
        <v>49.768067614522536</v>
      </c>
    </row>
    <row r="85" spans="1:66"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v>49.427972713504147</v>
      </c>
      <c r="BK85" s="9">
        <v>51.46772827658225</v>
      </c>
      <c r="BL85" s="9">
        <v>43.551895933259175</v>
      </c>
      <c r="BM85" s="9">
        <f ca="1"/>
        <v>49.755749492101074</v>
      </c>
      <c r="BN85" s="9">
        <v>49.816785292530056</v>
      </c>
    </row>
    <row r="86" spans="1:66"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v>49.495953799753444</v>
      </c>
      <c r="BK86" s="9">
        <v>51.511441352151351</v>
      </c>
      <c r="BL86" s="9">
        <v>43.597126061640004</v>
      </c>
      <c r="BM86" s="9">
        <f ca="1"/>
        <v>49.802604338106534</v>
      </c>
      <c r="BN86" s="9">
        <v>49.865093051879342</v>
      </c>
    </row>
    <row r="87" spans="1:66"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v>49.563209498475871</v>
      </c>
      <c r="BK87" s="9">
        <v>51.554734813551491</v>
      </c>
      <c r="BL87" s="9">
        <v>43.642079545364339</v>
      </c>
      <c r="BM87" s="9">
        <f ca="1"/>
        <v>49.849067519713401</v>
      </c>
      <c r="BN87" s="9">
        <v>49.912999491417501</v>
      </c>
    </row>
    <row r="88" spans="1:66"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v>49.629756366257567</v>
      </c>
      <c r="BK88" s="9">
        <v>51.597618065615698</v>
      </c>
      <c r="BL88" s="9">
        <v>43.686761399369928</v>
      </c>
      <c r="BM88" s="9">
        <f ca="1"/>
        <v>49.89514718585184</v>
      </c>
      <c r="BN88" s="9">
        <v>49.960512927983146</v>
      </c>
    </row>
    <row r="89" spans="1:66"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v>49.695610389455126</v>
      </c>
      <c r="BK89" s="9">
        <v>51.6401001922437</v>
      </c>
      <c r="BL89" s="9">
        <v>43.731176488885382</v>
      </c>
      <c r="BM89" s="9">
        <f ca="1"/>
        <v>49.940851220721513</v>
      </c>
      <c r="BN89" s="9">
        <v>50.007641408913898</v>
      </c>
    </row>
    <row r="90" spans="1:66"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v>49.760787010315752</v>
      </c>
      <c r="BK90" s="9">
        <v>51.682189971025366</v>
      </c>
      <c r="BL90" s="9">
        <v>43.775329535613395</v>
      </c>
      <c r="BM90" s="9">
        <f ca="1"/>
        <v>49.986187255416148</v>
      </c>
      <c r="BN90" s="9">
        <v>50.05439272385793</v>
      </c>
    </row>
    <row r="91" spans="1:66"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v>49.825301151611058</v>
      </c>
      <c r="BK91" s="9">
        <v>51.723895887034715</v>
      </c>
      <c r="BL91" s="9">
        <v>43.819225123589362</v>
      </c>
      <c r="BM91" s="9">
        <f ca="1"/>
        <v>50.031162678908011</v>
      </c>
      <c r="BN91" s="9">
        <v>50.100774415936243</v>
      </c>
    </row>
    <row r="92" spans="1:66"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v>49.889167239885246</v>
      </c>
      <c r="BK92" s="9">
        <v>51.765226145850541</v>
      </c>
      <c r="BL92" s="9">
        <v>43.862867704736139</v>
      </c>
      <c r="BM92" s="9">
        <f ca="1"/>
        <v>50.075784648434471</v>
      </c>
      <c r="BN92" s="9">
        <v>50.146793792298347</v>
      </c>
    </row>
    <row r="93" spans="1:66"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v>49.952399227410176</v>
      </c>
      <c r="BK93" s="9">
        <v>51.80618868585546</v>
      </c>
      <c r="BL93" s="9">
        <v>43.906261604133832</v>
      </c>
      <c r="BM93" s="9">
        <f ca="1"/>
        <v>50.120060099325769</v>
      </c>
      <c r="BN93" s="9">
        <v>50.192457934110692</v>
      </c>
    </row>
    <row r="94" spans="1:66"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v>50.015010612933168</v>
      </c>
      <c r="BK94" s="9">
        <v>51.846791189860923</v>
      </c>
      <c r="BL94" s="9">
        <v>43.949411025022457</v>
      </c>
      <c r="BM94" s="9">
        <f ca="1"/>
        <v>50.163995754309937</v>
      </c>
      <c r="BN94" s="9">
        <v>50.237773706014686</v>
      </c>
    </row>
    <row r="95" spans="1:66"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v>50.077014461296763</v>
      </c>
      <c r="BK95" s="9">
        <v>51.887041096102372</v>
      </c>
      <c r="BL95" s="9">
        <v>43.992320053553684</v>
      </c>
      <c r="BM95" s="9">
        <f ca="1"/>
        <v>50.207598132328144</v>
      </c>
      <c r="BN95" s="9">
        <v>50.282747765087755</v>
      </c>
    </row>
    <row r="96" spans="1:66"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v>50.138423422003015</v>
      </c>
      <c r="BK96" s="9">
        <v>51.926945608645063</v>
      </c>
      <c r="BL96" s="9">
        <v>44.034992663306951</v>
      </c>
      <c r="BM96" s="9">
        <f ca="1"/>
        <v>50.250873556891449</v>
      </c>
      <c r="BN96" s="9">
        <v>50.327386569338977</v>
      </c>
    </row>
    <row r="97" spans="1:66"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v>50.199249746790613</v>
      </c>
      <c r="BK97" s="9">
        <v>51.966511707238467</v>
      </c>
      <c r="BL97" s="9">
        <v>44.077432719584081</v>
      </c>
      <c r="BM97" s="9">
        <f ca="1"/>
        <v>50.2938281640075</v>
      </c>
      <c r="BN97" s="9">
        <v>50.371696385768089</v>
      </c>
    </row>
    <row r="98" spans="1:66"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v>50.259505306286833</v>
      </c>
      <c r="BK98" s="9">
        <v>52.005746156653842</v>
      </c>
      <c r="BL98" s="9">
        <v>44.119643983495479</v>
      </c>
      <c r="BM98" s="9">
        <f ca="1"/>
        <v>50.336467909703714</v>
      </c>
      <c r="BN98" s="9">
        <v>50.415683298014912</v>
      </c>
    </row>
    <row r="99" spans="1:66"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v>50.319201605792486</v>
      </c>
      <c r="BK99" s="9">
        <v>52.044655515537542</v>
      </c>
      <c r="BL99" s="9">
        <v>44.161630115850215</v>
      </c>
      <c r="BM99" s="9">
        <f ca="1"/>
        <v>50.378798577171494</v>
      </c>
      <c r="BN99" s="9">
        <v>50.459353213624112</v>
      </c>
    </row>
    <row r="100" spans="1:66"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v>50.378349800254014</v>
      </c>
      <c r="BK100" s="9">
        <v>52.083246144809891</v>
      </c>
      <c r="BL100" s="9">
        <v>44.203394680861322</v>
      </c>
      <c r="BM100" s="9">
        <f ca="1"/>
        <v>50.420825783554598</v>
      </c>
      <c r="BN100" s="9">
        <v>50.502711870948417</v>
      </c>
    </row>
    <row r="101" spans="1:66"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v>50.436960708472029</v>
      </c>
      <c r="BK101" s="9">
        <v>52.121524215637507</v>
      </c>
      <c r="BL101" s="9">
        <v>44.244941149676954</v>
      </c>
      <c r="BM101" s="9">
        <f ca="1"/>
        <v>50.46255498640253</v>
      </c>
      <c r="BN101" s="9">
        <v>50.545764845712029</v>
      </c>
    </row>
    <row r="102" spans="1:66"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v>50.495044826593208</v>
      </c>
      <c r="BK102" s="9">
        <v>52.159495717004901</v>
      </c>
      <c r="BL102" s="9">
        <v>44.286272903747239</v>
      </c>
      <c r="BM102" s="9">
        <f ca="1"/>
        <v>50.503991489809209</v>
      </c>
      <c r="BN102" s="9">
        <v>50.588517557254114</v>
      </c>
    </row>
    <row r="103" spans="1:66"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v>50.552612340928469</v>
      </c>
      <c r="BK103" s="9">
        <v>52.197166462909465</v>
      </c>
      <c r="BL103" s="9">
        <v>44.327393238036215</v>
      </c>
      <c r="BM103" s="9">
        <f ca="1"/>
        <v>50.545140450255026</v>
      </c>
      <c r="BN103" s="9">
        <v>50.630975274471233</v>
      </c>
    </row>
    <row r="104" spans="1:66"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v>50.609673140137282</v>
      </c>
      <c r="BK104" s="9">
        <v>52.234542099202052</v>
      </c>
      <c r="BL104" s="9">
        <v>44.368305364087306</v>
      </c>
      <c r="BM104" s="9">
        <f ca="1"/>
        <v>50.586006882169521</v>
      </c>
      <c r="BN104" s="9">
        <v>50.67314312147608</v>
      </c>
    </row>
    <row r="105" spans="1:66"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v>50.666236826816068</v>
      </c>
      <c r="BK105" s="9">
        <v>52.271628110094234</v>
      </c>
      <c r="BL105" s="9">
        <v>44.409012412950545</v>
      </c>
      <c r="BM105" s="9">
        <f ca="1"/>
        <v>50.626595663230873</v>
      </c>
      <c r="BN105" s="9">
        <v>50.715026082988686</v>
      </c>
    </row>
    <row r="106" spans="1:66"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v>50.722312728524905</v>
      </c>
      <c r="BK106" s="9">
        <v>52.308429824351386</v>
      </c>
      <c r="BL106" s="9">
        <v>44.449517437979026</v>
      </c>
      <c r="BM106" s="9">
        <f ca="1"/>
        <v>50.666911539416944</v>
      </c>
      <c r="BN106" s="9">
        <v>50.756629009475432</v>
      </c>
    </row>
    <row r="107" spans="1:66"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v>50.777909908285132</v>
      </c>
      <c r="BK107" s="9">
        <v>52.344952421189802</v>
      </c>
      <c r="BL107" s="9">
        <v>44.489823417501675</v>
      </c>
      <c r="BM107" s="9">
        <f ca="1"/>
        <v>50.706959129821968</v>
      </c>
      <c r="BN107" s="9">
        <v>50.797956622049902</v>
      </c>
    </row>
    <row r="108" spans="1:66"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v>50.833037174578472</v>
      </c>
      <c r="BK108" s="9">
        <v>52.381200935894881</v>
      </c>
      <c r="BL108" s="9">
        <v>44.529933257378943</v>
      </c>
      <c r="BM108" s="9">
        <f ca="1"/>
        <v>50.746742931251909</v>
      </c>
      <c r="BN108" s="9">
        <v>50.839013517148885</v>
      </c>
    </row>
    <row r="109" spans="1:66"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v>50.887703090875441</v>
      </c>
      <c r="BK109" s="9">
        <v>52.417180265175766</v>
      </c>
      <c r="BL109" s="9">
        <v>44.569849793447673</v>
      </c>
      <c r="BM109" s="9">
        <f ca="1"/>
        <v>50.786267322610612</v>
      </c>
      <c r="BN109" s="9">
        <v>50.879804170995882</v>
      </c>
    </row>
    <row r="110" spans="1:66"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v>50.941915984719692</v>
      </c>
      <c r="BK110" s="9">
        <v>52.452895172271724</v>
      </c>
      <c r="BL110" s="9">
        <v>44.609575793860913</v>
      </c>
      <c r="BM110" s="9">
        <f ca="1"/>
        <v>50.825536569088399</v>
      </c>
      <c r="BN110" s="9">
        <v>50.920332943863741</v>
      </c>
    </row>
    <row r="111" spans="1:66"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v>50.995683956393137</v>
      </c>
      <c r="BK111" s="9">
        <v>52.488350291823487</v>
      </c>
      <c r="BL111" s="9">
        <v>44.649113961328133</v>
      </c>
      <c r="BM111" s="9">
        <f ca="1"/>
        <v>50.864554826163491</v>
      </c>
      <c r="BN111" s="9">
        <v>50.960604084147221</v>
      </c>
    </row>
    <row r="112" spans="1:66"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v>51.049014887184569</v>
      </c>
      <c r="BK112" s="9">
        <v>52.523550134522864</v>
      </c>
      <c r="BL112" s="9">
        <v>44.688466935261062</v>
      </c>
      <c r="BM112" s="9">
        <f ca="1"/>
        <v>50.903326143426568</v>
      </c>
      <c r="BN112" s="9">
        <v>51.000621732255745</v>
      </c>
    </row>
    <row r="113" spans="1:66"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v>51.101916447283834</v>
      </c>
      <c r="BK113" s="9">
        <v>52.558499091552484</v>
      </c>
      <c r="BL113" s="9">
        <v>44.727637293829815</v>
      </c>
      <c r="BM113" s="9">
        <f ca="1"/>
        <v>50.941854468237636</v>
      </c>
      <c r="BN113" s="9">
        <v>51.040389924335763</v>
      </c>
    </row>
    <row r="114" spans="1:66"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v>51.154396103321481</v>
      </c>
      <c r="BK114" s="9">
        <v>52.593201438827087</v>
      </c>
      <c r="BL114" s="9">
        <v>44.766627555934043</v>
      </c>
      <c r="BM114" s="9">
        <f ca="1"/>
        <v>50.980143649224203</v>
      </c>
      <c r="BN114" s="9">
        <v>51.0799125958318</v>
      </c>
    </row>
    <row r="115" spans="1:66"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v>51.206461125572929</v>
      </c>
      <c r="BK115" s="9">
        <v>52.627661341046895</v>
      </c>
      <c r="BL115" s="9">
        <v>44.805440183093125</v>
      </c>
      <c r="BM115" s="9">
        <f ca="1"/>
        <v>51.018197439628906</v>
      </c>
      <c r="BN115" s="9">
        <v>51.119193584894525</v>
      </c>
    </row>
    <row r="116" spans="1:66"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v>51.258118594845286</v>
      </c>
      <c r="BK116" s="9">
        <v>52.661882855573019</v>
      </c>
      <c r="BL116" s="9">
        <v>44.844077581259711</v>
      </c>
      <c r="BM116" s="9">
        <f ca="1"/>
        <v>51.056019500514502</v>
      </c>
      <c r="BN116" s="9">
        <v>51.158236635643682</v>
      </c>
    </row>
    <row r="117" spans="1:66"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v>51.309375409063044</v>
      </c>
      <c r="BK117" s="9">
        <v>52.695869936134351</v>
      </c>
      <c r="BL117" s="9">
        <v>44.882542102560052</v>
      </c>
      <c r="BM117" s="9">
        <f ca="1"/>
        <v>51.093613403833288</v>
      </c>
      <c r="BN117" s="9">
        <v>51.197045401293451</v>
      </c>
    </row>
    <row r="118" spans="1:66"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v>51.360238289568656</v>
      </c>
      <c r="BK118" s="9">
        <v>52.729626436374502</v>
      </c>
      <c r="BL118" s="9">
        <v>44.920836046965043</v>
      </c>
      <c r="BM118" s="9">
        <f ca="1"/>
        <v>51.130982635368149</v>
      </c>
      <c r="BN118" s="9">
        <v>51.235623447147049</v>
      </c>
    </row>
    <row r="119" spans="1:66"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v>51.410713787152751</v>
      </c>
      <c r="BK119" s="9">
        <v>52.763156113247248</v>
      </c>
      <c r="BL119" s="9">
        <v>44.958961663895025</v>
      </c>
      <c r="BM119" s="9">
        <f ca="1"/>
        <v>51.16813059755146</v>
      </c>
      <c r="BN119" s="9">
        <v>51.273974253467266</v>
      </c>
    </row>
    <row r="120" spans="1:66"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v>51.460808287827589</v>
      </c>
      <c r="BK120" s="9">
        <v>52.79646263026801</v>
      </c>
      <c r="BL120" s="9">
        <v>44.996921153761711</v>
      </c>
      <c r="BM120" s="9">
        <f ca="1"/>
        <v>51.205060612167948</v>
      </c>
      <c r="BN120" s="9">
        <v>51.312101218229053</v>
      </c>
    </row>
    <row r="121" spans="1:66"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v>51.510528018357149</v>
      </c>
      <c r="BK121" s="9">
        <v>52.829549560628891</v>
      </c>
      <c r="BL121" s="9">
        <v>45.034716669450169</v>
      </c>
      <c r="BM121" s="9">
        <f ca="1"/>
        <v>51.241775922947419</v>
      </c>
      <c r="BN121" s="9">
        <v>51.350007659759974</v>
      </c>
    </row>
    <row r="122" spans="1:66"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v>51.559879051555832</v>
      </c>
      <c r="BK122" s="9">
        <v>52.862420390183964</v>
      </c>
      <c r="BL122" s="9">
        <v>45.072350317743627</v>
      </c>
      <c r="BM122" s="9">
        <f ca="1"/>
        <v>51.278279698052522</v>
      </c>
      <c r="BN122" s="9">
        <v>51.387696819274041</v>
      </c>
    </row>
    <row r="123" spans="1:66"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v>51.608867311367376</v>
      </c>
      <c r="BK123" s="9">
        <v>52.895078520311223</v>
      </c>
      <c r="BL123" s="9">
        <v>45.109824160693904</v>
      </c>
      <c r="BM123" s="9">
        <f ca="1"/>
        <v>51.314575032466806</v>
      </c>
      <c r="BN123" s="9">
        <v>51.425171863304129</v>
      </c>
    </row>
    <row r="124" spans="1:66"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v>51.657498577735105</v>
      </c>
      <c r="BK124" s="9">
        <v>52.9275272706575</v>
      </c>
      <c r="BL124" s="9">
        <v>45.147140216939817</v>
      </c>
      <c r="BM124" s="9">
        <f ca="1"/>
        <v>51.350664950287843</v>
      </c>
      <c r="BN124" s="9">
        <v>51.462435886037788</v>
      </c>
    </row>
    <row r="125" spans="1:66"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v>51.705778491273449</v>
      </c>
      <c r="BK125" s="9">
        <v>52.959769881771884</v>
      </c>
      <c r="BL125" s="9">
        <v>45.184300462976132</v>
      </c>
      <c r="BM125" s="9">
        <f ca="1"/>
        <v>51.386552406929894</v>
      </c>
      <c r="BN125" s="9">
        <v>51.499491911561101</v>
      </c>
    </row>
    <row r="126" spans="1:66"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v>51.753712557750504</v>
      </c>
      <c r="BK126" s="9">
        <v>52.991809517633158</v>
      </c>
      <c r="BL126" s="9">
        <v>45.221306834375149</v>
      </c>
      <c r="BM126" s="9">
        <f ca="1"/>
        <v>51.422240291240485</v>
      </c>
      <c r="BN126" s="9">
        <v>51.536342896014936</v>
      </c>
    </row>
    <row r="127" spans="1:66"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v>51.801306152391</v>
      </c>
      <c r="BK127" s="9">
        <v>53.023649268076255</v>
      </c>
      <c r="BL127" s="9">
        <v>45.258161226963161</v>
      </c>
      <c r="BM127" s="9">
        <f ca="1"/>
        <v>51.457731427534888</v>
      </c>
      <c r="BN127" s="9">
        <v>51.57299172966772</v>
      </c>
    </row>
    <row r="128" spans="1:66"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v>51.848564524007841</v>
      </c>
      <c r="BK128" s="9">
        <v>53.055292151122735</v>
      </c>
      <c r="BL128" s="9">
        <v>45.294865497953815</v>
      </c>
      <c r="BM128" s="9">
        <f ca="1"/>
        <v>51.49302857755233</v>
      </c>
      <c r="BN128" s="9">
        <v>51.609441238908545</v>
      </c>
    </row>
    <row r="129" spans="1:66"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v>51.895492798970842</v>
      </c>
      <c r="BK129" s="9">
        <v>53.086741115219617</v>
      </c>
      <c r="BL129" s="9">
        <v>45.331421467040194</v>
      </c>
      <c r="BM129" s="9">
        <f ca="1"/>
        <v>51.528134442337574</v>
      </c>
      <c r="BN129" s="9">
        <v>51.645694188164441</v>
      </c>
    </row>
    <row r="130" spans="1:66"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v>51.942095985019954</v>
      </c>
      <c r="BK130" s="9">
        <v>53.117999041391045</v>
      </c>
      <c r="BL130" s="9">
        <v>45.367830917447556</v>
      </c>
      <c r="BM130" s="9">
        <f ca="1"/>
        <v>51.563051664051351</v>
      </c>
      <c r="BN130" s="9">
        <v>51.681753281745102</v>
      </c>
    </row>
    <row r="131" spans="1:66"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v>51.988378974930384</v>
      </c>
      <c r="BK131" s="9">
        <v>53.149068745306721</v>
      </c>
      <c r="BL131" s="9">
        <v>45.404095596948366</v>
      </c>
      <c r="BM131" s="9">
        <f ca="1"/>
        <v>51.597782827712678</v>
      </c>
      <c r="BN131" s="9">
        <v>51.717621165618468</v>
      </c>
    </row>
    <row r="132" spans="1:66"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v>52.034346550036709</v>
      </c>
      <c r="BK132" s="9">
        <v>53.179952979271086</v>
      </c>
      <c r="BL132" s="9">
        <v>45.440217218841319</v>
      </c>
      <c r="BM132" s="9">
        <f ca="1"/>
        <v>51.632330462876411</v>
      </c>
      <c r="BN132" s="9">
        <v>51.75330042912033</v>
      </c>
    </row>
    <row r="133" spans="1:66"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v>52.080003383622035</v>
      </c>
      <c r="BK133" s="9">
        <v>53.210654434136771</v>
      </c>
      <c r="BL133" s="9">
        <v>45.476197462895847</v>
      </c>
      <c r="BM133" s="9">
        <f ca="1"/>
        <v>51.666697045248711</v>
      </c>
      <c r="BN133" s="9">
        <v>51.788793606600748</v>
      </c>
    </row>
    <row r="134" spans="1:66"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v>52.125354044178678</v>
      </c>
      <c r="BK134" s="9">
        <v>53.241175741145824</v>
      </c>
      <c r="BL134" s="9">
        <v>45.512037976263642</v>
      </c>
      <c r="BM134" s="9">
        <f ca="1"/>
        <v>51.700884998243339</v>
      </c>
      <c r="BN134" s="9">
        <v>51.824103179010244</v>
      </c>
    </row>
    <row r="135" spans="1:66"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v>52.170402998546216</v>
      </c>
      <c r="BK135" s="9">
        <v>53.27151947370195</v>
      </c>
      <c r="BL135" s="9">
        <v>45.547740374358511</v>
      </c>
      <c r="BM135" s="9">
        <f ca="1"/>
        <v>51.734896694481215</v>
      </c>
      <c r="BN135" s="9">
        <v>51.859231575428367</v>
      </c>
    </row>
    <row r="136" spans="1:66"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v>52.215154614932203</v>
      </c>
      <c r="BK136" s="9">
        <v>53.301688149076881</v>
      </c>
      <c r="BL136" s="9">
        <v>45.58330624170604</v>
      </c>
      <c r="BM136" s="9">
        <f ca="1"/>
        <v>51.768734457235951</v>
      </c>
      <c r="BN136" s="9">
        <v>51.894181174537067</v>
      </c>
    </row>
    <row r="137" spans="1:66"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v>52.259613165820909</v>
      </c>
      <c r="BK137" s="9">
        <v>53.331684230053838</v>
      </c>
      <c r="BL137" s="9">
        <v>45.618737132764132</v>
      </c>
      <c r="BM137" s="9">
        <f ca="1"/>
        <v>51.802400561827497</v>
      </c>
      <c r="BN137" s="9">
        <v>51.928954306041469</v>
      </c>
    </row>
    <row r="138" spans="1:66"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v>52.303782830775212</v>
      </c>
      <c r="BK138" s="9">
        <v>53.361510126510723</v>
      </c>
      <c r="BL138" s="9">
        <v>45.654034572715794</v>
      </c>
      <c r="BM138" s="9">
        <f ca="1"/>
        <v>51.835897236966233</v>
      </c>
      <c r="BN138" s="9">
        <v>51.963553252040057</v>
      </c>
    </row>
    <row r="139" spans="1:66"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v>52.347667699135904</v>
      </c>
      <c r="BK139" s="9">
        <v>53.391168196945905</v>
      </c>
      <c r="BL139" s="9">
        <v>45.689200058235251</v>
      </c>
      <c r="BM139" s="9">
        <f ca="1"/>
        <v>51.869226666049656</v>
      </c>
      <c r="BN139" s="9">
        <v>51.997980248346678</v>
      </c>
    </row>
    <row r="140" spans="1:66"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v>52.391271772623462</v>
      </c>
      <c r="BK140" s="9">
        <v>53.420660749948865</v>
      </c>
      <c r="BL140" s="9">
        <v>45.72423505822843</v>
      </c>
      <c r="BM140" s="9">
        <f ca="1"/>
        <v>51.902390988413572</v>
      </c>
      <c r="BN140" s="9">
        <v>52.032237485766196</v>
      </c>
    </row>
    <row r="141" spans="1:66"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v>52.434598967845965</v>
      </c>
      <c r="BK141" s="9">
        <v>53.449990045618257</v>
      </c>
      <c r="BL141" s="9">
        <v>45.759141014548931</v>
      </c>
      <c r="BM141" s="9">
        <f ca="1"/>
        <v>51.935392300539817</v>
      </c>
      <c r="BN141" s="9">
        <v>52.066327111325904</v>
      </c>
    </row>
    <row r="142" spans="1:66"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v>52.477653118717576</v>
      </c>
      <c r="BK142" s="9">
        <v>53.47915829692954</v>
      </c>
      <c r="BL142" s="9">
        <v>45.793919342690451</v>
      </c>
      <c r="BM142" s="9">
        <f ca="1"/>
        <v>51.968232657222281</v>
      </c>
      <c r="BN142" s="9">
        <v>52.100251229464504</v>
      </c>
    </row>
    <row r="143" spans="1:66"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v>52.520437978791222</v>
      </c>
      <c r="BK143" s="9">
        <v>53.508167671054395</v>
      </c>
      <c r="BL143" s="9">
        <v>45.828571432456535</v>
      </c>
      <c r="BM143" s="9">
        <f ca="1"/>
        <v>52.000914072692929</v>
      </c>
      <c r="BN143" s="9">
        <v>52.134011903180308</v>
      </c>
    </row>
    <row r="144" spans="1:66"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v>52.562957223509244</v>
      </c>
      <c r="BK144" s="9">
        <v>53.537020290633862</v>
      </c>
      <c r="BL144" s="9">
        <v>45.863098648608648</v>
      </c>
      <c r="BM144" s="9">
        <f ca="1"/>
        <v>52.033438521709535</v>
      </c>
      <c r="BN144" s="9">
        <v>52.167611155140506</v>
      </c>
    </row>
    <row r="145" spans="1:66"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v>52.605214452375165</v>
      </c>
      <c r="BK145" s="9">
        <v>53.565718235007296</v>
      </c>
      <c r="BL145" s="9">
        <v>45.897502331493378</v>
      </c>
      <c r="BM145" s="9">
        <f ca="1"/>
        <v>52.065807940606646</v>
      </c>
      <c r="BN145" s="9">
        <v>52.201050968752973</v>
      </c>
    </row>
    <row r="146" spans="1:66"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v>52.647213191050426</v>
      </c>
      <c r="BK146" s="9">
        <v>53.59426354139881</v>
      </c>
      <c r="BL146" s="9">
        <v>45.931783797649537</v>
      </c>
      <c r="BM146" s="9">
        <f ca="1"/>
        <v>52.098024228311367</v>
      </c>
      <c r="BN146" s="9">
        <v>52.234333289202198</v>
      </c>
    </row>
    <row r="147" spans="1:66"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v>52.68895689337856</v>
      </c>
      <c r="BK147" s="9">
        <v>53.622658206063079</v>
      </c>
      <c r="BL147" s="9">
        <v>45.965944340396078</v>
      </c>
      <c r="BM147" s="9">
        <f ca="1"/>
        <v>52.130089247325166</v>
      </c>
      <c r="BN147" s="9">
        <v>52.267460024450742</v>
      </c>
    </row>
    <row r="148" spans="1:66"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v>52.730448943340306</v>
      </c>
      <c r="BK148" s="9">
        <v>53.650904185392122</v>
      </c>
      <c r="BL148" s="9">
        <v>45.999985230401364</v>
      </c>
      <c r="BM148" s="9">
        <f ca="1"/>
        <v>52.162004824673353</v>
      </c>
      <c r="BN148" s="9">
        <v>52.300433046207615</v>
      </c>
    </row>
    <row r="149" spans="1:66"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v>52.771692656942243</v>
      </c>
      <c r="BK149" s="9">
        <v>53.679003396984733</v>
      </c>
      <c r="BL149" s="9">
        <v>46.033907716234729</v>
      </c>
      <c r="BM149" s="9">
        <f ca="1"/>
        <v>52.193772752823321</v>
      </c>
      <c r="BN149" s="9">
        <v>52.333254190864963</v>
      </c>
    </row>
    <row r="150" spans="1:66"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v>52.81269128404157</v>
      </c>
      <c r="BK150" s="9">
        <v>53.706957720679895</v>
      </c>
      <c r="BL150" s="9">
        <v>46.067713024900804</v>
      </c>
      <c r="BM150" s="9">
        <f ca="1"/>
        <v>52.225394790572793</v>
      </c>
      <c r="BN150" s="9">
        <v>52.365925260404111</v>
      </c>
    </row>
    <row r="151" spans="1:66"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v>52.853448010109958</v>
      </c>
      <c r="BK151" s="9">
        <v>53.73476899955584</v>
      </c>
      <c r="BL151" s="9">
        <v>46.101402362357391</v>
      </c>
      <c r="BM151" s="9">
        <f ca="1"/>
        <v>52.256872663909334</v>
      </c>
      <c r="BN151" s="9">
        <v>52.398448023272472</v>
      </c>
    </row>
    <row r="152" spans="1:66"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v>52.893965957938519</v>
      </c>
      <c r="BK152" s="9">
        <v>53.762439040895984</v>
      </c>
      <c r="BL152" s="9">
        <v>46.134976914017457</v>
      </c>
      <c r="BM152" s="9">
        <f ca="1"/>
        <v>52.288208066842273</v>
      </c>
      <c r="BN152" s="9">
        <v>52.430824215232121</v>
      </c>
    </row>
    <row r="153" spans="1:66"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v>52.934248189286428</v>
      </c>
      <c r="BK153" s="9">
        <v>53.789969617123091</v>
      </c>
      <c r="BL153" s="9">
        <v>46.1684378452358</v>
      </c>
      <c r="BM153" s="9">
        <f ca="1"/>
        <v>52.319402662207906</v>
      </c>
      <c r="BN153" s="9">
        <v>52.463055540181422</v>
      </c>
    </row>
    <row r="154" spans="1:66"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v>52.974297706475511</v>
      </c>
      <c r="BK154" s="9">
        <v>53.817362466702953</v>
      </c>
      <c r="BL154" s="9">
        <v>46.201786301781034</v>
      </c>
      <c r="BM154" s="9">
        <f ca="1"/>
        <v>52.350458082449236</v>
      </c>
      <c r="BN154" s="9">
        <v>52.495143670950526</v>
      </c>
    </row>
    <row r="155" spans="1:66"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v>53.014117453932656</v>
      </c>
      <c r="BK155" s="9">
        <v>53.844619295018717</v>
      </c>
      <c r="BL155" s="9">
        <v>46.23502341029338</v>
      </c>
      <c r="BM155" s="9">
        <f ca="1"/>
        <v>52.381375930371135</v>
      </c>
      <c r="BN155" s="9">
        <v>52.527090250071879</v>
      </c>
    </row>
    <row r="156" spans="1:66"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v>53.053710319682445</v>
      </c>
      <c r="BK156" s="9">
        <v>53.871741775217039</v>
      </c>
      <c r="BL156" s="9">
        <v>46.268150278728783</v>
      </c>
      <c r="BM156" s="9">
        <f ca="1"/>
        <v>52.412157779871805</v>
      </c>
      <c r="BN156" s="9">
        <v>52.558896890526619</v>
      </c>
    </row>
    <row r="157" spans="1:66"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v>53.093079136791552</v>
      </c>
      <c r="BK157" s="9">
        <v>53.898731549027133</v>
      </c>
      <c r="BL157" s="9">
        <v>46.301167996789843</v>
      </c>
      <c r="BM157" s="9">
        <f ca="1"/>
        <v>52.442805176651504</v>
      </c>
      <c r="BN157" s="9">
        <v>52.590565176467763</v>
      </c>
    </row>
    <row r="158" spans="1:66"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v>53.132226684767005</v>
      </c>
      <c r="BK158" s="9">
        <v>53.925590227553819</v>
      </c>
      <c r="BL158" s="9">
        <v>46.334077636344084</v>
      </c>
      <c r="BM158" s="9">
        <f ca="1"/>
        <v>52.473319638899419</v>
      </c>
      <c r="BN158" s="9">
        <v>52.622096663921127</v>
      </c>
    </row>
    <row r="159" spans="1:66"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v>53.171155690910155</v>
      </c>
      <c r="BK159" s="9">
        <v>53.952319392045453</v>
      </c>
      <c r="BL159" s="9">
        <v>46.366880251829983</v>
      </c>
      <c r="BM159" s="9">
        <f ca="1"/>
        <v>52.503702657959295</v>
      </c>
      <c r="BN159" s="9">
        <v>52.653492881464686</v>
      </c>
    </row>
    <row r="160" spans="1:66"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v>53.209868831627674</v>
      </c>
      <c r="BK160" s="9">
        <v>53.978920594637735</v>
      </c>
      <c r="BL160" s="9">
        <v>46.399576880651139</v>
      </c>
      <c r="BM160" s="9">
        <f ca="1"/>
        <v>52.533955698974964</v>
      </c>
      <c r="BN160" s="9">
        <v>52.684755330887313</v>
      </c>
    </row>
    <row r="161" spans="1:66"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v>53.248368733701618</v>
      </c>
      <c r="BK161" s="9">
        <v>54.005395359074413</v>
      </c>
      <c r="BL161" s="9">
        <v>46.432168543559108</v>
      </c>
      <c r="BM161" s="9">
        <f ca="1"/>
        <v>52.564080201516134</v>
      </c>
      <c r="BN161" s="9">
        <v>52.715885487827478</v>
      </c>
    </row>
    <row r="162" spans="1:66"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v>53.286657975519837</v>
      </c>
      <c r="BK162" s="9">
        <v>54.031745181405498</v>
      </c>
      <c r="BL162" s="9">
        <v>46.464656245025232</v>
      </c>
      <c r="BM162" s="9">
        <f ca="1"/>
        <v>52.594077580185434</v>
      </c>
      <c r="BN162" s="9">
        <v>52.746884802392906</v>
      </c>
    </row>
    <row r="163" spans="1:66"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v>53.324739088268295</v>
      </c>
      <c r="BK163" s="9">
        <v>54.057971530664126</v>
      </c>
      <c r="BL163" s="9">
        <v>46.497040973601834</v>
      </c>
      <c r="BM163" s="9">
        <f ca="1"/>
        <v>52.623949225207241</v>
      </c>
      <c r="BN163" s="9">
        <v>52.777754699761481</v>
      </c>
    </row>
    <row r="164" spans="1:66"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v>53.362614557086658</v>
      </c>
      <c r="BK164" s="9">
        <v>54.084075849522584</v>
      </c>
      <c r="BL164" s="9">
        <v>46.529323702273231</v>
      </c>
      <c r="BM164" s="9">
        <f ca="1"/>
        <v>52.653696502998997</v>
      </c>
      <c r="BN164" s="9">
        <v>52.80849658076454</v>
      </c>
    </row>
    <row r="165" spans="1:66"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v>53.400286822188647</v>
      </c>
      <c r="BK165" s="9">
        <v>54.110059554928483</v>
      </c>
      <c r="BL165" s="9">
        <v>46.561505388796789</v>
      </c>
      <c r="BM165" s="9">
        <f ca="1"/>
        <v>52.683320756725678</v>
      </c>
      <c r="BN165" s="9">
        <v>52.839111822452807</v>
      </c>
    </row>
    <row r="166" spans="1:66"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v>53.43775827994822</v>
      </c>
      <c r="BK166" s="9">
        <v>54.13592403872164</v>
      </c>
      <c r="BL166" s="9">
        <v>46.593586976034494</v>
      </c>
      <c r="BM166" s="9">
        <f ca="1"/>
        <v>52.712823306837947</v>
      </c>
      <c r="BN166" s="9">
        <v>52.869601778645745</v>
      </c>
    </row>
    <row r="167" spans="1:66"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v>53.475031283953015</v>
      </c>
      <c r="BK167" s="9">
        <v>54.161670668232439</v>
      </c>
      <c r="BL167" s="9">
        <v>46.625569392275246</v>
      </c>
      <c r="BM167" s="9">
        <f ca="1"/>
        <v>52.742205451594579</v>
      </c>
      <c r="BN167" s="9">
        <v>52.899967780465019</v>
      </c>
    </row>
    <row r="168" spans="1:66"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v>53.512108146026222</v>
      </c>
      <c r="BK168" s="9">
        <v>54.187300786862345</v>
      </c>
      <c r="BL168" s="9">
        <v>46.657453551548286</v>
      </c>
      <c r="BM168" s="9">
        <f ca="1"/>
        <v>52.771468467569804</v>
      </c>
      <c r="BN168" s="9">
        <v>52.930211136852279</v>
      </c>
    </row>
    <row r="169" spans="1:66"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v>53.548991137217818</v>
      </c>
      <c r="BK169" s="9">
        <v>54.212815714647213</v>
      </c>
      <c r="BL169" s="9">
        <v>46.689240353927985</v>
      </c>
      <c r="BM169" s="9">
        <f ca="1"/>
        <v>52.800613610145959</v>
      </c>
      <c r="BN169" s="9">
        <v>52.960333135072318</v>
      </c>
    </row>
    <row r="170" spans="1:66"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v>53.585682488766572</v>
      </c>
      <c r="BK170" s="9">
        <v>54.238216748803957</v>
      </c>
      <c r="BL170" s="9">
        <v>46.720930685830297</v>
      </c>
      <c r="BM170" s="9">
        <f ca="1"/>
        <v>52.829642113992008</v>
      </c>
      <c r="BN170" s="9">
        <v>52.990335041201533</v>
      </c>
    </row>
    <row r="171" spans="1:66"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v>53.622184393033585</v>
      </c>
      <c r="BK171" s="9">
        <v>54.263505164261218</v>
      </c>
      <c r="BL171" s="9">
        <v>46.752525420301183</v>
      </c>
      <c r="BM171" s="9">
        <f ca="1"/>
        <v>52.858555193528545</v>
      </c>
      <c r="BN171" s="9">
        <v>53.020218100602811</v>
      </c>
    </row>
    <row r="172" spans="1:66"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v>53.658499004408526</v>
      </c>
      <c r="BK172" s="9">
        <v>54.2886822141745</v>
      </c>
      <c r="BL172" s="9">
        <v>46.784025417297272</v>
      </c>
      <c r="BM172" s="9">
        <f ca="1"/>
        <v>52.887354043379474</v>
      </c>
      <c r="BN172" s="9">
        <v>53.049983538386641</v>
      </c>
    </row>
    <row r="173" spans="1:66"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v>53.694628440189504</v>
      </c>
      <c r="BK173" s="9">
        <v>54.313749130426558</v>
      </c>
      <c r="BL173" s="9">
        <v>46.815431523958935</v>
      </c>
      <c r="BM173" s="9">
        <f ca="1"/>
        <v>52.916039838811088</v>
      </c>
      <c r="BN173" s="9">
        <v>53.07963255985964</v>
      </c>
    </row>
    <row r="174" spans="1:66"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v>53.730574781437348</v>
      </c>
      <c r="BK174" s="9">
        <v>54.338707124113199</v>
      </c>
      <c r="BL174" s="9">
        <v>46.846744574876119</v>
      </c>
      <c r="BM174" s="9">
        <f ca="1"/>
        <v>52.944613736158857</v>
      </c>
      <c r="BN174" s="9">
        <v>53.109166350960194</v>
      </c>
    </row>
    <row r="175" spans="1:66"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v>53.766340073805459</v>
      </c>
      <c r="BK175" s="9">
        <v>54.363557386015245</v>
      </c>
      <c r="BL175" s="9">
        <v>46.877965392347136</v>
      </c>
      <c r="BM175" s="9">
        <f ca="1"/>
        <v>52.973076873242263</v>
      </c>
      <c r="BN175" s="9">
        <v>53.13858607868228</v>
      </c>
    </row>
    <row r="176" spans="1:66"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v>53.801926328345836</v>
      </c>
      <c r="BK176" s="9">
        <v>54.388301087057151</v>
      </c>
      <c r="BL176" s="9">
        <v>46.90909478663059</v>
      </c>
      <c r="BM176" s="9">
        <f ca="1"/>
        <v>53.001430369768286</v>
      </c>
      <c r="BN176" s="9">
        <v>53.167892891487419</v>
      </c>
    </row>
    <row r="177" spans="1:66"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v>53.837335522292094</v>
      </c>
      <c r="BK177" s="9">
        <v>54.412939378752547</v>
      </c>
      <c r="BL177" s="9">
        <v>46.94013355619078</v>
      </c>
      <c r="BM177" s="9">
        <f ca="1"/>
        <v>53.029675327723695</v>
      </c>
      <c r="BN177" s="9">
        <v>53.19708791970541</v>
      </c>
    </row>
    <row r="178" spans="1:66"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v>53.872569599820508</v>
      </c>
      <c r="BK178" s="9">
        <v>54.437473393637234</v>
      </c>
      <c r="BL178" s="9">
        <v>46.971082487936599</v>
      </c>
      <c r="BM178" s="9">
        <f ca="1"/>
        <v>53.057812831756692</v>
      </c>
      <c r="BN178" s="9">
        <v>53.226172275924057</v>
      </c>
    </row>
    <row r="179" spans="1:66"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v>53.907630472789585</v>
      </c>
      <c r="BK179" s="9">
        <v>54.461904245690199</v>
      </c>
      <c r="BL179" s="9">
        <v>47.001942357454382</v>
      </c>
      <c r="BM179" s="9">
        <f ca="1"/>
        <v>53.085843949548106</v>
      </c>
      <c r="BN179" s="9">
        <v>53.25514705536839</v>
      </c>
    </row>
    <row r="180" spans="1:66"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v>53.942520021458812</v>
      </c>
      <c r="BK180" s="9">
        <v>54.486233030742873</v>
      </c>
      <c r="BL180" s="9">
        <v>47.032713929234617</v>
      </c>
      <c r="BM180" s="9">
        <f ca="1"/>
        <v>53.113769732172671</v>
      </c>
      <c r="BN180" s="9">
        <v>53.284013336269624</v>
      </c>
    </row>
    <row r="181" spans="1:66"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v>53.977240095187739</v>
      </c>
      <c r="BK181" s="9">
        <v>54.510460826876979</v>
      </c>
      <c r="BL181" s="9">
        <v>47.063397956892977</v>
      </c>
      <c r="BM181" s="9">
        <f ca="1"/>
        <v>53.141591214450514</v>
      </c>
      <c r="BN181" s="9">
        <v>53.312772180224222</v>
      </c>
    </row>
    <row r="182" spans="1:66"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v>54.011792513115388</v>
      </c>
      <c r="BK182" s="9">
        <v>54.534588694811603</v>
      </c>
      <c r="BL182" s="9">
        <v>47.093995183385616</v>
      </c>
      <c r="BM182" s="9">
        <f ca="1"/>
        <v>53.16930941528922</v>
      </c>
      <c r="BN182" s="9">
        <v>53.341424632543365</v>
      </c>
    </row>
    <row r="183" spans="1:66"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v>54.046179064821253</v>
      </c>
      <c r="BK183" s="9">
        <v>54.558617678279575</v>
      </c>
      <c r="BL183" s="9">
        <v>47.124506341219096</v>
      </c>
      <c r="BM183" s="9">
        <f ca="1"/>
        <v>53.196925338016982</v>
      </c>
      <c r="BN183" s="9">
        <v>53.36997172259322</v>
      </c>
    </row>
    <row r="184" spans="1:66"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54.520904124383605</v>
      </c>
      <c r="BH184" s="9">
        <v>54.597900001973692</v>
      </c>
      <c r="BI184" s="9">
        <v>4.3794660002730943</v>
      </c>
      <c r="BJ184" s="9">
        <v>54.080401510968123</v>
      </c>
      <c r="BK184" s="9">
        <v>54.582548804393703</v>
      </c>
      <c r="BL184" s="9">
        <v>47.154932152655</v>
      </c>
      <c r="BM184" s="9">
        <f ca="1"/>
        <v>53.224439970706719</v>
      </c>
      <c r="BN184" s="9">
        <v>53.39841446412612</v>
      </c>
    </row>
    <row r="185" spans="1:66"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v>54.114461583927351</v>
      </c>
      <c r="BK185" s="9">
        <v>54.606383084003035</v>
      </c>
      <c r="BL185" s="9">
        <v>47.1852733299094</v>
      </c>
      <c r="BM185" s="9">
        <f ca="1"/>
        <v>53.25185428649192</v>
      </c>
      <c r="BN185" s="9">
        <v>53.426753855603188</v>
      </c>
    </row>
    <row r="186" spans="1:66"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v>54.148360988387459</v>
      </c>
      <c r="BK186" s="9">
        <v>54.630121512039601</v>
      </c>
      <c r="BL186" s="9">
        <v>47.215530575347401</v>
      </c>
      <c r="BM186" s="9">
        <f ca="1"/>
        <v>53.279169243874009</v>
      </c>
      <c r="BN186" s="9">
        <v>53.454990880508447</v>
      </c>
    </row>
    <row r="187" spans="1:66"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v>54.182101401946134</v>
      </c>
      <c r="BK187" s="9">
        <v>54.653765067855879</v>
      </c>
      <c r="BL187" s="9">
        <v>47.245704581672825</v>
      </c>
      <c r="BM187" s="9">
        <f ca="1"/>
        <v>53.306385787021938</v>
      </c>
      <c r="BN187" s="9">
        <v>53.483126507654852</v>
      </c>
    </row>
    <row r="188" spans="1:66"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v>54.215684475686459</v>
      </c>
      <c r="BK188" s="9">
        <v>54.677314715553315</v>
      </c>
      <c r="BL188" s="9">
        <v>47.275796032113263</v>
      </c>
      <c r="BM188" s="9">
        <f ca="1"/>
        <v>53.333504846063846</v>
      </c>
      <c r="BN188" s="9">
        <v>53.511161691482357</v>
      </c>
    </row>
    <row r="189" spans="1:66"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v>54.249111834737995</v>
      </c>
      <c r="BK189" s="9">
        <v>54.700771404302046</v>
      </c>
      <c r="BL189" s="9">
        <v>47.305805600600578</v>
      </c>
      <c r="BM189" s="9">
        <f ca="1"/>
        <v>53.360527337371423</v>
      </c>
      <c r="BN189" s="9">
        <v>53.539097372348408</v>
      </c>
    </row>
    <row r="190" spans="1:66"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v>54.282385078822777</v>
      </c>
      <c r="BK190" s="9">
        <v>54.724136068652385</v>
      </c>
      <c r="BL190" s="9">
        <v>47.335733951946978</v>
      </c>
      <c r="BM190" s="9">
        <f ca="1"/>
        <v>53.387454163836807</v>
      </c>
      <c r="BN190" s="9">
        <v>53.566934476810985</v>
      </c>
    </row>
    <row r="191" spans="1:66"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v>54.315505782787085</v>
      </c>
      <c r="BK191" s="9">
        <v>54.747409628838078</v>
      </c>
      <c r="BL191" s="9">
        <v>47.365581742016914</v>
      </c>
      <c r="BM191" s="9">
        <f ca="1"/>
        <v>53.41428621514261</v>
      </c>
      <c r="BN191" s="9">
        <v>53.594673917904451</v>
      </c>
    </row>
    <row r="192" spans="1:66"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v>54.348475497119303</v>
      </c>
      <c r="BK192" s="9">
        <v>54.770592991071652</v>
      </c>
      <c r="BL192" s="9">
        <v>47.395349617894738</v>
      </c>
      <c r="BM192" s="9">
        <f ca="1"/>
        <v>53.44102436802504</v>
      </c>
      <c r="BN192" s="9">
        <v>53.622316595408478</v>
      </c>
    </row>
    <row r="193" spans="1:66"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v>54.381295748454221</v>
      </c>
      <c r="BK193" s="9">
        <v>54.793687047832123</v>
      </c>
      <c r="BL193" s="9">
        <v>47.425038218048371</v>
      </c>
      <c r="BM193" s="9">
        <f ca="1"/>
        <v>53.467669486530369</v>
      </c>
      <c r="BN193" s="9">
        <v>53.649863396110163</v>
      </c>
    </row>
    <row r="194" spans="1:66"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v>54.41396804006439</v>
      </c>
      <c r="BK194" s="9">
        <v>54.816692678145415</v>
      </c>
      <c r="BL194" s="9">
        <v>47.454648172489129</v>
      </c>
      <c r="BM194" s="9">
        <f ca="1"/>
        <v>53.494222422265082</v>
      </c>
      <c r="BN194" s="9">
        <v>53.677315194059688</v>
      </c>
    </row>
    <row r="195" spans="1:66"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v>54.446493852338783</v>
      </c>
      <c r="BK195" s="9">
        <v>54.839610747857428</v>
      </c>
      <c r="BL195" s="9">
        <v>47.484180102927667</v>
      </c>
      <c r="BM195" s="9">
        <f ca="1"/>
        <v>53.520684014639762</v>
      </c>
      <c r="BN195" s="9">
        <v>53.704672850819506</v>
      </c>
    </row>
    <row r="196" spans="1:66"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v>54.478874643249043</v>
      </c>
      <c r="BK196" s="9">
        <v>54.8624421099003</v>
      </c>
      <c r="BL196" s="9">
        <v>47.513634622926304</v>
      </c>
      <c r="BM196" s="9">
        <f ca="1"/>
        <v>53.547055091106913</v>
      </c>
      <c r="BN196" s="9">
        <v>53.731937215707504</v>
      </c>
    </row>
    <row r="197" spans="1:66"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v>54.511111848804177</v>
      </c>
      <c r="BK197" s="9">
        <v>54.885187604551859</v>
      </c>
      <c r="BL197" s="9">
        <v>47.543012338047745</v>
      </c>
      <c r="BM197" s="9">
        <f ca="1"/>
        <v>53.573336467392906</v>
      </c>
      <c r="BN197" s="9">
        <v>53.759109126034033</v>
      </c>
    </row>
    <row r="198" spans="1:66"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v>54.543206883493397</v>
      </c>
      <c r="BK198" s="9">
        <v>54.907848059688497</v>
      </c>
      <c r="BL198" s="9">
        <v>47.572313846000384</v>
      </c>
      <c r="BM198" s="9">
        <f ca="1"/>
        <v>53.59952894772438</v>
      </c>
      <c r="BN198" s="9">
        <v>53.786189407333332</v>
      </c>
    </row>
    <row r="199" spans="1:66"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v>54.575161140717981</v>
      </c>
      <c r="BK199" s="9">
        <v>54.930424291031862</v>
      </c>
      <c r="BL199" s="9">
        <v>47.601539736780111</v>
      </c>
      <c r="BM199" s="9">
        <f ca="1"/>
        <v>53.625633325048952</v>
      </c>
      <c r="BN199" s="9">
        <v>53.813178873589131</v>
      </c>
    </row>
    <row r="200" spans="1:66"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v>54.606975993212274</v>
      </c>
      <c r="BK200" s="9">
        <v>54.952917102389179</v>
      </c>
      <c r="BL200" s="9">
        <v>47.630690592809017</v>
      </c>
      <c r="BM200" s="9">
        <f ca="1"/>
        <v>53.651650381250704</v>
      </c>
      <c r="BN200" s="9">
        <v>53.840078327454933</v>
      </c>
    </row>
    <row r="201" spans="1:66"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v>54.63865279345405</v>
      </c>
      <c r="BK201" s="9">
        <v>54.975327285887815</v>
      </c>
      <c r="BL201" s="9">
        <v>47.659766989070725</v>
      </c>
      <c r="BM201" s="9">
        <f ca="1"/>
        <v>53.677580887360378</v>
      </c>
      <c r="BN201" s="9">
        <v>53.866888560468908</v>
      </c>
    </row>
    <row r="202" spans="1:66"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v>54.670192874064909</v>
      </c>
      <c r="BK202" s="9">
        <v>54.997655622203887</v>
      </c>
      <c r="BL202" s="9">
        <v>47.688769493242781</v>
      </c>
      <c r="BM202" s="9">
        <f ca="1"/>
        <v>53.703425603760664</v>
      </c>
      <c r="BN202" s="9">
        <v>53.893610353263696</v>
      </c>
    </row>
    <row r="203" spans="1:66"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v>54.701597548200596</v>
      </c>
      <c r="BK203" s="9">
        <v>55.019902880785423</v>
      </c>
      <c r="BL203" s="9">
        <v>47.717698665825935</v>
      </c>
      <c r="BM203" s="9">
        <f ca="1"/>
        <v>53.729185280386396</v>
      </c>
      <c r="BN203" s="9">
        <v>53.920244475771142</v>
      </c>
    </row>
    <row r="204" spans="1:66"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v>54.732868109931729</v>
      </c>
      <c r="BK204" s="9">
        <v>55.042069820069905</v>
      </c>
      <c r="BL204" s="9">
        <v>47.746555060270545</v>
      </c>
      <c r="BM204" s="9">
        <f ca="1"/>
        <v>53.754860656920172</v>
      </c>
      <c r="BN204" s="9">
        <v>53.946791687422277</v>
      </c>
    </row>
    <row r="205" spans="1:66"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v>54.764005834615389</v>
      </c>
      <c r="BK205" s="9">
        <v>55.064157187696637</v>
      </c>
      <c r="BL205" s="9">
        <v>47.775339223100083</v>
      </c>
      <c r="BM205" s="9">
        <f ca="1"/>
        <v>53.780452462983249</v>
      </c>
      <c r="BN205" s="9">
        <v>53.973252737342435</v>
      </c>
    </row>
    <row r="206" spans="1:66"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v>54.795011979257445</v>
      </c>
      <c r="BK206" s="9">
        <v>55.086165720713936</v>
      </c>
      <c r="BL206" s="9">
        <v>47.804051694031941</v>
      </c>
      <c r="BM206" s="9">
        <f ca="1"/>
        <v>53.805961418321957</v>
      </c>
      <c r="BN206" s="9">
        <v>53.999628364541977</v>
      </c>
    </row>
    <row r="207" spans="1:66"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v>54.825887782866232</v>
      </c>
      <c r="BK207" s="9">
        <v>55.108096145781374</v>
      </c>
      <c r="BL207" s="9">
        <v>47.832693006095496</v>
      </c>
      <c r="BM207" s="9">
        <f ca="1"/>
        <v>53.831388232989845</v>
      </c>
      <c r="BN207" s="9">
        <v>54.025919298102309</v>
      </c>
    </row>
    <row r="208" spans="1:66"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v>54.856634466797708</v>
      </c>
      <c r="BK208" s="9">
        <v>55.12994917936706</v>
      </c>
      <c r="BL208" s="9">
        <v>47.861263685747545</v>
      </c>
      <c r="BM208" s="9">
        <f ca="1"/>
        <v>53.856733607525399</v>
      </c>
      <c r="BN208" s="9">
        <v>54.052126257357898</v>
      </c>
    </row>
    <row r="209" spans="1:66"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v>54.887253235092196</v>
      </c>
      <c r="BK209" s="9">
        <v>55.151725527940386</v>
      </c>
      <c r="BL209" s="9">
        <v>47.889764252985231</v>
      </c>
      <c r="BM209" s="9">
        <f ca="1"/>
        <v>53.88199823312587</v>
      </c>
      <c r="BN209" s="9">
        <v>54.078249952073747</v>
      </c>
    </row>
    <row r="210" spans="1:66"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v>54.917745274803337</v>
      </c>
      <c r="BK210" s="9">
        <v>55.173425888160097</v>
      </c>
      <c r="BL210" s="9">
        <v>47.918195221456457</v>
      </c>
      <c r="BM210" s="9">
        <f ca="1"/>
        <v>53.907182791816894</v>
      </c>
      <c r="BN210" s="9">
        <v>54.104291082619</v>
      </c>
    </row>
    <row r="211" spans="1:66"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v>54.948111756318987</v>
      </c>
      <c r="BK211" s="9">
        <v>55.19505094705795</v>
      </c>
      <c r="BL211" s="9">
        <v>47.946557098567894</v>
      </c>
      <c r="BM211" s="9">
        <f ca="1"/>
        <v>53.932287956618339</v>
      </c>
      <c r="BN211" s="9">
        <v>54.130250340136506</v>
      </c>
    </row>
    <row r="212" spans="1:66"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v>54.978353833674632</v>
      </c>
      <c r="BK212" s="9">
        <v>55.216601382218023</v>
      </c>
      <c r="BL212" s="9">
        <v>47.974850385590656</v>
      </c>
      <c r="BM212" s="9">
        <f ca="1"/>
        <v>53.957314391706362</v>
      </c>
      <c r="BN212" s="9">
        <v>54.156128406708518</v>
      </c>
    </row>
    <row r="213" spans="1:66"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v>55.008472644859488</v>
      </c>
      <c r="BK213" s="9">
        <v>55.238077861951929</v>
      </c>
      <c r="BL213" s="9">
        <v>48.003075577763632</v>
      </c>
      <c r="BM213" s="9">
        <f ca="1"/>
        <v>53.9822627525717</v>
      </c>
      <c r="BN213" s="9">
        <v>54.181925955518615</v>
      </c>
    </row>
    <row r="214" spans="1:66"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v>55.038469312115261</v>
      </c>
      <c r="BK214" s="9">
        <v>55.259481045469848</v>
      </c>
      <c r="BL214" s="9">
        <v>48.031233164394649</v>
      </c>
      <c r="BM214" s="9">
        <f ca="1"/>
        <v>54.00713368617447</v>
      </c>
      <c r="BN214" s="9">
        <v>54.207643651009988</v>
      </c>
    </row>
    <row r="215" spans="1:66"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v>55.068344942228215</v>
      </c>
      <c r="BK215" s="9">
        <v>55.280811583047665</v>
      </c>
      <c r="BL215" s="9">
        <v>48.059323628959447</v>
      </c>
      <c r="BM215" s="9">
        <f ca="1"/>
        <v>54.031927831095452</v>
      </c>
      <c r="BN215" s="9">
        <v>54.233282149040164</v>
      </c>
    </row>
    <row r="216" spans="1:66"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v>55.09810062681418</v>
      </c>
      <c r="BK216" s="9">
        <v>55.302070116190258</v>
      </c>
      <c r="BL216" s="9">
        <v>48.087347449198525</v>
      </c>
      <c r="BM216" s="9">
        <f ca="1"/>
        <v>54.056645817683957</v>
      </c>
      <c r="BN216" s="9">
        <v>54.258842097032286</v>
      </c>
    </row>
    <row r="217" spans="1:66"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v>55.127737442597159</v>
      </c>
      <c r="BK217" s="9">
        <v>55.323257277790965</v>
      </c>
      <c r="BL217" s="9">
        <v>48.115305097211944</v>
      </c>
      <c r="BM217" s="9">
        <f ca="1"/>
        <v>54.081288268202471</v>
      </c>
      <c r="BN217" s="9">
        <v>54.284324134122997</v>
      </c>
    </row>
    <row r="218" spans="1:66"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v>55.157256451681505</v>
      </c>
      <c r="BK218" s="9">
        <v>55.344373692287547</v>
      </c>
      <c r="BL218" s="9">
        <v>48.14319703955212</v>
      </c>
      <c r="BM218" s="9">
        <f ca="1"/>
        <v>54.105855796967973</v>
      </c>
      <c r="BN218" s="9">
        <v>54.309728891307046</v>
      </c>
    </row>
    <row r="219" spans="1:66"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v>55.186658701817869</v>
      </c>
      <c r="BK219" s="9">
        <v>55.365419975814476</v>
      </c>
      <c r="BL219" s="9">
        <v>48.171023737314663</v>
      </c>
      <c r="BM219" s="9">
        <f ca="1"/>
        <v>54.130349010490292</v>
      </c>
      <c r="BN219" s="9">
        <v>54.335056991578753</v>
      </c>
    </row>
    <row r="220" spans="1:66"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v>55.215945226663024</v>
      </c>
      <c r="BK220" s="9">
        <v>55.386396736351855</v>
      </c>
      <c r="BL220" s="9">
        <v>48.198785646227307</v>
      </c>
      <c r="BM220" s="9">
        <f ca="1"/>
        <v>54.154768507607244</v>
      </c>
      <c r="BN220" s="9">
        <v>54.360309050070299</v>
      </c>
    </row>
    <row r="221" spans="1:66"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v>55.245117046033933</v>
      </c>
      <c r="BK221" s="9">
        <v>55.407304573870995</v>
      </c>
      <c r="BL221" s="9">
        <v>48.226483216737009</v>
      </c>
      <c r="BM221" s="9">
        <f ca="1"/>
        <v>54.179114879616961</v>
      </c>
      <c r="BN221" s="9">
        <v>54.385485674187052</v>
      </c>
    </row>
    <row r="222" spans="1:66"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v>55.274175166156041</v>
      </c>
      <c r="BK222" s="9">
        <v>55.428144080476663</v>
      </c>
      <c r="BL222" s="9">
        <v>48.254116894095198</v>
      </c>
      <c r="BM222" s="9">
        <f ca="1"/>
        <v>54.203388710407268</v>
      </c>
      <c r="BN222" s="9">
        <v>54.41058746373993</v>
      </c>
    </row>
    <row r="223" spans="1:66"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v>55.303120579905872</v>
      </c>
      <c r="BK223" s="9">
        <v>55.448915840546228</v>
      </c>
      <c r="BL223" s="9">
        <v>48.281687118441312</v>
      </c>
      <c r="BM223" s="9">
        <f ca="1"/>
        <v>54.227590576582251</v>
      </c>
      <c r="BN223" s="9">
        <v>54.435615011074887</v>
      </c>
    </row>
    <row r="224" spans="1:66"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v>55.331954267048424</v>
      </c>
      <c r="BK224" s="9">
        <v>55.469620430865675</v>
      </c>
      <c r="BL224" s="9">
        <v>48.309194324884558</v>
      </c>
      <c r="BM224" s="9">
        <f ca="1"/>
        <v>54.251721047586102</v>
      </c>
      <c r="BN224" s="9">
        <v>54.460568901199629</v>
      </c>
    </row>
    <row r="225" spans="1:66"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v>55.360677194469098</v>
      </c>
      <c r="BK225" s="9">
        <v>55.490258420762679</v>
      </c>
      <c r="BL225" s="9">
        <v>48.336638943584077</v>
      </c>
      <c r="BM225" s="9">
        <f ca="1"/>
        <v>54.275780685824351</v>
      </c>
      <c r="BN225" s="9">
        <v>54.485449711907592</v>
      </c>
    </row>
    <row r="226" spans="1:66"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v>55.389290316400611</v>
      </c>
      <c r="BK226" s="9">
        <v>55.510830372236633</v>
      </c>
      <c r="BL226" s="9">
        <v>48.364021399827379</v>
      </c>
      <c r="BM226" s="9">
        <f ca="1"/>
        <v>54.299770046782427</v>
      </c>
      <c r="BN226" s="9">
        <v>54.510258013899289</v>
      </c>
    </row>
    <row r="227" spans="1:66"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v>55.417794574644866</v>
      </c>
      <c r="BK227" s="9">
        <v>55.53133684008597</v>
      </c>
      <c r="BL227" s="9">
        <v>48.391342114107267</v>
      </c>
      <c r="BM227" s="9">
        <f ca="1"/>
        <v>54.323689679141737</v>
      </c>
      <c r="BN227" s="9">
        <v>54.534994370901082</v>
      </c>
    </row>
    <row r="228" spans="1:66"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v>55.446190898789887</v>
      </c>
      <c r="BK228" s="9">
        <v>55.551778372032587</v>
      </c>
      <c r="BL228" s="9">
        <v>48.418601502197177</v>
      </c>
      <c r="BM228" s="9">
        <f ca="1"/>
        <v>54.347540124893314</v>
      </c>
      <c r="BN228" s="9">
        <v>54.559659339781405</v>
      </c>
    </row>
    <row r="229" spans="1:66"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v>55.47448020642215</v>
      </c>
      <c r="BK229" s="9">
        <v>55.572155508843707</v>
      </c>
      <c r="BL229" s="9">
        <v>48.445799975224965</v>
      </c>
      <c r="BM229" s="9">
        <f ca="1"/>
        <v>54.371321919448988</v>
      </c>
      <c r="BN229" s="9">
        <v>54.584253470664592</v>
      </c>
    </row>
    <row r="230" spans="1:66"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v>55.502663403334203</v>
      </c>
      <c r="BK230" s="9">
        <v>55.592468784450915</v>
      </c>
      <c r="BL230" s="9">
        <v>48.4729379397453</v>
      </c>
      <c r="BM230" s="9">
        <f ca="1"/>
        <v>54.395035591750315</v>
      </c>
      <c r="BN230" s="9">
        <v>54.608777307042295</v>
      </c>
    </row>
    <row r="231" spans="1:66"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v>55.530741383727808</v>
      </c>
      <c r="BK231" s="9">
        <v>55.612718726066859</v>
      </c>
      <c r="BL231" s="9">
        <v>48.500015797810534</v>
      </c>
      <c r="BM231" s="9">
        <f ca="1"/>
        <v>54.41868166437515</v>
      </c>
      <c r="BN231" s="9">
        <v>54.633231385882496</v>
      </c>
    </row>
    <row r="232" spans="1:66"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v>55.558715030412728</v>
      </c>
      <c r="BK232" s="9">
        <v>55.632905854299274</v>
      </c>
      <c r="BL232" s="9">
        <v>48.527033947040223</v>
      </c>
      <c r="BM232" s="9">
        <f ca="1"/>
        <v>54.442260653642052</v>
      </c>
      <c r="BN232" s="9">
        <v>54.657616237736448</v>
      </c>
    </row>
    <row r="233" spans="1:66"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v>55.586585215001229</v>
      </c>
      <c r="BK233" s="9">
        <v>55.653030683262642</v>
      </c>
      <c r="BL233" s="9">
        <v>48.553992780689228</v>
      </c>
      <c r="BM233" s="9">
        <f ca="1"/>
        <v>54.465773069712483</v>
      </c>
      <c r="BN233" s="9">
        <v>54.681932386843208</v>
      </c>
    </row>
    <row r="234" spans="1:66"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v>55.614352798098395</v>
      </c>
      <c r="BK234" s="9">
        <v>55.673093720687547</v>
      </c>
      <c r="BL234" s="9">
        <v>48.580892687714503</v>
      </c>
      <c r="BM234" s="9">
        <f ca="1"/>
        <v>54.489219416690986</v>
      </c>
      <c r="BN234" s="9">
        <v>54.706180351232057</v>
      </c>
    </row>
    <row r="235" spans="1:66"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v>55.642018629488497</v>
      </c>
      <c r="BK235" s="9">
        <v>55.693095468027579</v>
      </c>
      <c r="BL235" s="9">
        <v>48.60773405284057</v>
      </c>
      <c r="BM235" s="9">
        <f ca="1"/>
        <v>54.512600192723134</v>
      </c>
      <c r="BN235" s="9">
        <v>54.730360642822959</v>
      </c>
    </row>
    <row r="236" spans="1:66"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v>55.669583548317277</v>
      </c>
      <c r="BK236" s="9">
        <v>55.713036420564123</v>
      </c>
      <c r="BL236" s="9">
        <v>48.634517256623745</v>
      </c>
      <c r="BM236" s="9">
        <f ca="1"/>
        <v>54.535915890091701</v>
      </c>
      <c r="BN236" s="9">
        <v>54.754473767524757</v>
      </c>
    </row>
    <row r="237" spans="1:66"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v>55.697048383270499</v>
      </c>
      <c r="BK237" s="9">
        <v>55.732917067508886</v>
      </c>
      <c r="BL237" s="9">
        <v>48.661242675515027</v>
      </c>
      <c r="BM237" s="9">
        <f ca="1"/>
        <v>54.559166995310676</v>
      </c>
      <c r="BN237" s="9">
        <v>54.778520225331555</v>
      </c>
    </row>
    <row r="238" spans="1:66"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v>55.724413952748741</v>
      </c>
      <c r="BK238" s="9">
        <v>55.752737892104278</v>
      </c>
      <c r="BL238" s="9">
        <v>48.687910681921906</v>
      </c>
      <c r="BM238" s="9">
        <f ca="1"/>
        <v>54.582353989217481</v>
      </c>
      <c r="BN238" s="9">
        <v>54.802500510416998</v>
      </c>
    </row>
    <row r="239" spans="1:66"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v>55.75168106503839</v>
      </c>
      <c r="BK239" s="9">
        <v>55.772499371721736</v>
      </c>
      <c r="BL239" s="9">
        <v>48.714521644268849</v>
      </c>
      <c r="BM239" s="9">
        <f ca="1"/>
        <v>54.605477347063285</v>
      </c>
      <c r="BN239" s="9">
        <v>54.826415111226794</v>
      </c>
    </row>
    <row r="240" spans="1:66"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v>55.778850518479324</v>
      </c>
      <c r="BK240" s="9">
        <v>55.79220197795803</v>
      </c>
      <c r="BL240" s="9">
        <v>48.74107592705672</v>
      </c>
      <c r="BM240" s="9">
        <f ca="1"/>
        <v>54.62853753860152</v>
      </c>
      <c r="BN240" s="9">
        <v>54.850264510569225</v>
      </c>
    </row>
    <row r="241" spans="1:66"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v>55.805923101628863</v>
      </c>
      <c r="BK241" s="9">
        <v>55.811846176729539</v>
      </c>
      <c r="BL241" s="9">
        <v>48.767573890921007</v>
      </c>
      <c r="BM241" s="9">
        <f ca="1"/>
        <v>54.651535028174628</v>
      </c>
      <c r="BN241" s="9">
        <v>54.874049185704024</v>
      </c>
    </row>
    <row r="242" spans="1:66"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v>55.832899593422546</v>
      </c>
      <c r="BK242" s="9">
        <v>55.83143242836465</v>
      </c>
      <c r="BL242" s="9">
        <v>48.794015892688989</v>
      </c>
      <c r="BM242" s="9">
        <f ca="1"/>
        <v>54.674470274799049</v>
      </c>
      <c r="BN242" s="9">
        <v>54.897769608429321</v>
      </c>
    </row>
    <row r="243" spans="1:66"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v>55.859780763331486</v>
      </c>
      <c r="BK243" s="9">
        <v>55.850961187694203</v>
      </c>
      <c r="BL243" s="9">
        <v>48.82040228543579</v>
      </c>
      <c r="BM243" s="9">
        <f ca="1"/>
        <v>54.697343732248548</v>
      </c>
      <c r="BN243" s="9">
        <v>54.921426245166948</v>
      </c>
    </row>
    <row r="244" spans="1:66"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v>55.886567371516463</v>
      </c>
      <c r="BK244" s="9">
        <v>55.870432904140145</v>
      </c>
      <c r="BL244" s="9">
        <v>48.84673341853938</v>
      </c>
      <c r="BM244" s="9">
        <f ca="1"/>
        <v>54.720155849135899</v>
      </c>
      <c r="BN244" s="9">
        <v>54.945019557046052</v>
      </c>
    </row>
    <row r="245" spans="1:66"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v>55.91326016897905</v>
      </c>
      <c r="BK245" s="9">
        <v>55.889848021802429</v>
      </c>
      <c r="BL245" s="9">
        <v>48.873009637734555</v>
      </c>
      <c r="BM245" s="9">
        <f ca="1"/>
        <v>54.742907068992935</v>
      </c>
      <c r="BN245" s="9">
        <v>54.968549999985058</v>
      </c>
    </row>
    <row r="246" spans="1:66"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v>55.939859897709489</v>
      </c>
      <c r="BK246" s="9">
        <v>55.909206979544024</v>
      </c>
      <c r="BL246" s="9">
        <v>48.899231285165889</v>
      </c>
      <c r="BM246" s="9">
        <f ca="1"/>
        <v>54.765597830349058</v>
      </c>
      <c r="BN246" s="9">
        <v>54.992018024772015</v>
      </c>
    </row>
    <row r="247" spans="1:66"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v>55.966367290831641</v>
      </c>
      <c r="BK247" s="9">
        <v>55.928510211074382</v>
      </c>
      <c r="BL247" s="9">
        <v>48.925398699439739</v>
      </c>
      <c r="BM247" s="9">
        <f ca="1"/>
        <v>54.788228566808201</v>
      </c>
      <c r="BN247" s="9">
        <v>55.015424077143408</v>
      </c>
    </row>
    <row r="248" spans="1:66"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v>55.992783072745105</v>
      </c>
      <c r="BK248" s="9">
        <v>55.947758145031138</v>
      </c>
      <c r="BL248" s="9">
        <v>48.951512215675237</v>
      </c>
      <c r="BM248" s="9">
        <f ca="1"/>
        <v>54.810799707124261</v>
      </c>
      <c r="BN248" s="9">
        <v>55.038768597861392</v>
      </c>
    </row>
    <row r="249" spans="1:66"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v>56.01910795926436</v>
      </c>
      <c r="BK249" s="9">
        <v>55.966951205060184</v>
      </c>
      <c r="BL249" s="9">
        <v>48.977572165554356</v>
      </c>
      <c r="BM249" s="9">
        <f ca="1"/>
        <v>54.833311675275155</v>
      </c>
      <c r="BN249" s="9">
        <v>55.062052022789587</v>
      </c>
    </row>
    <row r="250" spans="1:66"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v>56.045342657755121</v>
      </c>
      <c r="BK250" s="9">
        <v>55.986089809894189</v>
      </c>
      <c r="BL250" s="9">
        <v>49.003578877371112</v>
      </c>
      <c r="BM250" s="9">
        <f ca="1"/>
        <v>54.855764890535355</v>
      </c>
      <c r="BN250" s="9">
        <v>55.085274782967346</v>
      </c>
    </row>
    <row r="251" spans="1:66"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v>56.071487867268161</v>
      </c>
      <c r="BK251" s="9">
        <v>56.005174373429604</v>
      </c>
      <c r="BL251" s="9">
        <v>49.029532676079739</v>
      </c>
      <c r="BM251" s="9">
        <f ca="1"/>
        <v>54.878159767547118</v>
      </c>
      <c r="BN251" s="9">
        <v>55.108437304682703</v>
      </c>
    </row>
    <row r="252" spans="1:66"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v>56.097544278670277</v>
      </c>
      <c r="BK252" s="9">
        <v>56.024205304802031</v>
      </c>
      <c r="BL252" s="9">
        <v>49.055433883342133</v>
      </c>
      <c r="BM252" s="9">
        <f ca="1"/>
        <v>54.900496716390236</v>
      </c>
      <c r="BN252" s="9">
        <v>55.131540009543798</v>
      </c>
    </row>
    <row r="253" spans="1:66"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v>56.123512574772789</v>
      </c>
      <c r="BK253" s="9">
        <v>56.04318300846024</v>
      </c>
      <c r="BL253" s="9">
        <v>49.081282817574319</v>
      </c>
      <c r="BM253" s="9">
        <f ca="1"/>
        <v>54.922776142650619</v>
      </c>
      <c r="BN253" s="9">
        <v>55.154583314549029</v>
      </c>
    </row>
    <row r="254" spans="1:66"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v>56.149393430457472</v>
      </c>
      <c r="BK254" s="9">
        <v>56.062107884238678</v>
      </c>
      <c r="BL254" s="9">
        <v>49.10707979399217</v>
      </c>
      <c r="BM254" s="9">
        <f ca="1"/>
        <v>54.944998447487436</v>
      </c>
      <c r="BN254" s="9">
        <v>55.177567632155863</v>
      </c>
    </row>
    <row r="255" spans="1:66"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v>56.175187512800015</v>
      </c>
      <c r="BK255" s="9">
        <v>56.080980327428584</v>
      </c>
      <c r="BL255" s="9">
        <v>49.132825124656172</v>
      </c>
      <c r="BM255" s="9">
        <f ca="1"/>
        <v>54.967164027699013</v>
      </c>
      <c r="BN255" s="9">
        <v>55.200493370348362</v>
      </c>
    </row>
    <row r="256" spans="1:66"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v>56.200895481191139</v>
      </c>
      <c r="BK256" s="9">
        <v>56.099800728847711</v>
      </c>
      <c r="BL256" s="9">
        <v>49.158519118515557</v>
      </c>
      <c r="BM256" s="9">
        <f ca="1"/>
        <v>54.989273275787554</v>
      </c>
      <c r="BN256" s="9">
        <v>55.223360932703358</v>
      </c>
    </row>
    <row r="257" spans="1:66"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v>56.226517987455267</v>
      </c>
      <c r="BK257" s="9">
        <v>56.118569474908782</v>
      </c>
      <c r="BL257" s="9">
        <v>49.184162081451511</v>
      </c>
      <c r="BM257" s="9">
        <f ca="1"/>
        <v>55.011326580022619</v>
      </c>
      <c r="BN257" s="9">
        <v>55.246170718455488</v>
      </c>
    </row>
    <row r="258" spans="1:66"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v>56.252055675966986</v>
      </c>
      <c r="BK258" s="9">
        <v>56.137286947686491</v>
      </c>
      <c r="BL258" s="9">
        <v>49.20975431631966</v>
      </c>
      <c r="BM258" s="9">
        <f ca="1"/>
        <v>55.033324324503383</v>
      </c>
      <c r="BN258" s="9">
        <v>55.26892312256097</v>
      </c>
    </row>
    <row r="259" spans="1:66"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v>56.277509183765225</v>
      </c>
      <c r="BK259" s="9">
        <v>56.15595352498336</v>
      </c>
      <c r="BL259" s="9">
        <v>49.235296122991812</v>
      </c>
      <c r="BM259" s="9">
        <f ca="1"/>
        <v>55.055266889219752</v>
      </c>
      <c r="BN259" s="9">
        <v>55.291618535760207</v>
      </c>
    </row>
    <row r="260" spans="1:66"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v>56.302879140665191</v>
      </c>
      <c r="BK260" s="9">
        <v>56.174569580394255</v>
      </c>
      <c r="BL260" s="9">
        <v>49.260787798396962</v>
      </c>
      <c r="BM260" s="9">
        <f ca="1"/>
        <v>55.077154650112405</v>
      </c>
      <c r="BN260" s="9">
        <v>55.314257344639223</v>
      </c>
    </row>
    <row r="261" spans="1:66"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v>56.328166169368316</v>
      </c>
      <c r="BK261" s="9">
        <v>56.193135483369723</v>
      </c>
      <c r="BL261" s="9">
        <v>49.286229636561536</v>
      </c>
      <c r="BM261" s="9">
        <f ca="1"/>
        <v>55.098987979131607</v>
      </c>
      <c r="BN261" s="9">
        <v>55.336839931689944</v>
      </c>
    </row>
    <row r="262" spans="1:66"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v>56.353370885569937</v>
      </c>
      <c r="BK262" s="9">
        <v>56.211651599278092</v>
      </c>
      <c r="BL262" s="9">
        <v>49.311621928648997</v>
      </c>
      <c r="BM262" s="9">
        <f ca="1"/>
        <v>55.120767244295081</v>
      </c>
      <c r="BN262" s="9">
        <v>55.359366675369436</v>
      </c>
    </row>
    <row r="263" spans="1:66"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v>56.378493898065017</v>
      </c>
      <c r="BK263" s="9">
        <v>56.230118289466461</v>
      </c>
      <c r="BL263" s="9">
        <v>49.336964962998678</v>
      </c>
      <c r="BM263" s="9">
        <f ca="1"/>
        <v>55.142492809744709</v>
      </c>
      <c r="BN263" s="9">
        <v>55.381837950158015</v>
      </c>
    </row>
    <row r="264" spans="1:66"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v>56.40353580885192</v>
      </c>
      <c r="BK264" s="9">
        <v>56.248535911320502</v>
      </c>
      <c r="BL264" s="9">
        <v>49.362259025164029</v>
      </c>
      <c r="BM264" s="9">
        <f ca="1"/>
        <v>55.164165035802277</v>
      </c>
      <c r="BN264" s="9">
        <v>55.404254126616287</v>
      </c>
    </row>
    <row r="265" spans="1:66"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v>56.428497213234145</v>
      </c>
      <c r="BK265" s="9">
        <v>56.26690481832312</v>
      </c>
      <c r="BL265" s="9">
        <v>49.387504397950124</v>
      </c>
      <c r="BM265" s="9">
        <f ca="1"/>
        <v>55.185784279024119</v>
      </c>
      <c r="BN265" s="9">
        <v>55.426615571441204</v>
      </c>
    </row>
    <row r="266" spans="1:66"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v>56.453378699920144</v>
      </c>
      <c r="BK266" s="9">
        <v>56.285225360112129</v>
      </c>
      <c r="BL266" s="9">
        <v>49.412701361450544</v>
      </c>
      <c r="BM266" s="9">
        <f ca="1"/>
        <v>55.207350892254887</v>
      </c>
      <c r="BN266" s="9">
        <v>55.448922647521016</v>
      </c>
    </row>
    <row r="267" spans="1:66"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v>56.478180851121408</v>
      </c>
      <c r="BK267" s="9">
        <v>56.303497882536696</v>
      </c>
      <c r="BL267" s="9">
        <v>49.43785019308369</v>
      </c>
      <c r="BM267" s="9">
        <f ca="1"/>
        <v>55.228865224680249</v>
      </c>
      <c r="BN267" s="9">
        <v>55.471175713989375</v>
      </c>
    </row>
    <row r="268" spans="1:66"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v>56.50290424264854</v>
      </c>
      <c r="BK268" s="9">
        <v>56.321722727712888</v>
      </c>
      <c r="BL268" s="9">
        <v>49.462951167628347</v>
      </c>
      <c r="BM268" s="9">
        <f ca="1"/>
        <v>55.250327621878682</v>
      </c>
      <c r="BN268" s="9">
        <v>55.493375126278323</v>
      </c>
    </row>
    <row r="269" spans="1:66"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v>56.527549444005707</v>
      </c>
      <c r="BK269" s="9">
        <v>56.339900234078172</v>
      </c>
      <c r="BL269" s="9">
        <v>49.488004557258748</v>
      </c>
      <c r="BM269" s="9">
        <f ca="1"/>
        <v>55.271738425872371</v>
      </c>
      <c r="BN269" s="9">
        <v>55.515521236170429</v>
      </c>
    </row>
    <row r="270" spans="1:66"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v>56.552117018483308</v>
      </c>
      <c r="BK270" s="9">
        <v>56.358030736444789</v>
      </c>
      <c r="BL270" s="9">
        <v>49.513010631579029</v>
      </c>
      <c r="BM270" s="9">
        <f ca="1"/>
        <v>55.293097975177133</v>
      </c>
      <c r="BN270" s="9">
        <v>55.537614391849942</v>
      </c>
    </row>
    <row r="271" spans="1:66"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v>56.576607523248811</v>
      </c>
      <c r="BK271" s="9">
        <v>56.376114566052344</v>
      </c>
      <c r="BL271" s="9">
        <v>49.537969657657023</v>
      </c>
      <c r="BM271" s="9">
        <f ca="1"/>
        <v>55.314406604851484</v>
      </c>
      <c r="BN271" s="9">
        <v>55.559654937953056</v>
      </c>
    </row>
    <row r="272" spans="1:66"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v>56.601021509436151</v>
      </c>
      <c r="BK272" s="9">
        <v>56.394152050619311</v>
      </c>
      <c r="BL272" s="9">
        <v>49.56288190005759</v>
      </c>
      <c r="BM272" s="9">
        <f ca="1"/>
        <v>55.33566464654487</v>
      </c>
      <c r="BN272" s="9">
        <v>55.581643215617333</v>
      </c>
    </row>
    <row r="273" spans="1:66"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v>56.625359522233317</v>
      </c>
      <c r="BK273" s="9">
        <v>56.412143514393634</v>
      </c>
      <c r="BL273" s="9">
        <v>49.587747620875305</v>
      </c>
      <c r="BM273" s="9">
        <f ca="1"/>
        <v>55.356872428545003</v>
      </c>
      <c r="BN273" s="9">
        <v>55.603579562530179</v>
      </c>
    </row>
    <row r="274" spans="1:66"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v>56.649622100968372</v>
      </c>
      <c r="BK274" s="9">
        <v>56.430089278202423</v>
      </c>
      <c r="BL274" s="9">
        <v>49.612567079766634</v>
      </c>
      <c r="BM274" s="9">
        <f ca="1"/>
        <v>55.378030275824386</v>
      </c>
      <c r="BN274" s="9">
        <v>55.625464312976504</v>
      </c>
    </row>
    <row r="275" spans="1:66"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v>56.673809779194023</v>
      </c>
      <c r="BK275" s="9">
        <v>56.447989659500749</v>
      </c>
      <c r="BL275" s="9">
        <v>49.637340533981586</v>
      </c>
      <c r="BM275" s="9">
        <f ca="1"/>
        <v>55.399138510086011</v>
      </c>
      <c r="BN275" s="9">
        <v>55.647297797885557</v>
      </c>
    </row>
    <row r="276" spans="1:66"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v>56.697923084770565</v>
      </c>
      <c r="BK276" s="9">
        <v>56.465844972419639</v>
      </c>
      <c r="BL276" s="9">
        <v>49.662068238394809</v>
      </c>
      <c r="BM276" s="9">
        <f ca="1"/>
        <v>55.420197449808299</v>
      </c>
      <c r="BN276" s="9">
        <v>55.66908034487696</v>
      </c>
    </row>
    <row r="277" spans="1:66"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v>56.721962539947278</v>
      </c>
      <c r="BK277" s="9">
        <v>56.483655527812992</v>
      </c>
      <c r="BL277" s="9">
        <v>49.686750445536177</v>
      </c>
      <c r="BM277" s="9">
        <f ca="1"/>
        <v>55.441207410289181</v>
      </c>
      <c r="BN277" s="9">
        <v>55.690812278305884</v>
      </c>
    </row>
    <row r="278" spans="1:66"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v>56.745928661442569</v>
      </c>
      <c r="BK278" s="9">
        <v>56.501421633303991</v>
      </c>
      <c r="BL278" s="9">
        <v>49.711387405620876</v>
      </c>
      <c r="BM278" s="9">
        <f ca="1"/>
        <v>55.4621687036895</v>
      </c>
      <c r="BN278" s="9">
        <v>55.712493919307505</v>
      </c>
    </row>
    <row r="279" spans="1:66"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v>56.769821960522442</v>
      </c>
      <c r="BK279" s="9">
        <v>56.519143593330391</v>
      </c>
      <c r="BL279" s="9">
        <v>49.735979366579031</v>
      </c>
      <c r="BM279" s="9">
        <f ca="1"/>
        <v>55.48308163907565</v>
      </c>
      <c r="BN279" s="9">
        <v>55.734125585840644</v>
      </c>
    </row>
    <row r="280" spans="1:66"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v>56.793642943077785</v>
      </c>
      <c r="BK280" s="9">
        <v>56.536821709189184</v>
      </c>
      <c r="BL280" s="9">
        <v>49.760526574084786</v>
      </c>
      <c r="BM280" s="9">
        <f ca="1"/>
        <v>55.503946522461419</v>
      </c>
      <c r="BN280" s="9">
        <v>55.755707592730772</v>
      </c>
    </row>
    <row r="281" spans="1:66"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v>56.817392109700123</v>
      </c>
      <c r="BK281" s="9">
        <v>56.554456279080419</v>
      </c>
      <c r="BL281" s="9">
        <v>49.785029271584932</v>
      </c>
      <c r="BM281" s="9">
        <f ca="1"/>
        <v>55.52476365684916</v>
      </c>
      <c r="BN281" s="9">
        <v>55.777240251712072</v>
      </c>
    </row>
    <row r="282" spans="1:66"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v>56.841069955756105</v>
      </c>
      <c r="BK282" s="9">
        <v>56.572047598150235</v>
      </c>
      <c r="BL282" s="9">
        <v>49.809487700327097</v>
      </c>
      <c r="BM282" s="9">
        <f ca="1"/>
        <v>55.545533342270318</v>
      </c>
      <c r="BN282" s="9">
        <v>55.798723871469008</v>
      </c>
    </row>
    <row r="283" spans="1:66"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v>56.864676971460703</v>
      </c>
      <c r="BK283" s="9">
        <v>56.589595958533224</v>
      </c>
      <c r="BL283" s="9">
        <v>49.833902099387466</v>
      </c>
      <c r="BM283" s="9">
        <f ca="1"/>
        <v>55.566255875825121</v>
      </c>
      <c r="BN283" s="9">
        <v>55.820158757677035</v>
      </c>
    </row>
    <row r="284" spans="1:66"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v>56.888213641949086</v>
      </c>
      <c r="BK284" s="9">
        <v>56.607101649393933</v>
      </c>
      <c r="BL284" s="9">
        <v>49.858272705698006</v>
      </c>
      <c r="BM284" s="9">
        <f ca="1"/>
        <v>55.58693155172179</v>
      </c>
      <c r="BN284" s="9">
        <v>55.8415452130427</v>
      </c>
    </row>
    <row r="285" spans="1:66"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v>56.911680447347244</v>
      </c>
      <c r="BK285" s="9">
        <v>56.624564956967767</v>
      </c>
      <c r="BL285" s="9">
        <v>49.882599754073333</v>
      </c>
      <c r="BM285" s="9">
        <f ca="1"/>
        <v>55.607560661314878</v>
      </c>
      <c r="BN285" s="9">
        <v>55.862883537343009</v>
      </c>
    </row>
    <row r="286" spans="1:66"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v>56.935077862841389</v>
      </c>
      <c r="BK286" s="9">
        <v>56.641986164601121</v>
      </c>
      <c r="BL286" s="9">
        <v>49.906883477237088</v>
      </c>
      <c r="BM286" s="9">
        <f ca="1"/>
        <v>55.62814349314317</v>
      </c>
      <c r="BN286" s="9">
        <v>55.884174027464212</v>
      </c>
    </row>
    <row r="287" spans="1:66"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v>56.958406358746167</v>
      </c>
      <c r="BK287" s="9">
        <v>56.659365552790803</v>
      </c>
      <c r="BL287" s="9">
        <v>49.931124105847928</v>
      </c>
      <c r="BM287" s="9">
        <f ca="1"/>
        <v>55.648680332966777</v>
      </c>
      <c r="BN287" s="9">
        <v>55.905416977439849</v>
      </c>
    </row>
    <row r="288" spans="1:66"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v>56.98166640057164</v>
      </c>
      <c r="BK288" s="9">
        <v>56.676703399222859</v>
      </c>
      <c r="BL288" s="9">
        <v>49.955321868525047</v>
      </c>
      <c r="BM288" s="9">
        <f ca="1"/>
        <v>55.669171463803721</v>
      </c>
      <c r="BN288" s="9">
        <v>55.92661267848824</v>
      </c>
    </row>
    <row r="289" spans="1:66"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v>57.004858449089205</v>
      </c>
      <c r="BK289" s="9">
        <v>56.693999978810631</v>
      </c>
      <c r="BL289" s="9">
        <v>49.979476991873405</v>
      </c>
      <c r="BM289" s="9">
        <f ca="1"/>
        <v>55.689617165965878</v>
      </c>
      <c r="BN289" s="9">
        <v>55.947761419049293</v>
      </c>
    </row>
    <row r="290" spans="1:66"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v>57.027982960396272</v>
      </c>
      <c r="BK290" s="9">
        <v>56.711255563732287</v>
      </c>
      <c r="BL290" s="9">
        <v>50.0035897005084</v>
      </c>
      <c r="BM290" s="9">
        <f ca="1"/>
        <v>55.710017717094289</v>
      </c>
      <c r="BN290" s="9">
        <v>55.96886348482073</v>
      </c>
    </row>
    <row r="291" spans="1:66"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v>57.051040385979924</v>
      </c>
      <c r="BK291" s="9">
        <v>56.728470423467584</v>
      </c>
      <c r="BL291" s="9">
        <v>50.02766021708031</v>
      </c>
      <c r="BM291" s="9">
        <f ca="1"/>
        <v>55.730373392193954</v>
      </c>
      <c r="BN291" s="9">
        <v>55.989919158793754</v>
      </c>
    </row>
    <row r="292" spans="1:66"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v>57.074031172779449</v>
      </c>
      <c r="BK292" s="9">
        <v>56.745644824834116</v>
      </c>
      <c r="BL292" s="9">
        <v>50.051688762298241</v>
      </c>
      <c r="BM292" s="9">
        <f ca="1"/>
        <v>55.750684463668009</v>
      </c>
      <c r="BN292" s="9">
        <v>56.01092872128801</v>
      </c>
    </row>
    <row r="293" spans="1:66"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v>57.096955763247792</v>
      </c>
      <c r="BK293" s="9">
        <v>56.762779032022884</v>
      </c>
      <c r="BL293" s="9">
        <v>50.07567555495374</v>
      </c>
      <c r="BM293" s="9">
        <f ca="1"/>
        <v>55.770951201351352</v>
      </c>
      <c r="BN293" s="9">
        <v>56.031892449986131</v>
      </c>
    </row>
    <row r="294" spans="1:66"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v>57.119814595412045</v>
      </c>
      <c r="BK294" s="9">
        <v>56.77987330663332</v>
      </c>
      <c r="BL294" s="9">
        <v>50.099620811944057</v>
      </c>
      <c r="BM294" s="9">
        <f ca="1"/>
        <v>55.791173872543716</v>
      </c>
      <c r="BN294" s="9">
        <v>56.05281061996758</v>
      </c>
    </row>
    <row r="295" spans="1:66"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v>57.142608102932819</v>
      </c>
      <c r="BK295" s="9">
        <v>56.796927907707669</v>
      </c>
      <c r="BL295" s="9">
        <v>50.123524748294997</v>
      </c>
      <c r="BM295" s="9">
        <f ca="1"/>
        <v>55.811352742042217</v>
      </c>
      <c r="BN295" s="9">
        <v>56.073683503742075</v>
      </c>
    </row>
    <row r="296" spans="1:66"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v>57.165336715162674</v>
      </c>
      <c r="BK296" s="9">
        <v>56.813943091764841</v>
      </c>
      <c r="BL296" s="9">
        <v>50.147387577183494</v>
      </c>
      <c r="BM296" s="9">
        <f ca="1"/>
        <v>55.831488072173343</v>
      </c>
      <c r="BN296" s="9">
        <v>56.094511371282323</v>
      </c>
    </row>
    <row r="297" spans="1:66"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v>57.188000857203583</v>
      </c>
      <c r="BK297" s="9">
        <v>56.830919112833705</v>
      </c>
      <c r="BL297" s="9">
        <v>50.171209509959731</v>
      </c>
      <c r="BM297" s="9">
        <f ca="1"/>
        <v>55.851580122824508</v>
      </c>
      <c r="BN297" s="9">
        <v>56.11529449005635</v>
      </c>
    </row>
    <row r="298" spans="1:66"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v>57.210600949963364</v>
      </c>
      <c r="BK298" s="9">
        <v>56.84785622248576</v>
      </c>
      <c r="BL298" s="9">
        <v>50.194990756169041</v>
      </c>
      <c r="BM298" s="9">
        <f ca="1"/>
        <v>55.871629151474949</v>
      </c>
      <c r="BN298" s="9">
        <v>56.136033125059257</v>
      </c>
    </row>
    <row r="299" spans="1:66"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v>57.233137410211285</v>
      </c>
      <c r="BK299" s="9">
        <v>56.864754669867366</v>
      </c>
      <c r="BL299" s="9">
        <v>50.218731523573361</v>
      </c>
      <c r="BM299" s="9">
        <f ca="1"/>
        <v>55.891635413226275</v>
      </c>
      <c r="BN299" s="9">
        <v>56.15672753884445</v>
      </c>
    </row>
    <row r="300" spans="1:66"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v>57.255610650632626</v>
      </c>
      <c r="BK300" s="9">
        <v>56.88161470173138</v>
      </c>
      <c r="BL300" s="9">
        <v>50.242432018172451</v>
      </c>
      <c r="BM300" s="9">
        <f ca="1"/>
        <v>55.911599160832459</v>
      </c>
      <c r="BN300" s="9">
        <v>56.177377991554422</v>
      </c>
    </row>
    <row r="301" spans="1:66"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v>57.278021079882407</v>
      </c>
      <c r="BK301" s="9">
        <v>56.898436562468291</v>
      </c>
      <c r="BL301" s="9">
        <v>50.266092444224711</v>
      </c>
      <c r="BM301" s="9">
        <f ca="1"/>
        <v>55.931520644729346</v>
      </c>
      <c r="BN301" s="9">
        <v>56.197984740951014</v>
      </c>
    </row>
    <row r="302" spans="1:66"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v>57.300369102638271</v>
      </c>
      <c r="BK302" s="9">
        <v>56.915220494136847</v>
      </c>
      <c r="BL302" s="9">
        <v>50.289713004267753</v>
      </c>
      <c r="BM302" s="9">
        <f ca="1"/>
        <v>55.951400113063698</v>
      </c>
      <c r="BN302" s="9">
        <v>56.218548042445157</v>
      </c>
    </row>
    <row r="303" spans="1:66"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v>57.322655119652389</v>
      </c>
      <c r="BK303" s="9">
        <v>56.931966736494203</v>
      </c>
      <c r="BL303" s="9">
        <v>50.313293899138607</v>
      </c>
      <c r="BM303" s="9">
        <f ca="1"/>
        <v>55.971237811721814</v>
      </c>
      <c r="BN303" s="9">
        <v>56.239068149126247</v>
      </c>
    </row>
    <row r="304" spans="1:66"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v>57.344879527802561</v>
      </c>
      <c r="BK304" s="9">
        <v>56.948675527025486</v>
      </c>
      <c r="BL304" s="9">
        <v>50.336835327993633</v>
      </c>
      <c r="BM304" s="9">
        <f ca="1"/>
        <v>55.991033984357628</v>
      </c>
      <c r="BN304" s="9">
        <v>56.259545311790937</v>
      </c>
    </row>
    <row r="305" spans="1:66"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v>57.367042720142592</v>
      </c>
      <c r="BK305" s="9">
        <v>56.965347100973062</v>
      </c>
      <c r="BL305" s="9">
        <v>50.360337488328192</v>
      </c>
      <c r="BM305" s="9">
        <f ca="1"/>
        <v>56.010788872420449</v>
      </c>
      <c r="BN305" s="9">
        <v>56.279979778971594</v>
      </c>
    </row>
    <row r="306" spans="1:66"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v>57.389145085951633</v>
      </c>
      <c r="BK306" s="9">
        <v>56.981981691365128</v>
      </c>
      <c r="BL306" s="9">
        <v>50.38380057599592</v>
      </c>
      <c r="BM306" s="9">
        <f ca="1"/>
        <v>56.030502715182173</v>
      </c>
      <c r="BN306" s="9">
        <v>56.30037179696415</v>
      </c>
    </row>
    <row r="307" spans="1:66"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v>57.411187010782946</v>
      </c>
      <c r="BK307" s="9">
        <v>56.998579529044001</v>
      </c>
      <c r="BL307" s="9">
        <v>50.407224785227825</v>
      </c>
      <c r="BM307" s="9">
        <f ca="1"/>
        <v>56.050175749764193</v>
      </c>
      <c r="BN307" s="9">
        <v>56.320721609855738</v>
      </c>
    </row>
    <row r="308" spans="1:66"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v>57.433168876511736</v>
      </c>
      <c r="BK308" s="9">
        <v>57.015140842693853</v>
      </c>
      <c r="BL308" s="9">
        <v>50.430610308650998</v>
      </c>
      <c r="BM308" s="9">
        <f ca="1"/>
        <v>56.069808211163718</v>
      </c>
      <c r="BN308" s="9">
        <v>56.341029459551677</v>
      </c>
    </row>
    <row r="309" spans="1:66"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v>57.455091061382227</v>
      </c>
      <c r="BK309" s="9">
        <v>57.031665858868081</v>
      </c>
      <c r="BL309" s="9">
        <v>50.453957337307102</v>
      </c>
      <c r="BM309" s="9">
        <f ca="1"/>
        <v>56.089400332279865</v>
      </c>
      <c r="BN309" s="9">
        <v>56.361295585802196</v>
      </c>
    </row>
    <row r="310" spans="1:66"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v>57.476953940054067</v>
      </c>
      <c r="BK310" s="9">
        <v>57.04815480201615</v>
      </c>
      <c r="BL310" s="9">
        <v>50.47726606067063</v>
      </c>
      <c r="BM310" s="9">
        <f ca="1"/>
        <v>56.108952343939222</v>
      </c>
      <c r="BN310" s="9">
        <v>56.381520226228687</v>
      </c>
    </row>
    <row r="311" spans="1:66"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v>57.498757883647912</v>
      </c>
      <c r="BK311" s="9">
        <v>57.064607894510125</v>
      </c>
      <c r="BL311" s="9">
        <v>50.500536666666775</v>
      </c>
      <c r="BM311" s="9">
        <f ca="1"/>
        <v>56.128464474921053</v>
      </c>
      <c r="BN311" s="9">
        <v>56.401703616349479</v>
      </c>
    </row>
    <row r="312" spans="1:66"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v>57.520503259790289</v>
      </c>
      <c r="BK312" s="9">
        <v>57.0810253566707</v>
      </c>
      <c r="BL312" s="9">
        <v>50.52376934168916</v>
      </c>
      <c r="BM312" s="9">
        <f ca="1"/>
        <v>56.147936951982132</v>
      </c>
      <c r="BN312" s="9">
        <v>56.421845989605401</v>
      </c>
    </row>
    <row r="313" spans="1:66"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v>57.54219043265784</v>
      </c>
      <c r="BK313" s="9">
        <v>57.09740740679279</v>
      </c>
      <c r="BL313" s="9">
        <v>50.546964270617224</v>
      </c>
      <c r="BM313" s="9">
        <f ca="1"/>
        <v>56.167369999881188</v>
      </c>
      <c r="BN313" s="9">
        <v>56.441947577384752</v>
      </c>
    </row>
    <row r="314" spans="1:66"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v>57.563819763020668</v>
      </c>
      <c r="BK314" s="9">
        <v>57.113754261170847</v>
      </c>
      <c r="BL314" s="9">
        <v>50.570121636833399</v>
      </c>
      <c r="BM314" s="9">
        <f ca="1"/>
        <v>56.186763841402971</v>
      </c>
      <c r="BN314" s="9">
        <v>56.462008609048048</v>
      </c>
    </row>
    <row r="315" spans="1:66"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v>57.585391608285235</v>
      </c>
      <c r="BK315" s="9">
        <v>57.130066134123673</v>
      </c>
      <c r="BL315" s="9">
        <v>50.593241622240043</v>
      </c>
      <c r="BM315" s="9">
        <f ca="1"/>
        <v>56.206118697381925</v>
      </c>
      <c r="BN315" s="9">
        <v>56.482029311952253</v>
      </c>
    </row>
    <row r="316" spans="1:66"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v>57.606906322536425</v>
      </c>
      <c r="BK316" s="9">
        <v>57.146343238018829</v>
      </c>
      <c r="BL316" s="9">
        <v>50.616324407276068</v>
      </c>
      <c r="BM316" s="9">
        <f ca="1"/>
        <v>56.225434786725543</v>
      </c>
      <c r="BN316" s="9">
        <v>56.502009911474801</v>
      </c>
    </row>
    <row r="317" spans="1:66"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v>57.628364256578969</v>
      </c>
      <c r="BK317" s="9">
        <v>57.162585783296798</v>
      </c>
      <c r="BL317" s="9">
        <v>50.639370170933425</v>
      </c>
      <c r="BM317" s="9">
        <f ca="1"/>
        <v>56.244712326437401</v>
      </c>
      <c r="BN317" s="9">
        <v>56.521950631037079</v>
      </c>
    </row>
    <row r="318" spans="1:66"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v>57.649765757978301</v>
      </c>
      <c r="BK318" s="9">
        <v>57.17879397849461</v>
      </c>
      <c r="BL318" s="9">
        <v>50.662379090773243</v>
      </c>
      <c r="BM318" s="9">
        <f ca="1"/>
        <v>56.263951531639705</v>
      </c>
      <c r="BN318" s="9">
        <v>56.541851692127722</v>
      </c>
    </row>
    <row r="319" spans="1:66"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v>57.671111171100726</v>
      </c>
      <c r="BK319" s="9">
        <v>57.194968030269237</v>
      </c>
      <c r="BL319" s="9">
        <v>50.685351342941821</v>
      </c>
      <c r="BM319" s="9">
        <f ca="1"/>
        <v>56.283152615595682</v>
      </c>
      <c r="BN319" s="9">
        <v>56.561713314325416</v>
      </c>
    </row>
    <row r="320" spans="1:66"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v>57.692400837152867</v>
      </c>
      <c r="BK320" s="9">
        <v>57.211108143420503</v>
      </c>
      <c r="BL320" s="9">
        <v>50.708287102186361</v>
      </c>
      <c r="BM320" s="9">
        <f ca="1"/>
        <v>56.30231578973148</v>
      </c>
      <c r="BN320" s="9">
        <v>56.581535715321493</v>
      </c>
    </row>
    <row r="321" spans="1:66"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v>57.713635094220727</v>
      </c>
      <c r="BK321" s="9">
        <v>57.227214520913783</v>
      </c>
      <c r="BL321" s="9">
        <v>50.731186541870471</v>
      </c>
      <c r="BM321" s="9">
        <f ca="1"/>
        <v>56.321441263657832</v>
      </c>
      <c r="BN321" s="9">
        <v>56.601319110942057</v>
      </c>
    </row>
    <row r="322" spans="1:66"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v>57.734814277307919</v>
      </c>
      <c r="BK322" s="9">
        <v>57.243287363902212</v>
      </c>
      <c r="BL322" s="9">
        <v>50.754049833989441</v>
      </c>
      <c r="BM322" s="9">
        <f ca="1"/>
        <v>56.340529245191362</v>
      </c>
      <c r="BN322" s="9">
        <v>56.621063715169889</v>
      </c>
    </row>
    <row r="323" spans="1:66"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v>57.755938718373464</v>
      </c>
      <c r="BK323" s="9">
        <v>57.259326871748691</v>
      </c>
      <c r="BL323" s="9">
        <v>50.776877149185346</v>
      </c>
      <c r="BM323" s="9">
        <f ca="1"/>
        <v>56.359579940375625</v>
      </c>
      <c r="BN323" s="9">
        <v>56.640769740165965</v>
      </c>
    </row>
    <row r="324" spans="1:66"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v>57.777008746368935</v>
      </c>
      <c r="BK324" s="9">
        <v>57.275333242047395</v>
      </c>
      <c r="BL324" s="9">
        <v>50.799668656761867</v>
      </c>
      <c r="BM324" s="9">
        <f ca="1"/>
        <v>56.378593553501702</v>
      </c>
      <c r="BN324" s="9">
        <v>56.660437396290689</v>
      </c>
    </row>
    <row r="325" spans="1:66"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v>57.798024687275031</v>
      </c>
      <c r="BK325" s="9">
        <v>57.291306670645149</v>
      </c>
      <c r="BL325" s="9">
        <v>50.822424524698974</v>
      </c>
      <c r="BM325" s="9">
        <f ca="1"/>
        <v>56.397570287128687</v>
      </c>
      <c r="BN325" s="9">
        <v>56.680066892124763</v>
      </c>
    </row>
    <row r="326" spans="1:66"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v>57.818986864137642</v>
      </c>
      <c r="BK326" s="9">
        <v>57.307247351662333</v>
      </c>
      <c r="BL326" s="9">
        <v>50.845144919667348</v>
      </c>
      <c r="BM326" s="9">
        <f ca="1"/>
        <v>56.416510342103678</v>
      </c>
      <c r="BN326" s="9">
        <v>56.69965843448982</v>
      </c>
    </row>
    <row r="327" spans="1:66"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v>57.839895597103308</v>
      </c>
      <c r="BK327" s="9">
        <v>57.323155477513524</v>
      </c>
      <c r="BL327" s="9">
        <v>50.867830007042627</v>
      </c>
      <c r="BM327" s="9">
        <f ca="1"/>
        <v>56.435413917581641</v>
      </c>
      <c r="BN327" s="9">
        <v>56.719212228468706</v>
      </c>
    </row>
    <row r="328" spans="1:66"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v>57.860751203454207</v>
      </c>
      <c r="BK328" s="9">
        <v>57.339031238927817</v>
      </c>
      <c r="BL328" s="9">
        <v>50.890479950919477</v>
      </c>
      <c r="BM328" s="9">
        <f ca="1"/>
        <v>56.454281211044858</v>
      </c>
      <c r="BN328" s="9">
        <v>56.738728477425497</v>
      </c>
    </row>
    <row r="329" spans="1:66"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v>57.881553997642534</v>
      </c>
      <c r="BK329" s="9">
        <v>57.354874824968867</v>
      </c>
      <c r="BL329" s="9">
        <v>50.913094914125395</v>
      </c>
      <c r="BM329" s="9">
        <f ca="1"/>
        <v>56.473112418322138</v>
      </c>
      <c r="BN329" s="9">
        <v>56.758207383025166</v>
      </c>
    </row>
    <row r="330" spans="1:66"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v>57.902304291324434</v>
      </c>
      <c r="BK330" s="9">
        <v>57.370686423054593</v>
      </c>
      <c r="BL330" s="9">
        <v>50.935675058234409</v>
      </c>
      <c r="BM330" s="9">
        <f ca="1"/>
        <v>56.491907733607789</v>
      </c>
      <c r="BN330" s="9">
        <v>56.777649145253072</v>
      </c>
    </row>
    <row r="331" spans="1:66"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v>57.923002393393389</v>
      </c>
      <c r="BK331" s="9">
        <v>57.386466218976658</v>
      </c>
      <c r="BL331" s="9">
        <v>50.958220543580502</v>
      </c>
      <c r="BM331" s="9">
        <f ca="1"/>
        <v>56.510667349480265</v>
      </c>
      <c r="BN331" s="9">
        <v>56.797053962434028</v>
      </c>
    </row>
    <row r="332" spans="1:66"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v>57.943648610013113</v>
      </c>
      <c r="BK332" s="9">
        <v>57.402214396919547</v>
      </c>
      <c r="BL332" s="9">
        <v>50.98073152927094</v>
      </c>
      <c r="BM332" s="9">
        <f ca="1"/>
        <v>56.529391456920536</v>
      </c>
      <c r="BN332" s="9">
        <v>56.816422031251221</v>
      </c>
    </row>
    <row r="333" spans="1:66"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v>57.964243244649964</v>
      </c>
      <c r="BK333" s="9">
        <v>57.417931139479457</v>
      </c>
      <c r="BL333" s="9">
        <v>51.003208173199347</v>
      </c>
      <c r="BM333" s="9">
        <f ca="1"/>
        <v>56.548080245330233</v>
      </c>
      <c r="BN333" s="9">
        <v>56.835753546764792</v>
      </c>
    </row>
    <row r="334" spans="1:66"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v>57.984786598104854</v>
      </c>
      <c r="BK334" s="9">
        <v>57.433616627682881</v>
      </c>
      <c r="BL334" s="9">
        <v>51.025650632058628</v>
      </c>
      <c r="BM334" s="9">
        <f ca="1"/>
        <v>56.566733902549501</v>
      </c>
      <c r="BN334" s="9">
        <v>56.855048702430139</v>
      </c>
    </row>
    <row r="335" spans="1:66"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v>58.005278968544701</v>
      </c>
      <c r="BK335" s="9">
        <v>57.449271041004927</v>
      </c>
      <c r="BL335" s="9">
        <v>51.048059061353705</v>
      </c>
      <c r="BM335" s="9">
        <f ca="1"/>
        <v>56.585352614874637</v>
      </c>
      <c r="BN335" s="9">
        <v>56.874307690116026</v>
      </c>
    </row>
    <row r="336" spans="1:66"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v>58.02572065153344</v>
      </c>
      <c r="BK336" s="9">
        <v>57.464894557387339</v>
      </c>
      <c r="BL336" s="9">
        <v>51.070433615414117</v>
      </c>
      <c r="BM336" s="9">
        <f ca="1"/>
        <v>56.603936567075401</v>
      </c>
      <c r="BN336" s="9">
        <v>56.893530700122369</v>
      </c>
    </row>
    <row r="337" spans="1:66"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v>58.046111940062509</v>
      </c>
      <c r="BK337" s="9">
        <v>57.480487353256287</v>
      </c>
      <c r="BL337" s="9">
        <v>51.092774447406399</v>
      </c>
      <c r="BM337" s="9">
        <f ca="1"/>
        <v>56.62248594241219</v>
      </c>
      <c r="BN337" s="9">
        <v>56.912717921197796</v>
      </c>
    </row>
    <row r="338" spans="1:66"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v>58.06645312458096</v>
      </c>
      <c r="BK338" s="9">
        <v>57.496049603539859</v>
      </c>
      <c r="BL338" s="9">
        <v>51.115081709346299</v>
      </c>
      <c r="BM338" s="9">
        <f ca="1"/>
        <v>56.64100092265285</v>
      </c>
      <c r="BN338" s="9">
        <v>56.931869540556946</v>
      </c>
    </row>
    <row r="339" spans="1:66"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v>58.08674449302508</v>
      </c>
      <c r="BK339" s="9">
        <v>57.511581481685361</v>
      </c>
      <c r="BL339" s="9">
        <v>51.137355552110904</v>
      </c>
      <c r="BM339" s="9">
        <f ca="1"/>
        <v>56.659481688089343</v>
      </c>
      <c r="BN339" s="9">
        <v>56.950985743897519</v>
      </c>
    </row>
    <row r="340" spans="1:66"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v>58.106986330847626</v>
      </c>
      <c r="BK340" s="9">
        <v>57.527083159676309</v>
      </c>
      <c r="BL340" s="9">
        <v>51.159596125450463</v>
      </c>
      <c r="BM340" s="9">
        <f ca="1"/>
        <v>56.677928417554121</v>
      </c>
      <c r="BN340" s="9">
        <v>56.970066715417147</v>
      </c>
    </row>
    <row r="341" spans="1:66"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v>58.127178921046543</v>
      </c>
      <c r="BK341" s="9">
        <v>57.542554808049204</v>
      </c>
      <c r="BL341" s="9">
        <v>51.181803578000213</v>
      </c>
      <c r="BM341" s="9">
        <f ca="1"/>
        <v>56.696341288436322</v>
      </c>
      <c r="BN341" s="9">
        <v>56.989112637829948</v>
      </c>
    </row>
    <row r="342" spans="1:66"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v>58.147322544193436</v>
      </c>
      <c r="BK342" s="9">
        <v>57.557996595910048</v>
      </c>
      <c r="BL342" s="9">
        <v>51.203978057291913</v>
      </c>
      <c r="BM342" s="9">
        <f ca="1"/>
        <v>56.714720476697664</v>
      </c>
      <c r="BN342" s="9">
        <v>57.008123692382874</v>
      </c>
    </row>
    <row r="343" spans="1:66"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v>58.167417478461402</v>
      </c>
      <c r="BK343" s="9">
        <v>57.57340869095065</v>
      </c>
      <c r="BL343" s="9">
        <v>51.226119709765307</v>
      </c>
      <c r="BM343" s="9">
        <f ca="1"/>
        <v>56.733066156888199</v>
      </c>
      <c r="BN343" s="9">
        <v>57.027100058871852</v>
      </c>
    </row>
    <row r="344" spans="1:66"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v>58.18746399965265</v>
      </c>
      <c r="BK344" s="9">
        <v>57.588791259464649</v>
      </c>
      <c r="BL344" s="9">
        <v>51.248228680779391</v>
      </c>
      <c r="BM344" s="9">
        <f ca="1"/>
        <v>56.751378502161813</v>
      </c>
      <c r="BN344" s="9">
        <v>57.046041915657668</v>
      </c>
    </row>
    <row r="345" spans="1:66"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v>58.207462381225639</v>
      </c>
      <c r="BK345" s="9">
        <v>57.604144466363394</v>
      </c>
      <c r="BL345" s="9">
        <v>51.270305114623575</v>
      </c>
      <c r="BM345" s="9">
        <f ca="1"/>
        <v>56.769657684291488</v>
      </c>
      <c r="BN345" s="9">
        <v>57.064949439681698</v>
      </c>
    </row>
    <row r="346" spans="1:66"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v>58.227412894321851</v>
      </c>
      <c r="BK346" s="9">
        <v>57.61946847519151</v>
      </c>
      <c r="BL346" s="9">
        <v>51.292349154528623</v>
      </c>
      <c r="BM346" s="9">
        <f ca="1"/>
        <v>56.787903873684357</v>
      </c>
      <c r="BN346" s="9">
        <v>57.083822806481294</v>
      </c>
    </row>
    <row r="347" spans="1:66"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v>58.247315807792134</v>
      </c>
      <c r="BK347" s="9">
        <v>57.634763448142287</v>
      </c>
      <c r="BL347" s="9">
        <v>51.314360942677524</v>
      </c>
      <c r="BM347" s="9">
        <f ca="1"/>
        <v>56.806117239396642</v>
      </c>
      <c r="BN347" s="9">
        <v>57.102662190205102</v>
      </c>
    </row>
    <row r="348" spans="1:66"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v>58.267171388222756</v>
      </c>
      <c r="BK348" s="9">
        <v>57.650029546072801</v>
      </c>
      <c r="BL348" s="9">
        <v>51.336340620216205</v>
      </c>
      <c r="BM348" s="9">
        <f ca="1"/>
        <v>56.824297949148203</v>
      </c>
      <c r="BN348" s="9">
        <v>57.121467763628075</v>
      </c>
    </row>
    <row r="349" spans="1:66"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v>58.286979899961004</v>
      </c>
      <c r="BK349" s="9">
        <v>57.665266928518946</v>
      </c>
      <c r="BL349" s="9">
        <v>51.35828832726407</v>
      </c>
      <c r="BM349" s="9">
        <f ca="1"/>
        <v>56.842446169337087</v>
      </c>
      <c r="BN349" s="9">
        <v>57.140239698166319</v>
      </c>
    </row>
    <row r="350" spans="1:66"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v>58.306741605140459</v>
      </c>
      <c r="BK350" s="9">
        <v>57.680475753710127</v>
      </c>
      <c r="BL350" s="9">
        <v>51.380204202924411</v>
      </c>
      <c r="BM350" s="9">
        <f ca="1"/>
        <v>56.860562065053756</v>
      </c>
      <c r="BN350" s="9">
        <v>57.158978163891703</v>
      </c>
    </row>
    <row r="351" spans="1:66"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v>58.326456763705956</v>
      </c>
      <c r="BK351" s="9">
        <v>57.695656178583768</v>
      </c>
      <c r="BL351" s="9">
        <v>51.402088385294711</v>
      </c>
      <c r="BM351" s="9">
        <f ca="1"/>
        <v>56.878645800095121</v>
      </c>
      <c r="BN351" s="9">
        <v>57.17768332954634</v>
      </c>
    </row>
    <row r="352" spans="1:66"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v>58.346125633438028</v>
      </c>
      <c r="BK352" s="9">
        <v>57.71080835879971</v>
      </c>
      <c r="BL352" s="9">
        <v>51.423941011476806</v>
      </c>
      <c r="BM352" s="9">
        <f ca="1"/>
        <v>56.896697536978479</v>
      </c>
      <c r="BN352" s="9">
        <v>57.196355362556744</v>
      </c>
    </row>
    <row r="353" spans="1:66"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v>58.365748469977305</v>
      </c>
      <c r="BK353" s="9">
        <v>57.72593244875425</v>
      </c>
      <c r="BL353" s="9">
        <v>51.445762217586882</v>
      </c>
      <c r="BM353" s="9">
        <f ca="1"/>
        <v>56.914717436955144</v>
      </c>
      <c r="BN353" s="9">
        <v>57.214994429047977</v>
      </c>
    </row>
    <row r="354" spans="1:66"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v>58.385325526848177</v>
      </c>
      <c r="BK354" s="9">
        <v>57.741028601594167</v>
      </c>
      <c r="BL354" s="9">
        <v>51.467552138765384</v>
      </c>
      <c r="BM354" s="9">
        <f ca="1"/>
        <v>56.932705660023949</v>
      </c>
      <c r="BN354" s="9">
        <v>57.233600693857426</v>
      </c>
    </row>
    <row r="355" spans="1:66"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v>58.404857055482545</v>
      </c>
      <c r="BK355" s="9">
        <v>57.756096969230377</v>
      </c>
      <c r="BL355" s="9">
        <v>51.489310909186763</v>
      </c>
      <c r="BM355" s="9">
        <f ca="1"/>
        <v>56.950662364944606</v>
      </c>
      <c r="BN355" s="9">
        <v>57.252174320548491</v>
      </c>
    </row>
    <row r="356" spans="1:66"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v>58.424343305242878</v>
      </c>
      <c r="BK356" s="9">
        <v>57.77113770235156</v>
      </c>
      <c r="BL356" s="9">
        <v>51.511038662069154</v>
      </c>
      <c r="BM356" s="9">
        <f ca="1"/>
        <v>56.968587709250812</v>
      </c>
      <c r="BN356" s="9">
        <v>57.27071547142409</v>
      </c>
    </row>
    <row r="357" spans="1:66"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v>58.443784523445181</v>
      </c>
      <c r="BK357" s="9">
        <v>57.78615095043746</v>
      </c>
      <c r="BL357" s="9">
        <v>51.532735529683833</v>
      </c>
      <c r="BM357" s="9">
        <f ca="1"/>
        <v>56.986481849263214</v>
      </c>
      <c r="BN357" s="9">
        <v>57.289224307539932</v>
      </c>
    </row>
    <row r="358" spans="1:66"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v>58.463180955381567</v>
      </c>
      <c r="BK358" s="9">
        <v>57.801136861772122</v>
      </c>
      <c r="BL358" s="9">
        <v>51.554401643364656</v>
      </c>
      <c r="BM358" s="9">
        <f ca="1"/>
        <v>57.004344940102186</v>
      </c>
      <c r="BN358" s="9">
        <v>57.307700988717656</v>
      </c>
    </row>
    <row r="359" spans="1:66"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v>58.482532844342515</v>
      </c>
      <c r="BK359" s="9">
        <v>57.816095583456821</v>
      </c>
      <c r="BL359" s="9">
        <v>51.576037133517332</v>
      </c>
      <c r="BM359" s="9">
        <f ca="1"/>
        <v>57.022177135700503</v>
      </c>
      <c r="BN359" s="9">
        <v>57.326145673557789</v>
      </c>
    </row>
    <row r="360" spans="1:66"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v>58.501840431638769</v>
      </c>
      <c r="BK360" s="9">
        <v>57.831027261422975</v>
      </c>
      <c r="BL360" s="9">
        <v>51.597642129628561</v>
      </c>
      <c r="BM360" s="9">
        <f ca="1"/>
        <v>57.039978588815714</v>
      </c>
      <c r="BN360" s="9">
        <v>57.344558519452534</v>
      </c>
    </row>
    <row r="361" spans="1:66"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v>58.521103956623129</v>
      </c>
      <c r="BK361" s="9">
        <v>57.84593204044468</v>
      </c>
      <c r="BL361" s="9">
        <v>51.619216760275073</v>
      </c>
      <c r="BM361" s="9">
        <f ca="1"/>
        <v>57.057749451042483</v>
      </c>
      <c r="BN361" s="9">
        <v>57.362939682598338</v>
      </c>
    </row>
    <row r="362" spans="1:66"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v>58.540323656711656</v>
      </c>
      <c r="BK362" s="9">
        <v>57.860810064151302</v>
      </c>
      <c r="BL362" s="9">
        <v>51.640761153132587</v>
      </c>
      <c r="BM362" s="9">
        <f ca="1"/>
        <v>57.075489872824676</v>
      </c>
      <c r="BN362" s="9">
        <v>57.381289318008385</v>
      </c>
    </row>
    <row r="363" spans="1:66"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v>58.559499767404823</v>
      </c>
      <c r="BK363" s="9">
        <v>57.875661475039699</v>
      </c>
      <c r="BL363" s="9">
        <v>51.662275434984586</v>
      </c>
      <c r="BM363" s="9">
        <f ca="1"/>
        <v>57.093200003467373</v>
      </c>
      <c r="BN363" s="9">
        <v>57.39960757952484</v>
      </c>
    </row>
    <row r="364" spans="1:66"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v>58.578632522308311</v>
      </c>
      <c r="BK364" s="9">
        <v>57.890486414486404</v>
      </c>
      <c r="BL364" s="9">
        <v>51.683759731731058</v>
      </c>
      <c r="BM364" s="9">
        <f ca="1"/>
        <v>57.110879991148614</v>
      </c>
      <c r="BN364" s="9">
        <v>57.417894619830989</v>
      </c>
    </row>
    <row r="365" spans="1:66"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v>58.597722153153413</v>
      </c>
      <c r="BK365" s="9">
        <v>57.905285022759571</v>
      </c>
      <c r="BL365" s="9">
        <v>51.705214168397063</v>
      </c>
      <c r="BM365" s="9">
        <f ca="1"/>
        <v>57.128529982931092</v>
      </c>
      <c r="BN365" s="9">
        <v>57.436150590463178</v>
      </c>
    </row>
    <row r="366" spans="1:66"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v>58.616768889817358</v>
      </c>
      <c r="BK366" s="9">
        <v>57.920057439030813</v>
      </c>
      <c r="BL366" s="9">
        <v>51.72663886914124</v>
      </c>
      <c r="BM366" s="9">
        <f ca="1"/>
        <v>57.146150124773627</v>
      </c>
      <c r="BN366" s="9">
        <v>57.454375641822637</v>
      </c>
    </row>
    <row r="367" spans="1:66"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v>58.635772960343196</v>
      </c>
      <c r="BK367" s="9">
        <v>57.934803801386849</v>
      </c>
      <c r="BL367" s="9">
        <v>51.748033957264191</v>
      </c>
      <c r="BM367" s="9">
        <f ca="1"/>
        <v>57.163740561542546</v>
      </c>
      <c r="BN367" s="9">
        <v>57.472569923187123</v>
      </c>
    </row>
    <row r="368" spans="1:66"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v>58.654734590959485</v>
      </c>
      <c r="BK368" s="9">
        <v>57.949524246841023</v>
      </c>
      <c r="BL368" s="9">
        <v>51.769399555216729</v>
      </c>
      <c r="BM368" s="9">
        <f ca="1"/>
        <v>57.181301437022839</v>
      </c>
      <c r="BN368" s="9">
        <v>57.490733582722413</v>
      </c>
    </row>
    <row r="369" spans="1:66"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v>58.673654006099717</v>
      </c>
      <c r="BK369" s="9">
        <v>57.964218911344616</v>
      </c>
      <c r="BL369" s="9">
        <v>51.790735784608103</v>
      </c>
      <c r="BM369" s="9">
        <f ca="1"/>
        <v>57.19883289392925</v>
      </c>
      <c r="BN369" s="9">
        <v>57.508866767493643</v>
      </c>
    </row>
    <row r="370" spans="1:66"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v>58.692531428421454</v>
      </c>
      <c r="BK370" s="9">
        <v>57.978887929798098</v>
      </c>
      <c r="BL370" s="9">
        <v>51.812042766214027</v>
      </c>
      <c r="BM370" s="9">
        <f ca="1"/>
        <v>57.216335073917179</v>
      </c>
      <c r="BN370" s="9">
        <v>57.526969623476532</v>
      </c>
    </row>
    <row r="371" spans="1:66"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v>58.711367078825219</v>
      </c>
      <c r="BK371" s="9">
        <v>57.993531436062113</v>
      </c>
      <c r="BL371" s="9">
        <v>51.83332061998469</v>
      </c>
      <c r="BM371" s="9">
        <f ca="1"/>
        <v>57.233808117593455</v>
      </c>
      <c r="BN371" s="9">
        <v>57.54504229556845</v>
      </c>
    </row>
    <row r="372" spans="1:66"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v>58.730161176473167</v>
      </c>
      <c r="BK372" s="9">
        <v>58.008149562968427</v>
      </c>
      <c r="BL372" s="9">
        <v>51.854569465052634</v>
      </c>
      <c r="BM372" s="9">
        <f ca="1"/>
        <v>57.251252164526953</v>
      </c>
      <c r="BN372" s="9">
        <v>57.563084927599292</v>
      </c>
    </row>
    <row r="373" spans="1:66"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v>58.748913938807483</v>
      </c>
      <c r="BK373" s="9">
        <v>58.022742442330674</v>
      </c>
      <c r="BL373" s="9">
        <v>51.875789419740492</v>
      </c>
      <c r="BM373" s="9">
        <f ca="1"/>
        <v>57.268667353259126</v>
      </c>
      <c r="BN373" s="9">
        <v>57.581097662342273</v>
      </c>
    </row>
    <row r="374" spans="1:66"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v>58.76762558156846</v>
      </c>
      <c r="BK374" s="9">
        <v>58.037310204954963</v>
      </c>
      <c r="BL374" s="9">
        <v>51.896980601568735</v>
      </c>
      <c r="BM374" s="9">
        <f ca="1"/>
        <v>57.28605382131434</v>
      </c>
      <c r="BN374" s="9">
        <v>57.599080641524594</v>
      </c>
    </row>
    <row r="375" spans="1:66"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v>58.786296318812525</v>
      </c>
      <c r="BK375" s="9">
        <v>58.051852980650402</v>
      </c>
      <c r="BL375" s="9">
        <v>51.918143127263221</v>
      </c>
      <c r="BM375" s="9">
        <f ca="1"/>
        <v>57.303411705210095</v>
      </c>
      <c r="BN375" s="9">
        <v>57.617034005837915</v>
      </c>
    </row>
    <row r="376" spans="1:66"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v>58.80492636292982</v>
      </c>
      <c r="BK376" s="9">
        <v>58.066370898239363</v>
      </c>
      <c r="BL376" s="9">
        <v>51.939277112762724</v>
      </c>
      <c r="BM376" s="9">
        <f ca="1"/>
        <v>57.320741140467149</v>
      </c>
      <c r="BN376" s="9">
        <v>57.63495789494872</v>
      </c>
    </row>
    <row r="377" spans="1:66"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v>58.823515924661699</v>
      </c>
      <c r="BK377" s="9">
        <v>58.080864085567761</v>
      </c>
      <c r="BL377" s="9">
        <v>51.960382673226327</v>
      </c>
      <c r="BM377" s="9">
        <f ca="1"/>
        <v>57.338042261619506</v>
      </c>
      <c r="BN377" s="9">
        <v>57.652852447508579</v>
      </c>
    </row>
    <row r="378" spans="1:66"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v>58.842065213117941</v>
      </c>
      <c r="BK378" s="9">
        <v>58.095332669515095</v>
      </c>
      <c r="BL378" s="9">
        <v>51.981459923040745</v>
      </c>
      <c r="BM378" s="9">
        <f ca="1"/>
        <v>57.355315202224205</v>
      </c>
      <c r="BN378" s="9">
        <v>57.670717801164244</v>
      </c>
    </row>
    <row r="379" spans="1:66"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v>58.860574435793694</v>
      </c>
      <c r="BK379" s="9">
        <v>58.109776776004388</v>
      </c>
      <c r="BL379" s="9">
        <v>52.002508975827581</v>
      </c>
      <c r="BM379" s="9">
        <f ca="1"/>
        <v>57.372560094871076</v>
      </c>
      <c r="BN379" s="9">
        <v>57.688554092567642</v>
      </c>
    </row>
    <row r="380" spans="1:66"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v>58.879043798586324</v>
      </c>
      <c r="BK380" s="9">
        <v>58.124196530012021</v>
      </c>
      <c r="BL380" s="9">
        <v>52.023529944450416</v>
      </c>
      <c r="BM380" s="9">
        <f ca="1"/>
        <v>57.389777071192356</v>
      </c>
      <c r="BN380" s="9">
        <v>57.706361457385697</v>
      </c>
    </row>
    <row r="381" spans="1:66"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v>58.897473505811838</v>
      </c>
      <c r="BK381" s="9">
        <v>58.138592055577391</v>
      </c>
      <c r="BL381" s="9">
        <v>52.044522941021953</v>
      </c>
      <c r="BM381" s="9">
        <f ca="1"/>
        <v>57.406966261872142</v>
      </c>
      <c r="BN381" s="9">
        <v>57.724140030310096</v>
      </c>
    </row>
    <row r="382" spans="1:66"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v>58.915863760221363</v>
      </c>
      <c r="BK382" s="9">
        <v>58.152963475812527</v>
      </c>
      <c r="BL382" s="9">
        <v>52.06548807691091</v>
      </c>
      <c r="BM382" s="9">
        <f ca="1"/>
        <v>57.424127796655753</v>
      </c>
      <c r="BN382" s="9">
        <v>57.741889945066887</v>
      </c>
    </row>
    <row r="383" spans="1:66"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v>58.934214763017181</v>
      </c>
      <c r="BK383" s="9">
        <v>58.167310912911468</v>
      </c>
      <c r="BL383" s="9">
        <v>52.08642546274897</v>
      </c>
      <c r="BM383" s="9">
        <f ca="1"/>
        <v>57.441261804358959</v>
      </c>
      <c r="BN383" s="9">
        <v>57.759611334425998</v>
      </c>
    </row>
    <row r="384" spans="1:66"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v>58.952526713868671</v>
      </c>
      <c r="BK384" s="9">
        <v>58.181634488159652</v>
      </c>
      <c r="BL384" s="9">
        <v>52.107335208437561</v>
      </c>
      <c r="BM384" s="9">
        <f ca="1"/>
        <v>57.458368412877164</v>
      </c>
      <c r="BN384" s="9">
        <v>57.777304330210555</v>
      </c>
    </row>
    <row r="385" spans="1:66"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v>58.970799810928007</v>
      </c>
      <c r="BK385" s="9">
        <v>58.195934321943049</v>
      </c>
      <c r="BL385" s="9">
        <v>52.128217423154595</v>
      </c>
      <c r="BM385" s="9">
        <f ca="1"/>
        <v>57.475447749194345</v>
      </c>
      <c r="BN385" s="9">
        <v>57.794969063306148</v>
      </c>
    </row>
    <row r="386" spans="1:66"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v>58.989034250845663</v>
      </c>
      <c r="BK386" s="9">
        <v>58.21021053375727</v>
      </c>
      <c r="BL386" s="9">
        <v>52.149072215361137</v>
      </c>
      <c r="BM386" s="9">
        <f ca="1"/>
        <v>57.492499939392033</v>
      </c>
      <c r="BN386" s="9">
        <v>57.812605663670041</v>
      </c>
    </row>
    <row r="387" spans="1:66"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v>59.007230228785765</v>
      </c>
      <c r="BK387" s="9">
        <v>58.224463242216601</v>
      </c>
      <c r="BL387" s="9">
        <v>52.169899692807945</v>
      </c>
      <c r="BM387" s="9">
        <f ca="1"/>
        <v>57.509525108658025</v>
      </c>
      <c r="BN387" s="9">
        <v>57.830214260340128</v>
      </c>
    </row>
    <row r="388" spans="1:66"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v>59.025387938441142</v>
      </c>
      <c r="BK388" s="9">
        <v>58.238692565062728</v>
      </c>
      <c r="BL388" s="9">
        <v>52.190699962541991</v>
      </c>
      <c r="BM388" s="9">
        <f ca="1"/>
        <v>57.526523381295121</v>
      </c>
      <c r="BN388" s="9">
        <v>57.847794981443862</v>
      </c>
    </row>
    <row r="389" spans="1:66"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v>59.043507572048313</v>
      </c>
      <c r="BK389" s="9">
        <v>58.252898619173607</v>
      </c>
      <c r="BL389" s="9">
        <v>52.211473130912864</v>
      </c>
      <c r="BM389" s="9">
        <f ca="1"/>
        <v>57.54349488072971</v>
      </c>
      <c r="BN389" s="9">
        <v>57.865347954207088</v>
      </c>
    </row>
    <row r="390" spans="1:66"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v>59.061589320402163</v>
      </c>
      <c r="BK390" s="9">
        <v>58.267081520572027</v>
      </c>
      <c r="BL390" s="9">
        <v>52.232219303579122</v>
      </c>
      <c r="BM390" s="9">
        <f ca="1"/>
        <v>57.560439729520184</v>
      </c>
      <c r="BN390" s="9">
        <v>57.882873304962736</v>
      </c>
    </row>
    <row r="391" spans="1:66"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v>59.079633372870511</v>
      </c>
      <c r="BK391" s="9">
        <v>58.281241384434153</v>
      </c>
      <c r="BL391" s="9">
        <v>52.252938585514563</v>
      </c>
      <c r="BM391" s="9">
        <f ca="1"/>
        <v>57.57735804936538</v>
      </c>
      <c r="BN391" s="9">
        <v>57.900371159159398</v>
      </c>
    </row>
    <row r="392" spans="1:66"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v>59.097639917408493</v>
      </c>
      <c r="BK392" s="9">
        <v>58.295378325097943</v>
      </c>
      <c r="BL392" s="9">
        <v>52.273631081014422</v>
      </c>
      <c r="BM392" s="9">
        <f ca="1"/>
        <v>57.594249961112773</v>
      </c>
      <c r="BN392" s="9">
        <v>57.917841641369847</v>
      </c>
    </row>
    <row r="393" spans="1:66"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v>59.115609140572701</v>
      </c>
      <c r="BK393" s="9">
        <v>58.309492456071474</v>
      </c>
      <c r="BL393" s="9">
        <v>52.294296893701485</v>
      </c>
      <c r="BM393" s="9">
        <f ca="1"/>
        <v>57.611115584766708</v>
      </c>
      <c r="BN393" s="9">
        <v>57.935284875299388</v>
      </c>
    </row>
    <row r="394" spans="1:66"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v>59.133541227535225</v>
      </c>
      <c r="BK394" s="9">
        <v>58.323583890041142</v>
      </c>
      <c r="BL394" s="9">
        <v>52.31493612653216</v>
      </c>
      <c r="BM394" s="9">
        <f ca="1"/>
        <v>57.627955039496428</v>
      </c>
      <c r="BN394" s="9">
        <v>57.952700983794159</v>
      </c>
    </row>
    <row r="395" spans="1:66"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v>59.151436362097449</v>
      </c>
      <c r="BK395" s="9">
        <v>58.337652738879754</v>
      </c>
      <c r="BL395" s="9">
        <v>52.335548881802438</v>
      </c>
      <c r="BM395" s="9">
        <f ca="1"/>
        <v>57.644768443644054</v>
      </c>
      <c r="BN395" s="9">
        <v>57.970090088849346</v>
      </c>
    </row>
    <row r="396" spans="1:66"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v>59.169294726703725</v>
      </c>
      <c r="BK396" s="9">
        <v>58.351699113654561</v>
      </c>
      <c r="BL396" s="9">
        <v>52.356135261153852</v>
      </c>
      <c r="BM396" s="9">
        <f ca="1"/>
        <v>57.661555914732432</v>
      </c>
      <c r="BN396" s="9">
        <v>57.987452311617204</v>
      </c>
    </row>
    <row r="397" spans="1:66"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v>59.187116502454828</v>
      </c>
      <c r="BK397" s="9">
        <v>58.365723124635153</v>
      </c>
      <c r="BL397" s="9">
        <v>52.376695365579266</v>
      </c>
      <c r="BM397" s="9">
        <f ca="1"/>
        <v>57.678317569472995</v>
      </c>
      <c r="BN397" s="9">
        <v>58.004787772415099</v>
      </c>
    </row>
    <row r="398" spans="1:66"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v>59.204901869121329</v>
      </c>
      <c r="BK398" s="9">
        <v>58.379724881301271</v>
      </c>
      <c r="BL398" s="9">
        <v>52.397229295428701</v>
      </c>
      <c r="BM398" s="9">
        <f ca="1"/>
        <v>57.695053523773325</v>
      </c>
      <c r="BN398" s="9">
        <v>58.022096590733398</v>
      </c>
    </row>
    <row r="399" spans="1:66"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v>59.222651005156663</v>
      </c>
      <c r="BK399" s="9">
        <v>58.393704492350537</v>
      </c>
      <c r="BL399" s="9">
        <v>52.417737150415022</v>
      </c>
      <c r="BM399" s="9">
        <f ca="1"/>
        <v>57.711763892744841</v>
      </c>
      <c r="BN399" s="9">
        <v>58.039378885243217</v>
      </c>
    </row>
    <row r="400" spans="1:66"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v>59.240364087710219</v>
      </c>
      <c r="BK400" s="9">
        <v>58.407662065706027</v>
      </c>
      <c r="BL400" s="9">
        <v>52.438219029619617</v>
      </c>
      <c r="BM400" s="9">
        <f ca="1"/>
        <v>57.728448790710281</v>
      </c>
      <c r="BN400" s="9">
        <v>58.056634773804191</v>
      </c>
    </row>
    <row r="401" spans="1:66"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v>59.258041292640023</v>
      </c>
      <c r="BK401" s="9">
        <v>58.421597708523876</v>
      </c>
      <c r="BL401" s="9">
        <v>52.458675031497947</v>
      </c>
      <c r="BM401" s="9">
        <f ca="1"/>
        <v>57.745108331211064</v>
      </c>
      <c r="BN401" s="9">
        <v>58.073864373472048</v>
      </c>
    </row>
    <row r="402" spans="1:66"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v>59.275682794525579</v>
      </c>
      <c r="BK402" s="9">
        <v>58.435511527200624</v>
      </c>
      <c r="BL402" s="9">
        <v>52.479105253885081</v>
      </c>
      <c r="BM402" s="9">
        <f ca="1"/>
        <v>57.761742627014698</v>
      </c>
      <c r="BN402" s="9">
        <v>58.091067800506153</v>
      </c>
    </row>
    <row r="403" spans="1:66"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v>59.293288766680234</v>
      </c>
      <c r="BK403" s="9">
        <v>58.449403627380633</v>
      </c>
      <c r="BL403" s="9">
        <v>52.49950979400117</v>
      </c>
      <c r="BM403" s="9">
        <f ca="1"/>
        <v>57.778351790121924</v>
      </c>
      <c r="BN403" s="9">
        <v>58.108245170376918</v>
      </c>
    </row>
    <row r="404" spans="1:66"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v>59.310859381163624</v>
      </c>
      <c r="BK404" s="9">
        <v>58.463274113963294</v>
      </c>
      <c r="BL404" s="9">
        <v>52.519888748456822</v>
      </c>
      <c r="BM404" s="9">
        <f ca="1"/>
        <v>57.794935931773971</v>
      </c>
      <c r="BN404" s="9">
        <v>58.125396597773161</v>
      </c>
    </row>
    <row r="405" spans="1:66"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v>59.328394808793853</v>
      </c>
      <c r="BK405" s="9">
        <v>58.477123091110215</v>
      </c>
      <c r="BL405" s="9">
        <v>52.540242213258466</v>
      </c>
      <c r="BM405" s="9">
        <f ca="1"/>
        <v>57.811495162459522</v>
      </c>
      <c r="BN405" s="9">
        <v>58.142522196609391</v>
      </c>
    </row>
    <row r="406" spans="1:66"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v>59.345895219159551</v>
      </c>
      <c r="BK406" s="9">
        <v>58.49095066225231</v>
      </c>
      <c r="BL406" s="9">
        <v>52.560570283813604</v>
      </c>
      <c r="BM406" s="9">
        <f ca="1"/>
        <v>57.828029591921762</v>
      </c>
      <c r="BN406" s="9">
        <v>58.159622080032925</v>
      </c>
    </row>
    <row r="407" spans="1:66"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v>59.363360780631794</v>
      </c>
      <c r="BK407" s="9">
        <v>58.504756930096761</v>
      </c>
      <c r="BL407" s="9">
        <v>52.580873054936035</v>
      </c>
      <c r="BM407" s="9">
        <f ca="1"/>
        <v>57.844539329165286</v>
      </c>
      <c r="BN407" s="9">
        <v>58.176696360431023</v>
      </c>
    </row>
    <row r="408" spans="1:66"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v>59.380791660375849</v>
      </c>
      <c r="BK408" s="9">
        <v>58.518541996633978</v>
      </c>
      <c r="BL408" s="9">
        <v>52.601150620851001</v>
      </c>
      <c r="BM408" s="9">
        <f ca="1"/>
        <v>57.861024482462838</v>
      </c>
      <c r="BN408" s="9">
        <v>58.193745149437902</v>
      </c>
    </row>
    <row r="409" spans="1:66"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v>59.398188024362845</v>
      </c>
      <c r="BK409" s="9">
        <v>58.532305963144374</v>
      </c>
      <c r="BL409" s="9">
        <v>52.62140307520032</v>
      </c>
      <c r="BM409" s="9">
        <f ca="1"/>
        <v>57.877485159362195</v>
      </c>
      <c r="BN409" s="9">
        <v>58.21076855794162</v>
      </c>
    </row>
    <row r="410" spans="1:66"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v>59.415550037381237</v>
      </c>
      <c r="BK410" s="9">
        <v>58.54604893020516</v>
      </c>
      <c r="BL410" s="9">
        <v>52.641630511047438</v>
      </c>
      <c r="BM410" s="9">
        <f ca="1"/>
        <v>57.89392146669266</v>
      </c>
      <c r="BN410" s="9">
        <v>58.227766696090939</v>
      </c>
    </row>
    <row r="411" spans="1:66"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v>59.432877863048112</v>
      </c>
      <c r="BK411" s="9">
        <v>58.559770997696958</v>
      </c>
      <c r="BL411" s="9">
        <v>52.661833020882355</v>
      </c>
      <c r="BM411" s="9">
        <f ca="1"/>
        <v>57.910333510571817</v>
      </c>
      <c r="BN411" s="9">
        <v>58.244739673302121</v>
      </c>
    </row>
    <row r="412" spans="1:66"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v>59.450171663820463</v>
      </c>
      <c r="BK412" s="9">
        <v>58.573472264810441</v>
      </c>
      <c r="BL412" s="9">
        <v>52.68201069662662</v>
      </c>
      <c r="BM412" s="9">
        <f ca="1"/>
        <v>57.926721396411892</v>
      </c>
      <c r="BN412" s="9">
        <v>58.261687598265567</v>
      </c>
    </row>
    <row r="413" spans="1:66"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v>59.467431601006219</v>
      </c>
      <c r="BK413" s="9">
        <v>58.587152830052808</v>
      </c>
      <c r="BL413" s="9">
        <v>52.702163629638193</v>
      </c>
      <c r="BM413" s="9">
        <f ca="1"/>
        <v>57.943085228926286</v>
      </c>
      <c r="BN413" s="9">
        <v>58.278610578952453</v>
      </c>
    </row>
    <row r="414" spans="1:66"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v>59.484657834775213</v>
      </c>
      <c r="BK414" s="9">
        <v>58.600812791254214</v>
      </c>
      <c r="BL414" s="9">
        <v>52.722291910716251</v>
      </c>
      <c r="BM414" s="9">
        <f ca="1"/>
        <v>57.959425112135897</v>
      </c>
      <c r="BN414" s="9">
        <v>58.295508722621278</v>
      </c>
    </row>
    <row r="415" spans="1:66"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v>59.501850524169988</v>
      </c>
      <c r="BK415" s="9">
        <v>58.614452245574157</v>
      </c>
      <c r="BL415" s="9">
        <v>52.742395630106003</v>
      </c>
      <c r="BM415" s="9">
        <f ca="1"/>
        <v>57.975741149375402</v>
      </c>
      <c r="BN415" s="9">
        <v>58.312382135824272</v>
      </c>
    </row>
    <row r="416" spans="1:66"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v>59.519009827116477</v>
      </c>
      <c r="BK416" s="9">
        <v>58.628071289507716</v>
      </c>
      <c r="BL416" s="9">
        <v>52.762474877503365</v>
      </c>
      <c r="BM416" s="9">
        <f ca="1"/>
        <v>57.992033443299505</v>
      </c>
      <c r="BN416" s="9">
        <v>58.329230924413821</v>
      </c>
    </row>
    <row r="417" spans="1:66"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v>59.536135900434559</v>
      </c>
      <c r="BK417" s="9">
        <v>58.64167001889178</v>
      </c>
      <c r="BL417" s="9">
        <v>52.782529742059666</v>
      </c>
      <c r="BM417" s="9">
        <f ca="1"/>
        <v>58.008302095889029</v>
      </c>
      <c r="BN417" s="9">
        <v>58.346055193548779</v>
      </c>
    </row>
    <row r="418" spans="1:66"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v>59.553228899848499</v>
      </c>
      <c r="BK418" s="9">
        <v>58.655248528911187</v>
      </c>
      <c r="BL418" s="9">
        <v>52.802560312386234</v>
      </c>
      <c r="BM418" s="9">
        <f ca="1"/>
        <v>58.02454720845703</v>
      </c>
      <c r="BN418" s="9">
        <v>58.362855047700705</v>
      </c>
    </row>
    <row r="419" spans="1:66"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v>59.570288979997251</v>
      </c>
      <c r="BK419" s="9">
        <v>58.668806914104763</v>
      </c>
      <c r="BL419" s="9">
        <v>52.822566676558992</v>
      </c>
      <c r="BM419" s="9">
        <f ca="1"/>
        <v>58.04076888165477</v>
      </c>
      <c r="BN419" s="9">
        <v>58.37963059066</v>
      </c>
    </row>
    <row r="420" spans="1:66"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v>59.587316294444634</v>
      </c>
      <c r="BK420" s="9">
        <v>58.682345268371343</v>
      </c>
      <c r="BL420" s="9">
        <v>52.842548922122958</v>
      </c>
      <c r="BM420" s="9">
        <f ca="1"/>
        <v>58.056967215477684</v>
      </c>
      <c r="BN420" s="9">
        <v>58.39638192554203</v>
      </c>
    </row>
    <row r="421" spans="1:66"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v>59.604310995689445</v>
      </c>
      <c r="BK421" s="9">
        <v>58.695863684975663</v>
      </c>
      <c r="BL421" s="9">
        <v>52.862507136096724</v>
      </c>
      <c r="BM421" s="9">
        <f ca="1"/>
        <v>58.073142309271233</v>
      </c>
      <c r="BN421" s="9">
        <v>58.413109154793183</v>
      </c>
    </row>
    <row r="422" spans="1:66"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v>59.621273235175337</v>
      </c>
      <c r="BK422" s="9">
        <v>58.709362256554208</v>
      </c>
      <c r="BL422" s="9">
        <v>52.882441404976866</v>
      </c>
      <c r="BM422" s="9">
        <f ca="1"/>
        <v>58.089294261736697</v>
      </c>
      <c r="BN422" s="9">
        <v>58.429812380196779</v>
      </c>
    </row>
    <row r="423" spans="1:66"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v>59.638203163300709</v>
      </c>
      <c r="BK423" s="9">
        <v>58.722841075121053</v>
      </c>
      <c r="BL423" s="9">
        <v>52.902351814742332</v>
      </c>
      <c r="BM423" s="9">
        <f ca="1"/>
        <v>58.105423170936916</v>
      </c>
      <c r="BN423" s="9">
        <v>58.446491702878959</v>
      </c>
    </row>
    <row r="424" spans="1:66"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v>59.655100929428386</v>
      </c>
      <c r="BK424" s="9">
        <v>58.736300232073503</v>
      </c>
      <c r="BL424" s="9">
        <v>52.922238450858771</v>
      </c>
      <c r="BM424" s="9">
        <f ca="1"/>
        <v>58.121529134301966</v>
      </c>
      <c r="BN424" s="9">
        <v>58.4631472233146</v>
      </c>
    </row>
    <row r="425" spans="1:66"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v>59.67196668189527</v>
      </c>
      <c r="BK425" s="9">
        <v>58.74973981819781</v>
      </c>
      <c r="BL425" s="9">
        <v>52.942101398282773</v>
      </c>
      <c r="BM425" s="9">
        <f ca="1"/>
        <v>58.137612248634781</v>
      </c>
      <c r="BN425" s="9">
        <v>58.479779041332968</v>
      </c>
    </row>
    <row r="426" spans="1:66"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v>59.68880056802179</v>
      </c>
      <c r="BK426" s="9">
        <v>58.763159923674699</v>
      </c>
      <c r="BL426" s="9">
        <v>52.961940741466165</v>
      </c>
      <c r="BM426" s="9">
        <f ca="1"/>
        <v>58.153672610116644</v>
      </c>
      <c r="BN426" s="9">
        <v>58.496387256123477</v>
      </c>
    </row>
    <row r="427" spans="1:66"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v>59.705602734121307</v>
      </c>
      <c r="BK427" s="9">
        <v>58.776560638084966</v>
      </c>
      <c r="BL427" s="9">
        <v>52.981756564360161</v>
      </c>
      <c r="BM427" s="9">
        <f ca="1"/>
        <v>58.169710314312766</v>
      </c>
      <c r="BN427" s="9">
        <v>58.512971966241309</v>
      </c>
    </row>
    <row r="428" spans="1:66"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v>59.722373325509359</v>
      </c>
      <c r="BK428" s="9">
        <v>58.78994205041483</v>
      </c>
      <c r="BL428" s="9">
        <v>53.001548950419505</v>
      </c>
      <c r="BM428" s="9">
        <f ca="1"/>
        <v>58.185725456177586</v>
      </c>
      <c r="BN428" s="9">
        <v>58.52953326961299</v>
      </c>
    </row>
    <row r="429" spans="1:66"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v>59.73911248651288</v>
      </c>
      <c r="BK429" s="9">
        <v>58.803304249061448</v>
      </c>
      <c r="BL429" s="9">
        <v>53.02131798260659</v>
      </c>
      <c r="BM429" s="9">
        <f ca="1"/>
        <v>58.201718130060229</v>
      </c>
      <c r="BN429" s="9">
        <v>58.546071263541876</v>
      </c>
    </row>
    <row r="430" spans="1:66"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v>59.75582036047922</v>
      </c>
      <c r="BK430" s="9">
        <v>58.816647321838168</v>
      </c>
      <c r="BL430" s="9">
        <v>53.041063743395512</v>
      </c>
      <c r="BM430" s="9">
        <f ca="1"/>
        <v>58.217688429709781</v>
      </c>
      <c r="BN430" s="9">
        <v>58.562586044713655</v>
      </c>
    </row>
    <row r="431" spans="1:66"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v>59.772497089785112</v>
      </c>
      <c r="BK431" s="9">
        <v>58.829971355979843</v>
      </c>
      <c r="BL431" s="9">
        <v>53.06078631477606</v>
      </c>
      <c r="BM431" s="9">
        <f ca="1"/>
        <v>58.2336364482805</v>
      </c>
      <c r="BN431" s="9">
        <v>58.579077709201655</v>
      </c>
    </row>
    <row r="432" spans="1:66"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v>59.789142815845537</v>
      </c>
      <c r="BK432" s="9">
        <v>58.843276438148024</v>
      </c>
      <c r="BL432" s="9">
        <v>53.080485778257724</v>
      </c>
      <c r="BM432" s="9">
        <f ca="1"/>
        <v>58.249562278337038</v>
      </c>
      <c r="BN432" s="9">
        <v>58.59554635247224</v>
      </c>
    </row>
    <row r="433" spans="1:6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v>59.805757679122486</v>
      </c>
      <c r="BK433" s="9">
        <v>58.856562654436118</v>
      </c>
      <c r="BL433" s="9">
        <v>53.100162214873599</v>
      </c>
      <c r="BM433" s="9">
        <f ca="1"/>
        <v>58.265466011859559</v>
      </c>
      <c r="BN433" s="9">
        <v>58.611992069390055</v>
      </c>
    </row>
    <row r="434" spans="1:6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v>59.822341819133577</v>
      </c>
      <c r="BK434" s="9">
        <v>58.869830090374499</v>
      </c>
      <c r="BL434" s="9">
        <v>53.119815705184294</v>
      </c>
      <c r="BM434" s="9">
        <f ca="1"/>
        <v>58.281347740248805</v>
      </c>
      <c r="BN434" s="9">
        <v>58.628414954223231</v>
      </c>
    </row>
    <row r="435" spans="1:6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v>59.838895374460634</v>
      </c>
      <c r="BK435" s="9">
        <v>58.883078830935546</v>
      </c>
      <c r="BL435" s="9">
        <v>53.139446329281746</v>
      </c>
      <c r="BM435" s="9">
        <f ca="1"/>
        <v>58.297207554331123</v>
      </c>
      <c r="BN435" s="9">
        <v>58.644815100648557</v>
      </c>
    </row>
    <row r="436" spans="1:6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v>59.855418482758175</v>
      </c>
      <c r="BK436" s="9">
        <v>58.896308960538597</v>
      </c>
      <c r="BL436" s="9">
        <v>53.159054166793069</v>
      </c>
      <c r="BM436" s="9">
        <f ca="1"/>
        <v>58.313045544363398</v>
      </c>
      <c r="BN436" s="9">
        <v>58.661192601756547</v>
      </c>
    </row>
    <row r="437" spans="1:6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v>59.871911280761722</v>
      </c>
      <c r="BK437" s="9">
        <v>58.909520563054926</v>
      </c>
      <c r="BL437" s="9">
        <v>53.17863929688432</v>
      </c>
      <c r="BM437" s="9">
        <f ca="1"/>
        <v>58.328861800037998</v>
      </c>
      <c r="BN437" s="9">
        <v>58.677547550056531</v>
      </c>
    </row>
    <row r="438" spans="1:6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v>59.888373904296081</v>
      </c>
      <c r="BK438" s="9">
        <v>58.922713721812578</v>
      </c>
      <c r="BL438" s="9">
        <v>53.198201798264165</v>
      </c>
      <c r="BM438" s="9">
        <f ca="1"/>
        <v>58.344656410487602</v>
      </c>
      <c r="BN438" s="9">
        <v>58.693880037481605</v>
      </c>
    </row>
    <row r="439" spans="1:6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v>59.904806488283576</v>
      </c>
      <c r="BK439" s="9">
        <v>58.935888519601193</v>
      </c>
      <c r="BL439" s="9">
        <v>53.217741749187667</v>
      </c>
      <c r="BM439" s="9">
        <f ca="1"/>
        <v>58.360429464289993</v>
      </c>
      <c r="BN439" s="9">
        <v>58.710190155393548</v>
      </c>
    </row>
    <row r="440" spans="1:6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v>59.921209166752028</v>
      </c>
      <c r="BK440" s="9">
        <v>58.949045038676765</v>
      </c>
      <c r="BL440" s="9">
        <v>53.237259227459845</v>
      </c>
      <c r="BM440" s="9">
        <f ca="1"/>
        <v>58.376181049472848</v>
      </c>
      <c r="BN440" s="9">
        <v>58.726477994587768</v>
      </c>
    </row>
    <row r="441" spans="1:6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v>59.937582072842858</v>
      </c>
      <c r="BK441" s="9">
        <v>58.962183360766382</v>
      </c>
      <c r="BL441" s="9">
        <v>53.256754310439362</v>
      </c>
      <c r="BM441" s="9">
        <f ca="1"/>
        <v>58.391911253518387</v>
      </c>
      <c r="BN441" s="9">
        <v>58.742743645298063</v>
      </c>
    </row>
    <row r="442" spans="1:6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v>59.953925338818898</v>
      </c>
      <c r="BK442" s="9">
        <v>58.975303567072842</v>
      </c>
      <c r="BL442" s="9">
        <v>53.276227075042058</v>
      </c>
      <c r="BM442" s="9">
        <f ca="1"/>
        <v>58.407620163368051</v>
      </c>
      <c r="BN442" s="9">
        <v>58.758987197201456</v>
      </c>
    </row>
    <row r="443" spans="1:6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v>59.970239096072262</v>
      </c>
      <c r="BK443" s="9">
        <v>58.988405738279333</v>
      </c>
      <c r="BL443" s="9">
        <v>53.295677597744501</v>
      </c>
      <c r="BM443" s="9">
        <f ca="1"/>
        <v>58.423307865427063</v>
      </c>
      <c r="BN443" s="9">
        <v>58.775208739422823</v>
      </c>
    </row>
    <row r="444" spans="1:6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v>59.98652347513206</v>
      </c>
      <c r="BK444" s="9">
        <v>59.001489954553868</v>
      </c>
      <c r="BL444" s="9">
        <v>53.315105954587509</v>
      </c>
      <c r="BM444" s="9">
        <f ca="1"/>
        <v>58.438974445569016</v>
      </c>
      <c r="BN444" s="9">
        <v>58.791408360539705</v>
      </c>
    </row>
    <row r="445" spans="1:6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v>60.00277860567202</v>
      </c>
      <c r="BK445" s="9">
        <v>59.014556295553916</v>
      </c>
      <c r="BL445" s="9">
        <v>53.334512221179587</v>
      </c>
      <c r="BM445" s="9">
        <f ca="1"/>
        <v>58.454619989140362</v>
      </c>
      <c r="BN445" s="9">
        <v>58.807586148586793</v>
      </c>
    </row>
    <row r="446" spans="1:6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v>60.019004616518075</v>
      </c>
      <c r="BK446" s="9">
        <v>59.02760484043079</v>
      </c>
      <c r="BL446" s="9">
        <v>53.353896472700384</v>
      </c>
      <c r="BM446" s="9">
        <f ca="1"/>
        <v>58.470244580964831</v>
      </c>
      <c r="BN446" s="9">
        <v>58.823742191060589</v>
      </c>
    </row>
    <row r="447" spans="1:6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v>60.035201635655802</v>
      </c>
      <c r="BK447" s="9">
        <v>59.04063566783406</v>
      </c>
      <c r="BL447" s="9">
        <v>53.373258783904085</v>
      </c>
      <c r="BM447" s="9">
        <f ca="1"/>
        <v>58.485848305347858</v>
      </c>
      <c r="BN447" s="9">
        <v>58.839876574923927</v>
      </c>
    </row>
    <row r="448" spans="1:6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v>60.051369790237878</v>
      </c>
      <c r="BK448" s="9">
        <v>59.053648855915945</v>
      </c>
      <c r="BL448" s="9">
        <v>53.392599229122766</v>
      </c>
      <c r="BM448" s="9">
        <f ca="1"/>
        <v>58.501431246080941</v>
      </c>
      <c r="BN448" s="9">
        <v>58.855989386610375</v>
      </c>
    </row>
    <row r="449" spans="1:6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v>60.067509206591296</v>
      </c>
      <c r="BK449" s="9">
        <v>59.06664448233559</v>
      </c>
      <c r="BL449" s="9">
        <v>53.411917882269734</v>
      </c>
      <c r="BM449" s="9">
        <f ca="1"/>
        <v>58.516993486445955</v>
      </c>
      <c r="BN449" s="9">
        <v>58.872080712028762</v>
      </c>
    </row>
    <row r="450" spans="1:6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v>60.083620010224671</v>
      </c>
      <c r="BK450" s="9">
        <v>59.079622624263358</v>
      </c>
      <c r="BL450" s="9">
        <v>53.431214816842818</v>
      </c>
      <c r="BM450" s="9">
        <f ca="1"/>
        <v>58.532535109219381</v>
      </c>
      <c r="BN450" s="9">
        <v>58.888150636567502</v>
      </c>
    </row>
    <row r="451" spans="1:6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v>60.099702325835331</v>
      </c>
      <c r="BK451" s="9">
        <v>59.092583358385014</v>
      </c>
      <c r="BL451" s="9">
        <v>53.450490105927635</v>
      </c>
      <c r="BM451" s="9">
        <f ca="1"/>
        <v>58.548056196676562</v>
      </c>
      <c r="BN451" s="9">
        <v>58.904199245098937</v>
      </c>
    </row>
    <row r="452" spans="1:6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v>60.115756277316464</v>
      </c>
      <c r="BK452" s="9">
        <v>59.105526760905946</v>
      </c>
      <c r="BL452" s="9">
        <v>53.469743822200797</v>
      </c>
      <c r="BM452" s="9">
        <f ca="1"/>
        <v>58.563556830595857</v>
      </c>
      <c r="BN452" s="9">
        <v>58.920226621983637</v>
      </c>
    </row>
    <row r="453" spans="1:6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v>60.131781987764022</v>
      </c>
      <c r="BK453" s="9">
        <v>59.118452907555245</v>
      </c>
      <c r="BL453" s="9">
        <v>53.48897603793317</v>
      </c>
      <c r="BM453" s="9">
        <f ca="1"/>
        <v>58.579037092262773</v>
      </c>
      <c r="BN453" s="9">
        <v>58.936232851074649</v>
      </c>
    </row>
    <row r="454" spans="1:6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v>60.147779579483704</v>
      </c>
      <c r="BK454" s="9">
        <v>59.131361873589825</v>
      </c>
      <c r="BL454" s="9">
        <v>53.508186824992947</v>
      </c>
      <c r="BM454" s="9">
        <f ca="1"/>
        <v>58.594497062474062</v>
      </c>
      <c r="BN454" s="9">
        <v>58.95221801572167</v>
      </c>
    </row>
    <row r="455" spans="1:6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v>60.163749173997793</v>
      </c>
      <c r="BK455" s="9">
        <v>59.144253733798443</v>
      </c>
      <c r="BL455" s="9">
        <v>53.527376254848861</v>
      </c>
      <c r="BM455" s="9">
        <f ca="1"/>
        <v>58.609936821541766</v>
      </c>
      <c r="BN455" s="9">
        <v>58.968182198775253</v>
      </c>
    </row>
    <row r="456" spans="1:6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v>60.179690892051873</v>
      </c>
      <c r="BK456" s="9">
        <v>59.157128562505704</v>
      </c>
      <c r="BL456" s="9">
        <v>53.546544398573239</v>
      </c>
      <c r="BM456" s="9">
        <f ca="1"/>
        <v>58.625356449297158</v>
      </c>
      <c r="BN456" s="9">
        <v>58.984125482590876</v>
      </c>
    </row>
    <row r="457" spans="1:6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v>60.195604853621589</v>
      </c>
      <c r="BK457" s="9">
        <v>59.169986433576035</v>
      </c>
      <c r="BL457" s="9">
        <v>53.565691326845105</v>
      </c>
      <c r="BM457" s="9">
        <f ca="1"/>
        <v>58.640756025094831</v>
      </c>
      <c r="BN457" s="9">
        <v>59.000047949033018</v>
      </c>
    </row>
    <row r="458" spans="1:6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v>60.211491177919235</v>
      </c>
      <c r="BK458" s="9">
        <v>59.182827420417524</v>
      </c>
      <c r="BL458" s="9">
        <v>53.584817109953207</v>
      </c>
      <c r="BM458" s="9">
        <f ca="1"/>
        <v>58.656135627816468</v>
      </c>
      <c r="BN458" s="9">
        <v>59.015949679479206</v>
      </c>
    </row>
    <row r="459" spans="1:6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v>60.227349983400316</v>
      </c>
      <c r="BK459" s="9">
        <v>59.195651595985872</v>
      </c>
      <c r="BL459" s="9">
        <v>53.603921817798998</v>
      </c>
      <c r="BM459" s="9">
        <f ca="1"/>
        <v>58.67149533587483</v>
      </c>
      <c r="BN459" s="9">
        <v>59.031830754823986</v>
      </c>
    </row>
    <row r="460" spans="1:6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v>60.243181387770015</v>
      </c>
      <c r="BK460" s="9">
        <v>59.208459032788177</v>
      </c>
      <c r="BL460" s="9">
        <v>53.623005519899692</v>
      </c>
      <c r="BM460" s="9">
        <f ca="1"/>
        <v>58.686835227217529</v>
      </c>
      <c r="BN460" s="9">
        <v>59.047691255482889</v>
      </c>
    </row>
    <row r="461" spans="1:6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v>60.258985507989628</v>
      </c>
      <c r="BK461" s="9">
        <v>59.221249802886732</v>
      </c>
      <c r="BL461" s="9">
        <v>53.642068285391119</v>
      </c>
      <c r="BM461" s="9">
        <f ca="1"/>
        <v>58.702155379330861</v>
      </c>
      <c r="BN461" s="9">
        <v>59.063531261396299</v>
      </c>
    </row>
    <row r="462" spans="1:6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v>60.274762460282872</v>
      </c>
      <c r="BK462" s="9">
        <v>59.234023977902773</v>
      </c>
      <c r="BL462" s="9">
        <v>53.661110183030736</v>
      </c>
      <c r="BM462" s="9">
        <f ca="1"/>
        <v>58.717455869243551</v>
      </c>
      <c r="BN462" s="9">
        <v>59.079350852033343</v>
      </c>
    </row>
    <row r="463" spans="1:6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v>60.290512360142209</v>
      </c>
      <c r="BK463" s="9">
        <v>59.246781629020191</v>
      </c>
      <c r="BL463" s="9">
        <v>53.68013128120046</v>
      </c>
      <c r="BM463" s="9">
        <f ca="1"/>
        <v>58.732736773530448</v>
      </c>
      <c r="BN463" s="9">
        <v>59.095150106395707</v>
      </c>
    </row>
    <row r="464" spans="1:6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v>60.30623532233502</v>
      </c>
      <c r="BK464" s="9">
        <v>59.259522826989198</v>
      </c>
      <c r="BL464" s="9">
        <v>53.699131647909553</v>
      </c>
      <c r="BM464" s="9">
        <f ca="1"/>
        <v>58.747998168316286</v>
      </c>
      <c r="BN464" s="9">
        <v>59.110929103021434</v>
      </c>
    </row>
    <row r="465" spans="1:6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v>60.321931460909738</v>
      </c>
      <c r="BK465" s="9">
        <v>59.272247642129948</v>
      </c>
      <c r="BL465" s="9">
        <v>53.718111350797471</v>
      </c>
      <c r="BM465" s="9">
        <f ca="1"/>
        <v>58.763240129279211</v>
      </c>
      <c r="BN465" s="9">
        <v>59.12668791998864</v>
      </c>
    </row>
    <row r="466" spans="1:6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v>60.337600889201973</v>
      </c>
      <c r="BK466" s="9">
        <v>59.284956144336114</v>
      </c>
      <c r="BL466" s="9">
        <v>53.737070457136646</v>
      </c>
      <c r="BM466" s="9">
        <f ca="1"/>
        <v>58.778462731654493</v>
      </c>
      <c r="BN466" s="9">
        <v>59.142426634919261</v>
      </c>
    </row>
    <row r="467" spans="1:6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v>60.353243719840471</v>
      </c>
      <c r="BK467" s="9">
        <v>59.297648403078519</v>
      </c>
      <c r="BL467" s="9">
        <v>53.756009033835305</v>
      </c>
      <c r="BM467" s="9">
        <f ca="1"/>
        <v>58.793666050238031</v>
      </c>
      <c r="BN467" s="9">
        <v>59.158145324982669</v>
      </c>
    </row>
    <row r="468" spans="1:6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v>60.368860064753079</v>
      </c>
      <c r="BK468" s="9">
        <v>59.310324487408543</v>
      </c>
      <c r="BL468" s="9">
        <v>53.774927147440188</v>
      </c>
      <c r="BM468" s="9">
        <f ca="1"/>
        <v>58.808850159389905</v>
      </c>
      <c r="BN468" s="9">
        <v>59.173844066899385</v>
      </c>
    </row>
    <row r="469" spans="1:6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v>60.384450035172662</v>
      </c>
      <c r="BK469" s="9">
        <v>59.322984465961682</v>
      </c>
      <c r="BL469" s="9">
        <v>53.793824864139296</v>
      </c>
      <c r="BM469" s="9">
        <f ca="1"/>
        <v>58.824015133037889</v>
      </c>
      <c r="BN469" s="9">
        <v>59.18952293694457</v>
      </c>
    </row>
    <row r="470" spans="1:6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v>60.400013741642908</v>
      </c>
      <c r="BK470" s="9">
        <v>59.335628406960971</v>
      </c>
      <c r="BL470" s="9">
        <v>53.812702249764584</v>
      </c>
      <c r="BM470" s="9">
        <f ca="1"/>
        <v>58.839161044680878</v>
      </c>
      <c r="BN470" s="9">
        <v>59.205182010951702</v>
      </c>
    </row>
    <row r="471" spans="1:6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v>60.415551294024041</v>
      </c>
      <c r="BK471" s="9">
        <v>59.348256378220391</v>
      </c>
      <c r="BL471" s="9">
        <v>53.831559369794647</v>
      </c>
      <c r="BM471" s="9">
        <f ca="1"/>
        <v>58.854287967392352</v>
      </c>
      <c r="BN471" s="9">
        <v>59.220821364315981</v>
      </c>
    </row>
    <row r="472" spans="1:6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v>60.431062801498634</v>
      </c>
      <c r="BK472" s="9">
        <v>59.360868447148242</v>
      </c>
      <c r="BL472" s="9">
        <v>53.85039628935737</v>
      </c>
      <c r="BM472" s="9">
        <f ca="1"/>
        <v>58.869395973823742</v>
      </c>
      <c r="BN472" s="9">
        <v>59.236441071997902</v>
      </c>
    </row>
    <row r="473" spans="1:6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v>60.446548372577141</v>
      </c>
      <c r="BK473" s="9">
        <v>59.373464680750452</v>
      </c>
      <c r="BL473" s="9">
        <v>53.86921307323253</v>
      </c>
      <c r="BM473" s="9">
        <f ca="1"/>
        <v>58.884485136207786</v>
      </c>
      <c r="BN473" s="9">
        <v>59.252041208526691</v>
      </c>
    </row>
    <row r="474" spans="1:6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v>60.462008115103544</v>
      </c>
      <c r="BK474" s="9">
        <v>59.386045145633943</v>
      </c>
      <c r="BL474" s="9">
        <v>53.888009785854415</v>
      </c>
      <c r="BM474" s="9">
        <f ca="1"/>
        <v>58.899555526361901</v>
      </c>
      <c r="BN474" s="9">
        <v>59.267621848003685</v>
      </c>
    </row>
    <row r="475" spans="1:6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v>60.477442136260876</v>
      </c>
      <c r="BK475" s="9">
        <v>59.398609908009853</v>
      </c>
      <c r="BL475" s="9">
        <v>53.906786491314406</v>
      </c>
      <c r="BM475" s="9">
        <f ca="1"/>
        <v>58.91460721569139</v>
      </c>
      <c r="BN475" s="9">
        <v>59.283183064105749</v>
      </c>
    </row>
    <row r="476" spans="1:6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v>60.492850542576669</v>
      </c>
      <c r="BK476" s="9">
        <v>59.411159033696791</v>
      </c>
      <c r="BL476" s="9">
        <v>53.9255432533635</v>
      </c>
      <c r="BM476" s="9">
        <f ca="1"/>
        <v>58.929640275192774</v>
      </c>
      <c r="BN476" s="9">
        <v>59.298724930088632</v>
      </c>
    </row>
    <row r="477" spans="1:6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v>60.508233439928382</v>
      </c>
      <c r="BK477" s="9">
        <v>59.423692588123998</v>
      </c>
      <c r="BL477" s="9">
        <v>53.944280135414871</v>
      </c>
      <c r="BM477" s="9">
        <f ca="1"/>
        <v>58.944654775456968</v>
      </c>
      <c r="BN477" s="9">
        <v>59.31424751879026</v>
      </c>
    </row>
    <row r="478" spans="1:6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v>60.523590933548739</v>
      </c>
      <c r="BK478" s="9">
        <v>59.436210636334621</v>
      </c>
      <c r="BL478" s="9">
        <v>53.962997200546312</v>
      </c>
      <c r="BM478" s="9">
        <f ca="1"/>
        <v>58.959650786672512</v>
      </c>
      <c r="BN478" s="9">
        <v>59.329750902634018</v>
      </c>
    </row>
    <row r="479" spans="1:6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v>60.538923128031044</v>
      </c>
      <c r="BK479" s="9">
        <v>59.448713242988731</v>
      </c>
      <c r="BL479" s="9">
        <v>53.981694511502809</v>
      </c>
      <c r="BM479" s="9">
        <f ca="1"/>
        <v>58.974628378628694</v>
      </c>
      <c r="BN479" s="9">
        <v>59.345235153632025</v>
      </c>
    </row>
    <row r="480" spans="1:6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v>60.554230127334449</v>
      </c>
      <c r="BK480" s="9">
        <v>59.461200472366485</v>
      </c>
      <c r="BL480" s="9">
        <v>54.000372130698878</v>
      </c>
      <c r="BM480" s="9">
        <f ca="1"/>
        <v>58.989587620718723</v>
      </c>
      <c r="BN480" s="9">
        <v>59.360700343388331</v>
      </c>
    </row>
    <row r="481" spans="1:6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v>60.569512034789099</v>
      </c>
      <c r="BK481" s="9">
        <v>59.473672388371199</v>
      </c>
      <c r="BL481" s="9">
        <v>54.019030120221089</v>
      </c>
      <c r="BM481" s="9">
        <f ca="1"/>
        <v>59.004528581942793</v>
      </c>
      <c r="BN481" s="9">
        <v>59.376146543102124</v>
      </c>
    </row>
    <row r="482" spans="1:6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v>60.584768953101317</v>
      </c>
      <c r="BK482" s="9">
        <v>59.486129054532405</v>
      </c>
      <c r="BL482" s="9">
        <v>54.037668541830428</v>
      </c>
      <c r="BM482" s="9">
        <f ca="1"/>
        <v>59.019451330911167</v>
      </c>
      <c r="BN482" s="9">
        <v>59.391573823570852</v>
      </c>
    </row>
    <row r="483" spans="1:6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v>60.600000984358637</v>
      </c>
      <c r="BK483" s="9">
        <v>59.49857053400882</v>
      </c>
      <c r="BL483" s="9">
        <v>54.056287456964697</v>
      </c>
      <c r="BM483" s="9">
        <f ca="1"/>
        <v>59.034355935847188</v>
      </c>
      <c r="BN483" s="9">
        <v>59.40698225519337</v>
      </c>
    </row>
    <row r="484" spans="1:6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v>60.615208230034916</v>
      </c>
      <c r="BK484" s="9">
        <v>59.510996889591368</v>
      </c>
      <c r="BL484" s="9">
        <v>54.074886926740874</v>
      </c>
      <c r="BM484" s="9">
        <f ca="1"/>
        <v>59.049242464590336</v>
      </c>
      <c r="BN484" s="9">
        <v>59.422371907973051</v>
      </c>
    </row>
    <row r="485" spans="1:6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v>60.630390790995229</v>
      </c>
      <c r="BK485" s="9">
        <v>59.523408183706103</v>
      </c>
      <c r="BL485" s="9">
        <v>54.093467011957443</v>
      </c>
      <c r="BM485" s="9">
        <f ca="1"/>
        <v>59.064110984599168</v>
      </c>
      <c r="BN485" s="9">
        <v>59.437742851520795</v>
      </c>
    </row>
    <row r="486" spans="1:6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v>60.645548767500877</v>
      </c>
      <c r="BK486" s="9">
        <v>59.535804478417155</v>
      </c>
      <c r="BL486" s="9">
        <v>54.112027773096756</v>
      </c>
      <c r="BM486" s="9">
        <f ca="1"/>
        <v>59.078961562954277</v>
      </c>
      <c r="BN486" s="9">
        <v>59.453095155058122</v>
      </c>
    </row>
    <row r="487" spans="1:6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v>60.660682259214227</v>
      </c>
      <c r="BK487" s="9">
        <v>59.548185835429607</v>
      </c>
      <c r="BL487" s="9">
        <v>54.130569270327243</v>
      </c>
      <c r="BM487" s="9">
        <f ca="1"/>
        <v>59.093794266361215</v>
      </c>
      <c r="BN487" s="9">
        <v>59.468428887420124</v>
      </c>
    </row>
    <row r="488" spans="1:6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v>60.675791365203558</v>
      </c>
      <c r="BK488" s="9">
        <v>59.560552316092362</v>
      </c>
      <c r="BL488" s="9">
        <v>54.149091563505785</v>
      </c>
      <c r="BM488" s="9">
        <f ca="1"/>
        <v>59.108609161153382</v>
      </c>
      <c r="BN488" s="9">
        <v>59.483744117058492</v>
      </c>
    </row>
    <row r="489" spans="1:6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v>60.690876183947829</v>
      </c>
      <c r="BK489" s="9">
        <v>59.57290398140097</v>
      </c>
      <c r="BL489" s="9">
        <v>54.167594712179906</v>
      </c>
      <c r="BM489" s="9">
        <f ca="1"/>
        <v>59.123406313294886</v>
      </c>
      <c r="BN489" s="9">
        <v>59.499040912044393</v>
      </c>
    </row>
    <row r="490" spans="1:6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v>60.705936813341459</v>
      </c>
      <c r="BK490" s="9">
        <v>59.585240892000456</v>
      </c>
      <c r="BL490" s="9">
        <v>54.186078775590033</v>
      </c>
      <c r="BM490" s="9">
        <f ca="1"/>
        <v>59.138185788383396</v>
      </c>
      <c r="BN490" s="9">
        <v>59.514319340071467</v>
      </c>
    </row>
    <row r="491" spans="1:6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v>60.720973350698969</v>
      </c>
      <c r="BK491" s="9">
        <v>59.597563108188083</v>
      </c>
      <c r="BL491" s="9">
        <v>54.204543812671687</v>
      </c>
      <c r="BM491" s="9">
        <f ca="1"/>
        <v>59.152947651652902</v>
      </c>
      <c r="BN491" s="9">
        <v>59.529579468458628</v>
      </c>
    </row>
    <row r="492" spans="1:6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v>60.735985892759643</v>
      </c>
      <c r="BK492" s="9">
        <v>59.609870689916107</v>
      </c>
      <c r="BL492" s="9">
        <v>54.222989882057703</v>
      </c>
      <c r="BM492" s="9">
        <f ca="1"/>
        <v>59.16769196797658</v>
      </c>
      <c r="BN492" s="9">
        <v>59.544821364152995</v>
      </c>
    </row>
    <row r="493" spans="1:6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v>60.750974535692109</v>
      </c>
      <c r="BK493" s="9">
        <v>59.622163696794473</v>
      </c>
      <c r="BL493" s="9">
        <v>54.241417042080393</v>
      </c>
      <c r="BM493" s="9">
        <f ca="1"/>
        <v>59.18241880186946</v>
      </c>
      <c r="BN493" s="9">
        <v>59.560045093732697</v>
      </c>
    </row>
    <row r="494" spans="1:6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v>60.765939375098924</v>
      </c>
      <c r="BK494" s="9">
        <v>59.634442188093558</v>
      </c>
      <c r="BL494" s="9">
        <v>54.259825350773674</v>
      </c>
      <c r="BM494" s="9">
        <f ca="1"/>
        <v>59.197128217491205</v>
      </c>
      <c r="BN494" s="9">
        <v>59.57525072340966</v>
      </c>
    </row>
    <row r="495" spans="1:6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v>60.780880506021035</v>
      </c>
      <c r="BK495" s="9">
        <v>59.646706222746836</v>
      </c>
      <c r="BL495" s="9">
        <v>54.278214865875235</v>
      </c>
      <c r="BM495" s="9">
        <f ca="1"/>
        <v>59.211820278648787</v>
      </c>
      <c r="BN495" s="9">
        <v>59.590438319032422</v>
      </c>
    </row>
    <row r="496" spans="1:6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v>60.795798022942257</v>
      </c>
      <c r="BK496" s="9">
        <v>59.658955859353476</v>
      </c>
      <c r="BL496" s="9">
        <v>54.296585644828625</v>
      </c>
      <c r="BM496" s="9">
        <f ca="1"/>
        <v>59.226495048799165</v>
      </c>
      <c r="BN496" s="9">
        <v>59.605607946088867</v>
      </c>
    </row>
    <row r="497" spans="1:6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v>60.810692019793692</v>
      </c>
      <c r="BK497" s="9">
        <v>59.671191156181003</v>
      </c>
      <c r="BL497" s="9">
        <v>54.314937744785368</v>
      </c>
      <c r="BM497" s="9">
        <f ca="1"/>
        <v>59.241152591051964</v>
      </c>
      <c r="BN497" s="9">
        <v>59.620759669708946</v>
      </c>
    </row>
    <row r="498" spans="1:6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v>60.825562589958096</v>
      </c>
      <c r="BK498" s="9">
        <v>59.683412171167888</v>
      </c>
      <c r="BL498" s="9">
        <v>54.333271222607024</v>
      </c>
      <c r="BM498" s="9">
        <f ca="1"/>
        <v>59.255792968172059</v>
      </c>
      <c r="BN498" s="9">
        <v>59.635893554667348</v>
      </c>
    </row>
    <row r="499" spans="1:6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v>60.840409826274183</v>
      </c>
      <c r="BK499" s="9">
        <v>59.69561896192608</v>
      </c>
      <c r="BL499" s="9">
        <v>54.351586134867219</v>
      </c>
      <c r="BM499" s="9">
        <f ca="1"/>
        <v>59.270416242582208</v>
      </c>
      <c r="BN499" s="9">
        <v>59.651009665386262</v>
      </c>
    </row>
    <row r="500" spans="1:6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v>60.855233821040947</v>
      </c>
      <c r="BK500" s="9">
        <v>59.707811585743578</v>
      </c>
      <c r="BL500" s="9">
        <v>54.369882537853748</v>
      </c>
      <c r="BM500" s="9">
        <f ca="1"/>
        <v>59.28502247636559</v>
      </c>
      <c r="BN500" s="9">
        <v>59.666108065937919</v>
      </c>
    </row>
    <row r="501" spans="1:6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v>60.870034666021894</v>
      </c>
      <c r="BK501" s="9">
        <v>59.719990099586965</v>
      </c>
      <c r="BL501" s="9">
        <v>54.388160487570531</v>
      </c>
      <c r="BM501" s="9">
        <f ca="1"/>
        <v>59.299611731268385</v>
      </c>
      <c r="BN501" s="9">
        <v>59.681188820047296</v>
      </c>
    </row>
    <row r="502" spans="1:6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v>60.884812452449225</v>
      </c>
      <c r="BK502" s="9">
        <v>59.73215456010383</v>
      </c>
      <c r="BL502" s="9">
        <v>54.406420039739643</v>
      </c>
      <c r="BM502" s="9">
        <f ca="1"/>
        <v>59.314184068702275</v>
      </c>
      <c r="BN502" s="9">
        <v>59.696251991094663</v>
      </c>
    </row>
    <row r="503" spans="1:6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v>60.899567271027983</v>
      </c>
      <c r="BK503" s="9">
        <v>59.744305023625316</v>
      </c>
      <c r="BL503" s="9">
        <v>54.424661249803293</v>
      </c>
      <c r="BM503" s="9">
        <f ca="1"/>
        <v>59.328739549746984</v>
      </c>
      <c r="BN503" s="9">
        <v>59.711297642118168</v>
      </c>
    </row>
    <row r="504" spans="1:6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v>60.914299211940225</v>
      </c>
      <c r="BK504" s="9">
        <v>59.756441546168517</v>
      </c>
      <c r="BL504" s="9">
        <v>54.442884172925758</v>
      </c>
      <c r="BM504" s="9">
        <f ca="1"/>
        <v>59.343278235152709</v>
      </c>
      <c r="BN504" s="9">
        <v>59.726325835816425</v>
      </c>
    </row>
    <row r="505" spans="1:6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v>60.929008364849061</v>
      </c>
      <c r="BK505" s="9">
        <v>59.768564183438919</v>
      </c>
      <c r="BL505" s="9">
        <v>54.4610888639954</v>
      </c>
      <c r="BM505" s="9">
        <f ca="1"/>
        <v>59.357800185342612</v>
      </c>
      <c r="BN505" s="9">
        <v>59.741336634550962</v>
      </c>
    </row>
    <row r="506" spans="1:6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v>60.943694818902692</v>
      </c>
      <c r="BK506" s="9">
        <v>59.780672990832777</v>
      </c>
      <c r="BL506" s="9">
        <v>54.4792753776265</v>
      </c>
      <c r="BM506" s="9">
        <f ca="1"/>
        <v>59.372305460415234</v>
      </c>
      <c r="BN506" s="9">
        <v>59.756330100348777</v>
      </c>
    </row>
    <row r="507" spans="1:6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v>60.958358662738434</v>
      </c>
      <c r="BK507" s="9">
        <v>59.7927680234395</v>
      </c>
      <c r="BL507" s="9">
        <v>54.497443768161261</v>
      </c>
      <c r="BM507" s="9">
        <f ca="1"/>
        <v>59.386794120146888</v>
      </c>
      <c r="BN507" s="9">
        <v>59.771306294904846</v>
      </c>
    </row>
    <row r="508" spans="1:6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v>60.972999984486634</v>
      </c>
      <c r="BK508" s="9">
        <v>59.804849336044015</v>
      </c>
      <c r="BL508" s="9">
        <v>54.51559408967163</v>
      </c>
      <c r="BM508" s="9">
        <f ca="1"/>
        <v>59.401266223994099</v>
      </c>
      <c r="BN508" s="9">
        <v>59.786265279584498</v>
      </c>
    </row>
    <row r="509" spans="1:6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v>60.987618871774636</v>
      </c>
      <c r="BK509" s="9">
        <v>59.816916983129076</v>
      </c>
      <c r="BL509" s="9">
        <v>54.533726395961239</v>
      </c>
      <c r="BM509" s="9">
        <f ca="1"/>
        <v>59.415721831095894</v>
      </c>
      <c r="BN509" s="9">
        <v>59.801207115425889</v>
      </c>
    </row>
    <row r="510" spans="1:6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v>61.002215411730631</v>
      </c>
      <c r="BK510" s="9">
        <v>59.828971018877567</v>
      </c>
      <c r="BL510" s="9">
        <v>54.551840740567187</v>
      </c>
      <c r="BM510" s="9">
        <f ca="1"/>
        <v>59.430161000276208</v>
      </c>
      <c r="BN510" s="9">
        <v>59.816131863142417</v>
      </c>
    </row>
    <row r="511" spans="1:6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v>61.016789690987551</v>
      </c>
      <c r="BK511" s="9">
        <v>59.841011497174826</v>
      </c>
      <c r="BL511" s="9">
        <v>54.569937176761982</v>
      </c>
      <c r="BM511" s="9">
        <f ca="1"/>
        <v>59.444583790046167</v>
      </c>
      <c r="BN511" s="9">
        <v>59.83103958312509</v>
      </c>
    </row>
    <row r="512" spans="1:6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v>61.031341795686807</v>
      </c>
      <c r="BK512" s="9">
        <v>59.853038471610837</v>
      </c>
      <c r="BL512" s="9">
        <v>54.588015757555276</v>
      </c>
      <c r="BM512" s="9">
        <f ca="1"/>
        <v>59.458990258606406</v>
      </c>
      <c r="BN512" s="9">
        <v>59.845930335444898</v>
      </c>
    </row>
    <row r="513" spans="1:6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v>61.045871811482129</v>
      </c>
      <c r="BK513" s="9">
        <v>59.865051995482546</v>
      </c>
      <c r="BL513" s="9">
        <v>54.606076535695749</v>
      </c>
      <c r="BM513" s="9">
        <f ca="1"/>
        <v>59.473380463849317</v>
      </c>
      <c r="BN513" s="9">
        <v>59.860804179855165</v>
      </c>
    </row>
    <row r="514" spans="1:6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v>61.060379823543244</v>
      </c>
      <c r="BK514" s="9">
        <v>59.877052121796027</v>
      </c>
      <c r="BL514" s="9">
        <v>54.624119563672842</v>
      </c>
      <c r="BM514" s="9">
        <f ca="1"/>
        <v>59.487754463361341</v>
      </c>
      <c r="BN514" s="9">
        <v>59.875661175793866</v>
      </c>
    </row>
    <row r="515" spans="1:6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v>61.074865916559631</v>
      </c>
      <c r="BK515" s="9">
        <v>59.889038903268691</v>
      </c>
      <c r="BL515" s="9">
        <v>54.642144893718594</v>
      </c>
      <c r="BM515" s="9">
        <f ca="1"/>
        <v>59.502112314425183</v>
      </c>
      <c r="BN515" s="9">
        <v>59.890501382385892</v>
      </c>
    </row>
    <row r="516" spans="1:6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v>61.089330174744148</v>
      </c>
      <c r="BK516" s="9">
        <v>59.901012392331502</v>
      </c>
      <c r="BL516" s="9">
        <v>54.66015257780937</v>
      </c>
      <c r="BM516" s="9">
        <f ca="1"/>
        <v>59.516454074022029</v>
      </c>
      <c r="BN516" s="9">
        <v>59.905324858445397</v>
      </c>
    </row>
    <row r="517" spans="1:6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v>61.103772681836674</v>
      </c>
      <c r="BK517" s="9">
        <v>59.912972641131063</v>
      </c>
      <c r="BL517" s="9">
        <v>54.678142667667629</v>
      </c>
      <c r="BM517" s="9">
        <f ca="1"/>
        <v>59.530779798833741</v>
      </c>
      <c r="BN517" s="9">
        <v>59.920131662477985</v>
      </c>
    </row>
    <row r="518" spans="1:6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v>61.118193521107706</v>
      </c>
      <c r="BK518" s="9">
        <v>59.924919701531834</v>
      </c>
      <c r="BL518" s="9">
        <v>54.696115214763623</v>
      </c>
      <c r="BM518" s="9">
        <f ca="1"/>
        <v>59.545089545245034</v>
      </c>
      <c r="BN518" s="9">
        <v>59.93492185268299</v>
      </c>
    </row>
    <row r="519" spans="1:6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v>61.132592775361921</v>
      </c>
      <c r="BK519" s="9">
        <v>59.936853625118175</v>
      </c>
      <c r="BL519" s="9">
        <v>54.714070270317166</v>
      </c>
      <c r="BM519" s="9">
        <f ca="1"/>
        <v>59.559383369345611</v>
      </c>
      <c r="BN519" s="9">
        <v>59.949695486955683</v>
      </c>
    </row>
    <row r="520" spans="1:6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v>61.146970526941679</v>
      </c>
      <c r="BK520" s="9">
        <v>59.948774463196486</v>
      </c>
      <c r="BL520" s="9">
        <v>54.732007885299303</v>
      </c>
      <c r="BM520" s="9">
        <f ca="1"/>
        <v>59.573661326932324</v>
      </c>
      <c r="BN520" s="9">
        <v>59.964452622889439</v>
      </c>
    </row>
    <row r="521" spans="1:6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v>61.161326857730543</v>
      </c>
      <c r="BK521" s="9">
        <v>59.960682266797278</v>
      </c>
      <c r="BL521" s="9">
        <v>54.749928110433999</v>
      </c>
      <c r="BM521" s="9">
        <f ca="1"/>
        <v>59.587923473511275</v>
      </c>
      <c r="BN521" s="9">
        <v>59.97919331777797</v>
      </c>
    </row>
    <row r="522" spans="1:6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v>61.175661849156761</v>
      </c>
      <c r="BK522" s="9">
        <v>59.972577086677227</v>
      </c>
      <c r="BL522" s="9">
        <v>54.767830996199834</v>
      </c>
      <c r="BM522" s="9">
        <f ca="1"/>
        <v>59.602169864299917</v>
      </c>
      <c r="BN522" s="9">
        <v>59.99391762861741</v>
      </c>
    </row>
    <row r="523" spans="1:6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v>61.189975582196631</v>
      </c>
      <c r="BK523" s="9">
        <v>59.984458973321196</v>
      </c>
      <c r="BL523" s="9">
        <v>54.785716592831626</v>
      </c>
      <c r="BM523" s="9">
        <f ca="1"/>
        <v>59.616400554229116</v>
      </c>
      <c r="BN523" s="9">
        <v>60.008625612108531</v>
      </c>
    </row>
    <row r="524" spans="1:6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v>61.204268137377952</v>
      </c>
      <c r="BK524" s="9">
        <v>59.996327976944286</v>
      </c>
      <c r="BL524" s="9">
        <v>54.803584950322119</v>
      </c>
      <c r="BM524" s="9">
        <f ca="1"/>
        <v>59.63061559794523</v>
      </c>
      <c r="BN524" s="9">
        <v>60.023317324658784</v>
      </c>
    </row>
    <row r="525" spans="1:6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v>61.218539594783365</v>
      </c>
      <c r="BK525" s="9">
        <v>60.0081841474938</v>
      </c>
      <c r="BL525" s="9">
        <v>54.821436118423577</v>
      </c>
      <c r="BM525" s="9">
        <f ca="1"/>
        <v>59.644815049812124</v>
      </c>
      <c r="BN525" s="9">
        <v>60.037992822384439</v>
      </c>
    </row>
    <row r="526" spans="1:6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v>61.232790034053679</v>
      </c>
      <c r="BK526" s="9">
        <v>60.020027534651263</v>
      </c>
      <c r="BL526" s="9">
        <v>54.839270146649426</v>
      </c>
      <c r="BM526" s="9">
        <f ca="1"/>
        <v>59.658998963913206</v>
      </c>
      <c r="BN526" s="9">
        <v>60.052652161112661</v>
      </c>
    </row>
    <row r="527" spans="1:6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v>61.247019534391178</v>
      </c>
      <c r="BK527" s="9">
        <v>60.031858187834359</v>
      </c>
      <c r="BL527" s="9">
        <v>54.85708708427584</v>
      </c>
      <c r="BM527" s="9">
        <f ca="1"/>
        <v>59.673167394053436</v>
      </c>
      <c r="BN527" s="9">
        <v>60.067295396383557</v>
      </c>
    </row>
    <row r="528" spans="1:6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v>61.261228174562916</v>
      </c>
      <c r="BK528" s="9">
        <v>60.043676156198877</v>
      </c>
      <c r="BL528" s="9">
        <v>54.874886980343319</v>
      </c>
      <c r="BM528" s="9">
        <f ca="1"/>
        <v>59.687320393761262</v>
      </c>
      <c r="BN528" s="9">
        <v>60.081922583452211</v>
      </c>
    </row>
    <row r="529" spans="1:6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v>61.275416032903898</v>
      </c>
      <c r="BK529" s="9">
        <v>60.055481488640673</v>
      </c>
      <c r="BL529" s="9">
        <v>54.892669883658314</v>
      </c>
      <c r="BM529" s="9">
        <f ca="1"/>
        <v>59.701458016290673</v>
      </c>
      <c r="BN529" s="9">
        <v>60.096533777290759</v>
      </c>
    </row>
    <row r="530" spans="1:6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v>61.289583187320353</v>
      </c>
      <c r="BK530" s="9">
        <v>60.067274233797512</v>
      </c>
      <c r="BL530" s="9">
        <v>54.910435842794712</v>
      </c>
      <c r="BM530" s="9">
        <f ca="1"/>
        <v>59.715580314623054</v>
      </c>
      <c r="BN530" s="9">
        <v>60.111129032590298</v>
      </c>
    </row>
    <row r="531" spans="1:6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v>61.303729715292882</v>
      </c>
      <c r="BK531" s="9">
        <v>60.079054440051031</v>
      </c>
      <c r="BL531" s="9">
        <v>54.928184906095453</v>
      </c>
      <c r="BM531" s="9">
        <f ca="1"/>
        <v>59.729687341469202</v>
      </c>
      <c r="BN531" s="9">
        <v>60.125708403762971</v>
      </c>
    </row>
    <row r="532" spans="1:6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v>61.317855693879579</v>
      </c>
      <c r="BK532" s="9">
        <v>60.090822155528571</v>
      </c>
      <c r="BL532" s="9">
        <v>54.945917121674029</v>
      </c>
      <c r="BM532" s="9">
        <f ca="1"/>
        <v>59.743779149271163</v>
      </c>
      <c r="BN532" s="9">
        <v>60.140271944943876</v>
      </c>
    </row>
    <row r="533" spans="1:6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v>61.331961199719238</v>
      </c>
      <c r="BK533" s="9">
        <v>60.102577428105043</v>
      </c>
      <c r="BL533" s="9">
        <v>54.963632537416011</v>
      </c>
      <c r="BM533" s="9">
        <f ca="1"/>
        <v>59.757855790204154</v>
      </c>
      <c r="BN533" s="9">
        <v>60.154819709993049</v>
      </c>
    </row>
    <row r="534" spans="1:6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v>61.34604630903435</v>
      </c>
      <c r="BK534" s="9">
        <v>60.114320305404775</v>
      </c>
      <c r="BL534" s="9">
        <v>54.98133120098057</v>
      </c>
      <c r="BM534" s="9">
        <f ca="1"/>
        <v>59.771917316178488</v>
      </c>
      <c r="BN534" s="9">
        <v>60.169351752497363</v>
      </c>
    </row>
    <row r="535" spans="1:6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v>61.36011109763421</v>
      </c>
      <c r="BK535" s="9">
        <v>60.126050834803351</v>
      </c>
      <c r="BL535" s="9">
        <v>54.999013159801947</v>
      </c>
      <c r="BM535" s="9">
        <f ca="1"/>
        <v>59.785963778841385</v>
      </c>
      <c r="BN535" s="9">
        <v>60.183868125772477</v>
      </c>
    </row>
    <row r="536" spans="1:6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v>61.374155640917962</v>
      </c>
      <c r="BK536" s="9">
        <v>60.137769063429381</v>
      </c>
      <c r="BL536" s="9">
        <v>55.016678461090976</v>
      </c>
      <c r="BM536" s="9">
        <f ca="1"/>
        <v>59.799995229578826</v>
      </c>
      <c r="BN536" s="9">
        <v>60.198368882864742</v>
      </c>
    </row>
    <row r="537" spans="1:6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v>61.38818001387758</v>
      </c>
      <c r="BK537" s="9">
        <v>60.149475038166315</v>
      </c>
      <c r="BL537" s="9">
        <v>55.034327151836507</v>
      </c>
      <c r="BM537" s="9">
        <f ca="1"/>
        <v>59.814011719517389</v>
      </c>
      <c r="BN537" s="9">
        <v>60.212854076553029</v>
      </c>
    </row>
    <row r="538" spans="1:6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v>61.40218429110088</v>
      </c>
      <c r="BK538" s="9">
        <v>60.161168805654199</v>
      </c>
      <c r="BL538" s="9">
        <v>55.051959278806898</v>
      </c>
      <c r="BM538" s="9">
        <f ca="1"/>
        <v>59.828013299526077</v>
      </c>
      <c r="BN538" s="9">
        <v>60.227323759350668</v>
      </c>
    </row>
    <row r="539" spans="1:6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v>61.416168546774429</v>
      </c>
      <c r="BK539" s="9">
        <v>60.172850412291481</v>
      </c>
      <c r="BL539" s="9">
        <v>55.06957488855145</v>
      </c>
      <c r="BM539" s="9">
        <f ca="1"/>
        <v>59.842000020218094</v>
      </c>
      <c r="BN539" s="9">
        <v>60.241777983507248</v>
      </c>
    </row>
    <row r="540" spans="1:6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v>61.430132854686526</v>
      </c>
      <c r="BK540" s="9">
        <v>60.184519904236694</v>
      </c>
      <c r="BL540" s="9">
        <v>55.087174027401851</v>
      </c>
      <c r="BM540" s="9">
        <f ca="1"/>
        <v>59.855971931952638</v>
      </c>
      <c r="BN540" s="9">
        <v>60.256216801010467</v>
      </c>
    </row>
    <row r="541" spans="1:6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v>61.444077288230019</v>
      </c>
      <c r="BK541" s="9">
        <v>60.196177327410211</v>
      </c>
      <c r="BL541" s="9">
        <v>55.104756741473572</v>
      </c>
      <c r="BM541" s="9">
        <f ca="1"/>
        <v>59.869929084836656</v>
      </c>
      <c r="BN541" s="9">
        <v>60.270640263587957</v>
      </c>
    </row>
    <row r="542" spans="1:6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v>61.45800192040528</v>
      </c>
      <c r="BK542" s="9">
        <v>60.207822727495966</v>
      </c>
      <c r="BL542" s="9">
        <v>55.1223230766673</v>
      </c>
      <c r="BM542" s="9">
        <f ca="1"/>
        <v>59.883871528726615</v>
      </c>
      <c r="BN542" s="9">
        <v>60.285048422709067</v>
      </c>
    </row>
    <row r="543" spans="1:6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v>61.471906823822948</v>
      </c>
      <c r="BK543" s="9">
        <v>60.21945614994312</v>
      </c>
      <c r="BL543" s="9">
        <v>55.139873078670348</v>
      </c>
      <c r="BM543" s="9">
        <f ca="1"/>
        <v>59.897799313230237</v>
      </c>
      <c r="BN543" s="9">
        <v>60.299441329586656</v>
      </c>
    </row>
    <row r="544" spans="1:6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v>61.485792070706843</v>
      </c>
      <c r="BK544" s="9">
        <v>60.231077639967786</v>
      </c>
      <c r="BL544" s="9">
        <v>55.157406792957985</v>
      </c>
      <c r="BM544" s="9">
        <f ca="1"/>
        <v>59.911712487708165</v>
      </c>
      <c r="BN544" s="9">
        <v>60.313819035178895</v>
      </c>
    </row>
    <row r="545" spans="1:6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v>61.499657732896701</v>
      </c>
      <c r="BK545" s="9">
        <v>60.242687242554645</v>
      </c>
      <c r="BL545" s="9">
        <v>55.174924264794882</v>
      </c>
      <c r="BM545" s="9">
        <f ca="1"/>
        <v>59.925611101275763</v>
      </c>
      <c r="BN545" s="9">
        <v>60.328181590190951</v>
      </c>
    </row>
    <row r="546" spans="1:6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v>61.513503881850937</v>
      </c>
      <c r="BK546" s="9">
        <v>60.254285002458637</v>
      </c>
      <c r="BL546" s="9">
        <v>55.192425539236424</v>
      </c>
      <c r="BM546" s="9">
        <f ca="1"/>
        <v>59.939495202804707</v>
      </c>
      <c r="BN546" s="9">
        <v>60.342529045076787</v>
      </c>
    </row>
    <row r="547" spans="1:6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v>61.527330588649448</v>
      </c>
      <c r="BK547" s="9">
        <v>60.265870964206563</v>
      </c>
      <c r="BL547" s="9">
        <v>55.209910661130081</v>
      </c>
      <c r="BM547" s="9">
        <f ca="1"/>
        <v>59.953364840924749</v>
      </c>
      <c r="BN547" s="9">
        <v>60.356861450040867</v>
      </c>
    </row>
    <row r="548" spans="1:6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v>61.541137923996281</v>
      </c>
      <c r="BK548" s="9">
        <v>60.277445172098737</v>
      </c>
      <c r="BL548" s="9">
        <v>55.227379675116765</v>
      </c>
      <c r="BM548" s="9">
        <f ca="1"/>
        <v>59.967220064025305</v>
      </c>
      <c r="BN548" s="9">
        <v>60.371178855039901</v>
      </c>
    </row>
    <row r="549" spans="1:6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v>61.55492595822232</v>
      </c>
      <c r="BK549" s="9">
        <v>60.289007670210559</v>
      </c>
      <c r="BL549" s="9">
        <v>55.244832625632121</v>
      </c>
      <c r="BM549" s="9">
        <f ca="1"/>
        <v>59.98106092025715</v>
      </c>
      <c r="BN549" s="9">
        <v>60.385481309784446</v>
      </c>
    </row>
    <row r="550" spans="1:6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v>61.568694761288029</v>
      </c>
      <c r="BK550" s="9">
        <v>60.300558502394161</v>
      </c>
      <c r="BL550" s="9">
        <v>55.262269556907867</v>
      </c>
      <c r="BM550" s="9">
        <f ca="1"/>
        <v>59.994887457534034</v>
      </c>
      <c r="BN550" s="9">
        <v>60.399768863740675</v>
      </c>
    </row>
    <row r="551" spans="1:6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v>61.582444402786003</v>
      </c>
      <c r="BK551" s="9">
        <v>60.312097712279915</v>
      </c>
      <c r="BL551" s="9">
        <v>55.279690512973119</v>
      </c>
      <c r="BM551" s="9">
        <f ca="1"/>
        <v>60.008699723534278</v>
      </c>
      <c r="BN551" s="9">
        <v>60.414041566132028</v>
      </c>
    </row>
    <row r="552" spans="1:6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v>61.596174951943681</v>
      </c>
      <c r="BK552" s="9">
        <v>60.323625343278074</v>
      </c>
      <c r="BL552" s="9">
        <v>55.297095537655665</v>
      </c>
      <c r="BM552" s="9">
        <f ca="1"/>
        <v>60.022497765702433</v>
      </c>
      <c r="BN552" s="9">
        <v>60.42829946594081</v>
      </c>
    </row>
    <row r="553" spans="1:6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v>61.609886477625857</v>
      </c>
      <c r="BK553" s="9">
        <v>60.335141438580258</v>
      </c>
      <c r="BL553" s="9">
        <v>55.314484674583241</v>
      </c>
      <c r="BM553" s="9">
        <f ca="1"/>
        <v>60.036281631250816</v>
      </c>
      <c r="BN553" s="9">
        <v>60.4425426119099</v>
      </c>
    </row>
    <row r="554" spans="1:6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v>61.623579048337355</v>
      </c>
      <c r="BK554" s="9">
        <v>60.346646041161016</v>
      </c>
      <c r="BL554" s="9">
        <v>55.331857967184831</v>
      </c>
      <c r="BM554" s="9">
        <f ca="1"/>
        <v>60.050051367161117</v>
      </c>
      <c r="BN554" s="9">
        <v>60.456771052544319</v>
      </c>
    </row>
    <row r="555" spans="1:6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v>61.637252732225491</v>
      </c>
      <c r="BK555" s="9">
        <v>60.358139193779358</v>
      </c>
      <c r="BL555" s="9">
        <v>55.349215458691944</v>
      </c>
      <c r="BM555" s="9">
        <f ca="1"/>
        <v>60.063807020185941</v>
      </c>
      <c r="BN555" s="9">
        <v>60.470984836112862</v>
      </c>
    </row>
    <row r="556" spans="1:6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v>61.650907597082686</v>
      </c>
      <c r="BK556" s="9">
        <v>60.369620938980269</v>
      </c>
      <c r="BL556" s="9">
        <v>55.366557192139823</v>
      </c>
      <c r="BM556" s="9">
        <f ca="1"/>
        <v>60.077548636850388</v>
      </c>
      <c r="BN556" s="9">
        <v>60.485184010649718</v>
      </c>
    </row>
    <row r="557" spans="1:6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v>61.66454371034888</v>
      </c>
      <c r="BK557" s="9">
        <v>60.381091319096178</v>
      </c>
      <c r="BL557" s="9">
        <v>55.383883210368737</v>
      </c>
      <c r="BM557" s="9">
        <f ca="1"/>
        <v>60.091276263453558</v>
      </c>
      <c r="BN557" s="9">
        <v>60.499368623955974</v>
      </c>
    </row>
    <row r="558" spans="1:6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v>61.678161139114131</v>
      </c>
      <c r="BK558" s="9">
        <v>60.392550376248472</v>
      </c>
      <c r="BL558" s="9">
        <v>55.401193556025177</v>
      </c>
      <c r="BM558" s="9">
        <f ca="1"/>
        <v>60.104989946070091</v>
      </c>
      <c r="BN558" s="9">
        <v>60.513538723601272</v>
      </c>
    </row>
    <row r="559" spans="1:6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v>61.691759950120982</v>
      </c>
      <c r="BK559" s="9">
        <v>60.40399815234894</v>
      </c>
      <c r="BL559" s="9">
        <v>55.41848827156312</v>
      </c>
      <c r="BM559" s="9">
        <f ca="1"/>
        <v>60.118689730551694</v>
      </c>
      <c r="BN559" s="9">
        <v>60.527694356925323</v>
      </c>
    </row>
    <row r="560" spans="1:6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v>61.705340209766952</v>
      </c>
      <c r="BK560" s="9">
        <v>60.415434689101247</v>
      </c>
      <c r="BL560" s="9">
        <v>55.435767399245194</v>
      </c>
      <c r="BM560" s="9">
        <f ca="1"/>
        <v>60.132375662528574</v>
      </c>
      <c r="BN560" s="9">
        <v>60.541835571039435</v>
      </c>
    </row>
    <row r="561" spans="1:6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v>61.718901984106964</v>
      </c>
      <c r="BK561" s="9">
        <v>60.426860028002395</v>
      </c>
      <c r="BL561" s="9">
        <v>55.453030981143925</v>
      </c>
      <c r="BM561" s="9">
        <f ca="1"/>
        <v>60.146047787411021</v>
      </c>
      <c r="BN561" s="9">
        <v>60.555962412828066</v>
      </c>
    </row>
    <row r="562" spans="1:6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v>61.732445338855712</v>
      </c>
      <c r="BK562" s="9">
        <v>60.438274210344133</v>
      </c>
      <c r="BL562" s="9">
        <v>55.470279059142939</v>
      </c>
      <c r="BM562" s="9">
        <f ca="1"/>
        <v>60.159706150390804</v>
      </c>
      <c r="BN562" s="9">
        <v>60.570074928950334</v>
      </c>
    </row>
    <row r="563" spans="1:6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v>61.745970339390077</v>
      </c>
      <c r="BK563" s="9">
        <v>60.449677277214363</v>
      </c>
      <c r="BL563" s="9">
        <v>55.487511674938091</v>
      </c>
      <c r="BM563" s="9">
        <f ca="1"/>
        <v>60.173350796442648</v>
      </c>
      <c r="BN563" s="9">
        <v>60.58417316584152</v>
      </c>
    </row>
    <row r="564" spans="1:6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v>61.759477050751443</v>
      </c>
      <c r="BK564" s="9">
        <v>60.461069269498594</v>
      </c>
      <c r="BL564" s="9">
        <v>55.504728870038711</v>
      </c>
      <c r="BM564" s="9">
        <f ca="1"/>
        <v>60.186981770325716</v>
      </c>
      <c r="BN564" s="9">
        <v>60.59825716971455</v>
      </c>
    </row>
    <row r="565" spans="1:6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v>61.772965537648076</v>
      </c>
      <c r="BK565" s="9">
        <v>60.472450227881318</v>
      </c>
      <c r="BL565" s="9">
        <v>55.521930685768709</v>
      </c>
      <c r="BM565" s="9">
        <f ca="1"/>
        <v>60.200599116584982</v>
      </c>
      <c r="BN565" s="9">
        <v>60.612326986561477</v>
      </c>
    </row>
    <row r="566" spans="1:6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v>61.786435864457431</v>
      </c>
      <c r="BK566" s="9">
        <v>60.483820192847347</v>
      </c>
      <c r="BL566" s="9">
        <v>55.539117163267768</v>
      </c>
      <c r="BM566" s="9">
        <f ca="1"/>
        <v>60.214202879552715</v>
      </c>
      <c r="BN566" s="9">
        <v>60.626382662154938</v>
      </c>
    </row>
    <row r="567" spans="1:6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v>61.799888095228425</v>
      </c>
      <c r="BK567" s="9">
        <v>60.495179204683261</v>
      </c>
      <c r="BL567" s="9">
        <v>55.556288343492497</v>
      </c>
      <c r="BM567" s="9">
        <f ca="1"/>
        <v>60.227793103349867</v>
      </c>
      <c r="BN567" s="9">
        <v>60.640424242049654</v>
      </c>
    </row>
    <row r="568" spans="1:6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v>61.813322293683754</v>
      </c>
      <c r="BK568" s="9">
        <v>60.506527303478755</v>
      </c>
      <c r="BL568" s="9">
        <v>55.573444267217539</v>
      </c>
      <c r="BM568" s="9">
        <f ca="1"/>
        <v>60.241369831887454</v>
      </c>
      <c r="BN568" s="9">
        <v>60.654451771583794</v>
      </c>
    </row>
    <row r="569" spans="1:6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v>61.82673852322209</v>
      </c>
      <c r="BK569" s="9">
        <v>60.517864529127905</v>
      </c>
      <c r="BL569" s="9">
        <v>55.59058497503672</v>
      </c>
      <c r="BM569" s="9">
        <f ca="1"/>
        <v>60.254933108867974</v>
      </c>
      <c r="BN569" s="9">
        <v>60.668465295880452</v>
      </c>
    </row>
    <row r="570" spans="1:6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v>61.840136846920394</v>
      </c>
      <c r="BK570" s="9">
        <v>60.529190921330638</v>
      </c>
      <c r="BL570" s="9">
        <v>55.607710507364189</v>
      </c>
      <c r="BM570" s="9">
        <f ca="1"/>
        <v>60.268482977786761</v>
      </c>
      <c r="BN570" s="9">
        <v>60.682464859849063</v>
      </c>
    </row>
    <row r="571" spans="1:6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v>61.853517327536082</v>
      </c>
      <c r="BK571" s="9">
        <v>60.540506519593919</v>
      </c>
      <c r="BL571" s="9">
        <v>55.624820904435481</v>
      </c>
      <c r="BM571" s="9">
        <f ca="1"/>
        <v>60.282019481933382</v>
      </c>
      <c r="BN571" s="9">
        <v>60.696450508186814</v>
      </c>
    </row>
    <row r="572" spans="1:6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v>61.866880027509247</v>
      </c>
      <c r="BK572" s="9">
        <v>60.551811363233192</v>
      </c>
      <c r="BL572" s="9">
        <v>55.64191620630865</v>
      </c>
      <c r="BM572" s="9">
        <f ca="1"/>
        <v>60.295542664392933</v>
      </c>
      <c r="BN572" s="9">
        <v>60.710422285379977</v>
      </c>
    </row>
    <row r="573" spans="1:6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v>61.880225008964835</v>
      </c>
      <c r="BK573" s="9">
        <v>60.563105491373584</v>
      </c>
      <c r="BL573" s="9">
        <v>55.658996452865381</v>
      </c>
      <c r="BM573" s="9">
        <f ca="1"/>
        <v>60.309052568047456</v>
      </c>
      <c r="BN573" s="9">
        <v>60.724380235705397</v>
      </c>
    </row>
    <row r="574" spans="1:6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v>61.893552333714794</v>
      </c>
      <c r="BK574" s="9">
        <v>60.574388942951266</v>
      </c>
      <c r="BL574" s="9">
        <v>55.676061683812037</v>
      </c>
      <c r="BM574" s="9">
        <f ca="1"/>
        <v>60.322549235577199</v>
      </c>
      <c r="BN574" s="9">
        <v>60.738324403231758</v>
      </c>
    </row>
    <row r="575" spans="1:6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v>61.906862063260235</v>
      </c>
      <c r="BK575" s="9">
        <v>60.585661756714714</v>
      </c>
      <c r="BL575" s="9">
        <v>55.693111938680751</v>
      </c>
      <c r="BM575" s="9">
        <f ca="1"/>
        <v>60.336032709461975</v>
      </c>
      <c r="BN575" s="9">
        <v>60.752254831821006</v>
      </c>
    </row>
    <row r="576" spans="1:6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v>61.920154258793538</v>
      </c>
      <c r="BK576" s="9">
        <v>60.596923971225927</v>
      </c>
      <c r="BL576" s="9">
        <v>55.71014725683051</v>
      </c>
      <c r="BM576" s="9">
        <f ca="1"/>
        <v>60.349503031982479</v>
      </c>
      <c r="BN576" s="9">
        <v>60.766171565129667</v>
      </c>
    </row>
    <row r="577" spans="1:6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v>61.933428981200507</v>
      </c>
      <c r="BK577" s="9">
        <v>60.608175624861765</v>
      </c>
      <c r="BL577" s="9">
        <v>55.727167677448207</v>
      </c>
      <c r="BM577" s="9">
        <f ca="1"/>
        <v>60.362960245221558</v>
      </c>
      <c r="BN577" s="9">
        <v>60.780074646610231</v>
      </c>
    </row>
    <row r="578" spans="1:6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v>61.946686291062385</v>
      </c>
      <c r="BK578" s="9">
        <v>60.619416755815166</v>
      </c>
      <c r="BL578" s="9">
        <v>55.744173239549653</v>
      </c>
      <c r="BM578" s="9">
        <f ca="1"/>
        <v>60.37640439106552</v>
      </c>
      <c r="BN578" s="9">
        <v>60.793964119512381</v>
      </c>
    </row>
    <row r="579" spans="1:6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v>61.959926248657972</v>
      </c>
      <c r="BK579" s="9">
        <v>60.630647402096379</v>
      </c>
      <c r="BL579" s="9">
        <v>55.761163981980701</v>
      </c>
      <c r="BM579" s="9">
        <f ca="1"/>
        <v>60.389835511205405</v>
      </c>
      <c r="BN579" s="9">
        <v>60.807840026884421</v>
      </c>
    </row>
    <row r="580" spans="1:6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v>61.973148913965673</v>
      </c>
      <c r="BK580" s="9">
        <v>60.641867601534194</v>
      </c>
      <c r="BL580" s="9">
        <v>55.778139943418203</v>
      </c>
      <c r="BM580" s="9">
        <f ca="1"/>
        <v>60.403253647138229</v>
      </c>
      <c r="BN580" s="9">
        <v>60.821702411574499</v>
      </c>
    </row>
    <row r="581" spans="1:6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v>61.986354346665543</v>
      </c>
      <c r="BK581" s="9">
        <v>60.653077391777146</v>
      </c>
      <c r="BL581" s="9">
        <v>55.795101162371083</v>
      </c>
      <c r="BM581" s="9">
        <f ca="1"/>
        <v>60.416658840168296</v>
      </c>
      <c r="BN581" s="9">
        <v>60.83555131623195</v>
      </c>
    </row>
    <row r="582" spans="1:6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v>61.999542606141276</v>
      </c>
      <c r="BK582" s="9">
        <v>60.66427681029478</v>
      </c>
      <c r="BL582" s="9">
        <v>55.812047677181333</v>
      </c>
      <c r="BM582" s="9">
        <f ca="1"/>
        <v>60.430051131408391</v>
      </c>
      <c r="BN582" s="9">
        <v>60.849386783308532</v>
      </c>
    </row>
    <row r="583" spans="1:6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v>62.012713751482217</v>
      </c>
      <c r="BK583" s="9">
        <v>60.675465894378782</v>
      </c>
      <c r="BL583" s="9">
        <v>55.828979526025051</v>
      </c>
      <c r="BM583" s="9">
        <f ca="1"/>
        <v>60.443430561781021</v>
      </c>
      <c r="BN583" s="9">
        <v>60.86320885505976</v>
      </c>
    </row>
    <row r="584" spans="1:6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v>62.025867841485365</v>
      </c>
      <c r="BK584" s="9">
        <v>60.686644681144188</v>
      </c>
      <c r="BL584" s="9">
        <v>55.845896746913411</v>
      </c>
      <c r="BM584" s="9">
        <f ca="1"/>
        <v>60.456797172019698</v>
      </c>
      <c r="BN584" s="9">
        <v>60.877017573546098</v>
      </c>
    </row>
    <row r="585" spans="1:6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v>62.039004934657342</v>
      </c>
      <c r="BK585" s="9">
        <v>60.697813207530572</v>
      </c>
      <c r="BL585" s="9">
        <v>55.862799377693676</v>
      </c>
      <c r="BM585" s="9">
        <f ca="1"/>
        <v>60.470151002670065</v>
      </c>
      <c r="BN585" s="9">
        <v>60.890812980634266</v>
      </c>
    </row>
    <row r="586" spans="1:6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v>62.052125089216297</v>
      </c>
      <c r="BK586" s="9">
        <v>60.708971510303201</v>
      </c>
      <c r="BL586" s="9">
        <v>55.879687456050206</v>
      </c>
      <c r="BM586" s="9">
        <f ca="1"/>
        <v>60.48349209409119</v>
      </c>
      <c r="BN586" s="9">
        <v>60.904595117998461</v>
      </c>
    </row>
    <row r="587" spans="1:6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v>62.065228363093915</v>
      </c>
      <c r="BK587" s="9">
        <v>60.720119626054235</v>
      </c>
      <c r="BL587" s="9">
        <v>55.896561019505384</v>
      </c>
      <c r="BM587" s="9">
        <f ca="1"/>
        <v>60.496820486456699</v>
      </c>
      <c r="BN587" s="9">
        <v>60.918364027121569</v>
      </c>
    </row>
    <row r="588" spans="1:6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v>62.078314813937268</v>
      </c>
      <c r="BK588" s="9">
        <v>60.731257591203793</v>
      </c>
      <c r="BL588" s="9">
        <v>55.913420105420641</v>
      </c>
      <c r="BM588" s="9">
        <f ca="1"/>
        <v>60.510136219755964</v>
      </c>
      <c r="BN588" s="9">
        <v>60.932119749296454</v>
      </c>
    </row>
    <row r="589" spans="1:6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v>62.091384499110745</v>
      </c>
      <c r="BK589" s="9">
        <v>60.742385442001158</v>
      </c>
      <c r="BL589" s="9">
        <v>55.930264750997395</v>
      </c>
      <c r="BM589" s="9">
        <f ca="1"/>
        <v>60.523439333795338</v>
      </c>
      <c r="BN589" s="9">
        <v>60.945862325627076</v>
      </c>
    </row>
    <row r="590" spans="1:6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v>62.104437475697964</v>
      </c>
      <c r="BK590" s="9">
        <v>60.753503214525907</v>
      </c>
      <c r="BL590" s="9">
        <v>55.947094993278029</v>
      </c>
      <c r="BM590" s="9">
        <f ca="1"/>
        <v>60.536729868199288</v>
      </c>
      <c r="BN590" s="9">
        <v>60.959591797029745</v>
      </c>
    </row>
    <row r="591" spans="1:6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v>62.117473800503582</v>
      </c>
      <c r="BK591" s="9">
        <v>60.764610944688989</v>
      </c>
      <c r="BL591" s="9">
        <v>55.963910869146815</v>
      </c>
      <c r="BM591" s="9">
        <f ca="1"/>
        <v>60.550007862411533</v>
      </c>
      <c r="BN591" s="9">
        <v>60.973308204234343</v>
      </c>
    </row>
    <row r="592" spans="1:6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v>62.130493530055233</v>
      </c>
      <c r="BK592" s="9">
        <v>60.775708668233861</v>
      </c>
      <c r="BL592" s="9">
        <v>55.980712415330878</v>
      </c>
      <c r="BM592" s="9">
        <f ca="1"/>
        <v>60.56327335569619</v>
      </c>
      <c r="BN592" s="9">
        <v>60.987011587785446</v>
      </c>
    </row>
    <row r="593" spans="1:6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v>62.143496720605285</v>
      </c>
      <c r="BK593" s="9">
        <v>60.786796420737602</v>
      </c>
      <c r="BL593" s="9">
        <v>55.997499668401105</v>
      </c>
      <c r="BM593" s="9">
        <f ca="1"/>
        <v>60.576526387138983</v>
      </c>
      <c r="BN593" s="9">
        <v>61.000701988043538</v>
      </c>
    </row>
    <row r="594" spans="1:6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v>62.156483428132717</v>
      </c>
      <c r="BK594" s="9">
        <v>60.797874237611992</v>
      </c>
      <c r="BL594" s="9">
        <v>56.014272664773102</v>
      </c>
      <c r="BM594" s="9">
        <f ca="1"/>
        <v>60.58976699564829</v>
      </c>
      <c r="BN594" s="9">
        <v>61.014379445186137</v>
      </c>
    </row>
    <row r="595" spans="1:6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v>62.169453708344918</v>
      </c>
      <c r="BK595" s="9">
        <v>60.808942154104578</v>
      </c>
      <c r="BL595" s="9">
        <v>56.031031440708134</v>
      </c>
      <c r="BM595" s="9">
        <f ca="1"/>
        <v>60.602995219956306</v>
      </c>
      <c r="BN595" s="9">
        <v>61.02804399920899</v>
      </c>
    </row>
    <row r="596" spans="1:6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v>62.182407616679455</v>
      </c>
      <c r="BK596" s="9">
        <v>60.820000205299806</v>
      </c>
      <c r="BL596" s="9">
        <v>56.047776032313962</v>
      </c>
      <c r="BM596" s="9">
        <f ca="1"/>
        <v>60.616211098620155</v>
      </c>
      <c r="BN596" s="9">
        <v>61.041695689927224</v>
      </c>
    </row>
    <row r="597" spans="1:6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v>62.195345208305888</v>
      </c>
      <c r="BK597" s="9">
        <v>60.831048426119999</v>
      </c>
      <c r="BL597" s="9">
        <v>56.064506475545841</v>
      </c>
      <c r="BM597" s="9">
        <f ca="1"/>
        <v>60.629414670022996</v>
      </c>
      <c r="BN597" s="9">
        <v>61.055334556976433</v>
      </c>
    </row>
    <row r="598" spans="1:6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v>62.208266538127546</v>
      </c>
      <c r="BK598" s="9">
        <v>60.842086851326506</v>
      </c>
      <c r="BL598" s="9">
        <v>56.08122280620735</v>
      </c>
      <c r="BM598" s="9">
        <f ca="1"/>
        <v>60.642605972375094</v>
      </c>
      <c r="BN598" s="9">
        <v>61.068960639813824</v>
      </c>
    </row>
    <row r="599" spans="1:6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v>62.221171660783234</v>
      </c>
      <c r="BK599" s="9">
        <v>60.853115515520699</v>
      </c>
      <c r="BL599" s="9">
        <v>56.097925059951351</v>
      </c>
      <c r="BM599" s="9">
        <f ca="1"/>
        <v>60.655785043714928</v>
      </c>
      <c r="BN599" s="9">
        <v>61.082573977719399</v>
      </c>
    </row>
    <row r="600" spans="1:6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v>62.234060630648962</v>
      </c>
      <c r="BK600" s="9">
        <v>60.86413445314502</v>
      </c>
      <c r="BL600" s="9">
        <v>56.114613272280792</v>
      </c>
      <c r="BM600" s="9">
        <f ca="1"/>
        <v>60.668951921910264</v>
      </c>
      <c r="BN600" s="9">
        <v>61.096174609796947</v>
      </c>
    </row>
    <row r="601" spans="1:6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v>62.246933501839742</v>
      </c>
      <c r="BK601" s="9">
        <v>60.875143698484024</v>
      </c>
      <c r="BL601" s="9">
        <v>56.131287478549694</v>
      </c>
      <c r="BM601" s="9">
        <f ca="1"/>
        <v>60.682106644659214</v>
      </c>
      <c r="BN601" s="9">
        <v>61.10976257497525</v>
      </c>
    </row>
    <row r="602" spans="1:6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v>62.25979032821121</v>
      </c>
      <c r="BK602" s="9">
        <v>60.886143285665383</v>
      </c>
      <c r="BL602" s="9">
        <v>56.147947713963909</v>
      </c>
      <c r="BM602" s="9">
        <f ca="1"/>
        <v>60.695249249491312</v>
      </c>
      <c r="BN602" s="9">
        <v>61.12333791200912</v>
      </c>
    </row>
    <row r="603" spans="1:6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v>62.272631163361375</v>
      </c>
      <c r="BK603" s="9">
        <v>60.897133248660943</v>
      </c>
      <c r="BL603" s="9">
        <v>56.164594013582104</v>
      </c>
      <c r="BM603" s="9">
        <f ca="1"/>
        <v>60.70837977376857</v>
      </c>
      <c r="BN603" s="9">
        <v>61.136900659480503</v>
      </c>
    </row>
    <row r="604" spans="1:6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v>62.285456060632292</v>
      </c>
      <c r="BK604" s="9">
        <v>60.908113621287661</v>
      </c>
      <c r="BL604" s="9">
        <v>56.181226412316505</v>
      </c>
      <c r="BM604" s="9">
        <f ca="1"/>
        <v>60.72149825468648</v>
      </c>
      <c r="BN604" s="9">
        <v>61.150450855799534</v>
      </c>
    </row>
    <row r="605" spans="1:6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v>62.298265073111693</v>
      </c>
      <c r="BK605" s="9">
        <v>60.919084437208703</v>
      </c>
      <c r="BL605" s="9">
        <v>56.197844944933856</v>
      </c>
      <c r="BM605" s="9">
        <f ca="1"/>
        <v>60.734604729275148</v>
      </c>
      <c r="BN605" s="9">
        <v>61.163988539205647</v>
      </c>
    </row>
    <row r="606" spans="1:6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v>62.311058253634691</v>
      </c>
      <c r="BK606" s="9">
        <v>60.930045729934342</v>
      </c>
      <c r="BL606" s="9">
        <v>56.214449646056195</v>
      </c>
      <c r="BM606" s="9">
        <f ca="1"/>
        <v>60.747699234400166</v>
      </c>
      <c r="BN606" s="9">
        <v>61.177513747768565</v>
      </c>
    </row>
    <row r="607" spans="1:6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v>62.32383565478537</v>
      </c>
      <c r="BK607" s="9">
        <v>60.94099753282299</v>
      </c>
      <c r="BL607" s="9">
        <v>56.23104055016173</v>
      </c>
      <c r="BM607" s="9">
        <f ca="1"/>
        <v>60.760781806763788</v>
      </c>
      <c r="BN607" s="9">
        <v>61.191026519389425</v>
      </c>
    </row>
    <row r="608" spans="1:6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v>62.336597328898449</v>
      </c>
      <c r="BK608" s="9">
        <v>60.951939879082147</v>
      </c>
      <c r="BL608" s="9">
        <v>56.24761769158566</v>
      </c>
      <c r="BM608" s="9">
        <f ca="1"/>
        <v>60.773852482905859</v>
      </c>
      <c r="BN608" s="9">
        <v>61.204526891801756</v>
      </c>
    </row>
    <row r="609" spans="1:6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v>62.349343328060883</v>
      </c>
      <c r="BK609" s="9">
        <v>60.962872801769414</v>
      </c>
      <c r="BL609" s="9">
        <v>56.264181104521015</v>
      </c>
      <c r="BM609" s="9">
        <f ca="1"/>
        <v>60.786911299204803</v>
      </c>
      <c r="BN609" s="9">
        <v>61.218014902572563</v>
      </c>
    </row>
    <row r="610" spans="1:6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v>62.362073704113449</v>
      </c>
      <c r="BK610" s="9">
        <v>60.973796333793381</v>
      </c>
      <c r="BL610" s="9">
        <v>56.280730823019482</v>
      </c>
      <c r="BM610" s="9">
        <f ca="1"/>
        <v>60.799958291878703</v>
      </c>
      <c r="BN610" s="9">
        <v>61.231490589103316</v>
      </c>
    </row>
    <row r="611" spans="1:6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v>62.374788508652351</v>
      </c>
      <c r="BK611" s="9">
        <v>60.984710507914663</v>
      </c>
      <c r="BL611" s="9">
        <v>56.297266880992176</v>
      </c>
      <c r="BM611" s="9">
        <f ca="1"/>
        <v>60.812993496986195</v>
      </c>
      <c r="BN611" s="9">
        <v>61.244953988630996</v>
      </c>
    </row>
    <row r="612" spans="1:6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v>62.387487793030786</v>
      </c>
      <c r="BK612" s="9">
        <v>60.995615356746782</v>
      </c>
      <c r="BL612" s="9">
        <v>56.313789312210531</v>
      </c>
      <c r="BM612" s="9">
        <f ca="1"/>
        <v>60.826016950427508</v>
      </c>
      <c r="BN612" s="9">
        <v>61.25840513822908</v>
      </c>
    </row>
    <row r="613" spans="1:6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v>62.400171608360516</v>
      </c>
      <c r="BK613" s="9">
        <v>61.006510912757122</v>
      </c>
      <c r="BL613" s="9">
        <v>56.33029815030703</v>
      </c>
      <c r="BM613" s="9">
        <f ca="1"/>
        <v>60.839028687945415</v>
      </c>
      <c r="BN613" s="9">
        <v>61.271844074808534</v>
      </c>
    </row>
    <row r="614" spans="1:6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v>62.412840005513395</v>
      </c>
      <c r="BK614" s="9">
        <v>61.017397208267887</v>
      </c>
      <c r="BL614" s="9">
        <v>56.346793428776053</v>
      </c>
      <c r="BM614" s="9">
        <f ca="1"/>
        <v>60.852028745126212</v>
      </c>
      <c r="BN614" s="9">
        <v>61.28527083511888</v>
      </c>
    </row>
    <row r="615" spans="1:6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v>62.425493035122933</v>
      </c>
      <c r="BK615" s="9">
        <v>61.028274275456944</v>
      </c>
      <c r="BL615" s="9">
        <v>56.363275180974654</v>
      </c>
      <c r="BM615" s="9">
        <f ca="1"/>
        <v>60.865017157400644</v>
      </c>
      <c r="BN615" s="9">
        <v>61.298685455749094</v>
      </c>
    </row>
    <row r="616" spans="1:6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v>62.438130747585781</v>
      </c>
      <c r="BK616" s="9">
        <v>61.039142146358849</v>
      </c>
      <c r="BL616" s="9">
        <v>56.379743440123313</v>
      </c>
      <c r="BM616" s="9">
        <f ca="1"/>
        <v>60.877993960044904</v>
      </c>
      <c r="BN616" s="9">
        <v>61.312087973128598</v>
      </c>
    </row>
    <row r="617" spans="1:6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v>62.450753193063299</v>
      </c>
      <c r="BK617" s="9">
        <v>61.050000852865665</v>
      </c>
      <c r="BL617" s="9">
        <v>56.396198239306798</v>
      </c>
      <c r="BM617" s="9">
        <f ca="1"/>
        <v>60.890959188181526</v>
      </c>
      <c r="BN617" s="9">
        <v>61.325478423528324</v>
      </c>
    </row>
    <row r="618" spans="1:6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v>62.463360421483017</v>
      </c>
      <c r="BK618" s="9">
        <v>61.060850426727917</v>
      </c>
      <c r="BL618" s="9">
        <v>56.412639611474852</v>
      </c>
      <c r="BM618" s="9">
        <f ca="1"/>
        <v>60.903912876780382</v>
      </c>
      <c r="BN618" s="9">
        <v>61.338856843061549</v>
      </c>
    </row>
    <row r="619" spans="1:6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v>62.475952482540102</v>
      </c>
      <c r="BK619" s="9">
        <v>61.071690899555442</v>
      </c>
      <c r="BL619" s="9">
        <v>56.429067589443022</v>
      </c>
      <c r="BM619" s="9">
        <f ca="1"/>
        <v>60.916855060659529</v>
      </c>
      <c r="BN619" s="9">
        <v>61.352223267684934</v>
      </c>
    </row>
    <row r="620" spans="1:6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v>62.488529425698928</v>
      </c>
      <c r="BK620" s="9">
        <v>61.082522302818312</v>
      </c>
      <c r="BL620" s="9">
        <v>56.445482205893413</v>
      </c>
      <c r="BM620" s="9">
        <f ca="1"/>
        <v>60.929785774486206</v>
      </c>
      <c r="BN620" s="9">
        <v>61.36557773319943</v>
      </c>
    </row>
    <row r="621" spans="1:6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v>62.50109130019441</v>
      </c>
      <c r="BK621" s="9">
        <v>61.093344667847695</v>
      </c>
      <c r="BL621" s="9">
        <v>56.461883493375403</v>
      </c>
      <c r="BM621" s="9">
        <f ca="1"/>
        <v>60.942705052777711</v>
      </c>
      <c r="BN621" s="9">
        <v>61.378920275251275</v>
      </c>
    </row>
    <row r="622" spans="1:6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v>62.513638155033554</v>
      </c>
      <c r="BK622" s="9">
        <v>61.104158025836732</v>
      </c>
      <c r="BL622" s="9">
        <v>56.478271484306475</v>
      </c>
      <c r="BM622" s="9">
        <f ca="1"/>
        <v>60.95561292990233</v>
      </c>
      <c r="BN622" s="9">
        <v>61.392250929332874</v>
      </c>
    </row>
    <row r="623" spans="1:6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v>62.526170038996867</v>
      </c>
      <c r="BK623" s="9">
        <v>61.114962407841418</v>
      </c>
      <c r="BL623" s="9">
        <v>56.494646210972881</v>
      </c>
      <c r="BM623" s="9">
        <f ca="1"/>
        <v>60.968509440080176</v>
      </c>
      <c r="BN623" s="9">
        <v>61.405569730783739</v>
      </c>
    </row>
    <row r="624" spans="1:6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v>62.538687000639783</v>
      </c>
      <c r="BK624" s="9">
        <v>61.125757844781418</v>
      </c>
      <c r="BL624" s="9">
        <v>56.511007705530446</v>
      </c>
      <c r="BM624" s="9">
        <f ca="1"/>
        <v>60.981394617384197</v>
      </c>
      <c r="BN624" s="9">
        <v>61.418876714791431</v>
      </c>
    </row>
    <row r="625" spans="1:6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v>62.551189088294109</v>
      </c>
      <c r="BK625" s="9">
        <v>61.136544367440969</v>
      </c>
      <c r="BL625" s="9">
        <v>56.527356000005284</v>
      </c>
      <c r="BM625" s="9">
        <f ca="1"/>
        <v>60.99426849574094</v>
      </c>
      <c r="BN625" s="9">
        <v>61.43217191639247</v>
      </c>
    </row>
    <row r="626" spans="1:6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v>62.563676350069372</v>
      </c>
      <c r="BK626" s="9">
        <v>61.147322006469714</v>
      </c>
      <c r="BL626" s="9">
        <v>56.543691126294512</v>
      </c>
      <c r="BM626" s="9">
        <f ca="1"/>
        <v>61.007131108931546</v>
      </c>
      <c r="BN626" s="9">
        <v>61.445455370473198</v>
      </c>
    </row>
    <row r="627" spans="1:6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v>62.576148833854276</v>
      </c>
      <c r="BK627" s="9">
        <v>61.158090792383483</v>
      </c>
      <c r="BL627" s="9">
        <v>56.560013116166999</v>
      </c>
      <c r="BM627" s="9">
        <f ca="1"/>
        <v>61.019982490592511</v>
      </c>
      <c r="BN627" s="9">
        <v>61.458727111770756</v>
      </c>
    </row>
    <row r="628" spans="1:66"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v>62.588606587318075</v>
      </c>
      <c r="BK628" s="9">
        <v>61.168850755565259</v>
      </c>
      <c r="BL628" s="9">
        <v>56.576322001264082</v>
      </c>
      <c r="BM628" s="9">
        <f ca="1"/>
        <v>61.032822674216632</v>
      </c>
      <c r="BN628" s="9">
        <v>61.471987174873902</v>
      </c>
    </row>
    <row r="629" spans="1:6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v>62.601049657911915</v>
      </c>
      <c r="BK629" s="9">
        <v>61.179601926265832</v>
      </c>
      <c r="BL629" s="9">
        <v>56.592617813100276</v>
      </c>
      <c r="BM629" s="9">
        <f ca="1"/>
        <v>61.045651693153843</v>
      </c>
      <c r="BN629" s="9">
        <v>61.485235594223937</v>
      </c>
    </row>
    <row r="630" spans="1:6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v>62.613478092870238</v>
      </c>
      <c r="BK630" s="9">
        <v>61.190344334604774</v>
      </c>
      <c r="BL630" s="9">
        <v>56.608900583063985</v>
      </c>
      <c r="BM630" s="9">
        <f ca="1"/>
        <v>61.058469580612076</v>
      </c>
      <c r="BN630" s="9">
        <v>61.498472404115589</v>
      </c>
    </row>
    <row r="631" spans="1:6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v>62.625891939212117</v>
      </c>
      <c r="BK631" s="9">
        <v>61.201078010571152</v>
      </c>
      <c r="BL631" s="9">
        <v>56.625170342418215</v>
      </c>
      <c r="BM631" s="9">
        <f ca="1"/>
        <v>61.071276369658094</v>
      </c>
      <c r="BN631" s="9">
        <v>61.511697638697861</v>
      </c>
    </row>
    <row r="632" spans="1:6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v>62.6382912437426</v>
      </c>
      <c r="BK632" s="9">
        <v>61.211802984024381</v>
      </c>
      <c r="BL632" s="9">
        <v>56.641427122301266</v>
      </c>
      <c r="BM632" s="9">
        <f ca="1"/>
        <v>61.084072093218339</v>
      </c>
      <c r="BN632" s="9">
        <v>61.52491133197492</v>
      </c>
    </row>
    <row r="633" spans="1:6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v>62.650676053054035</v>
      </c>
      <c r="BK633" s="9">
        <v>61.222519284695018</v>
      </c>
      <c r="BL633" s="9">
        <v>56.657670953727425</v>
      </c>
      <c r="BM633" s="9">
        <f ca="1"/>
        <v>61.09685678407979</v>
      </c>
      <c r="BN633" s="9">
        <v>61.538113517806941</v>
      </c>
    </row>
    <row r="634" spans="1:6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v>62.663046413527404</v>
      </c>
      <c r="BK634" s="9">
        <v>61.233226942185546</v>
      </c>
      <c r="BL634" s="9">
        <v>56.673901867587674</v>
      </c>
      <c r="BM634" s="9">
        <f ca="1"/>
        <v>61.109630474890722</v>
      </c>
      <c r="BN634" s="9">
        <v>61.551304229910976</v>
      </c>
    </row>
    <row r="635" spans="1:6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v>62.675402371333647</v>
      </c>
      <c r="BK635" s="9">
        <v>61.243925985971167</v>
      </c>
      <c r="BL635" s="9">
        <v>56.690119894650365</v>
      </c>
      <c r="BM635" s="9">
        <f ca="1"/>
        <v>61.122393198161646</v>
      </c>
      <c r="BN635" s="9">
        <v>61.56448350186178</v>
      </c>
    </row>
    <row r="636" spans="1:6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v>62.68774397243493</v>
      </c>
      <c r="BK636" s="9">
        <v>61.2546164454006</v>
      </c>
      <c r="BL636" s="9">
        <v>56.70632506556187</v>
      </c>
      <c r="BM636" s="9">
        <f ca="1"/>
        <v>61.135144986265985</v>
      </c>
      <c r="BN636" s="9">
        <v>61.57765136709267</v>
      </c>
    </row>
    <row r="637" spans="1:6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v>62.700071262585944</v>
      </c>
      <c r="BK637" s="9">
        <v>61.265298349696849</v>
      </c>
      <c r="BL637" s="9">
        <v>56.722517410847317</v>
      </c>
      <c r="BM637" s="9">
        <f ca="1"/>
        <v>61.147885871441005</v>
      </c>
      <c r="BN637" s="9">
        <v>61.590807858896383</v>
      </c>
    </row>
    <row r="638" spans="1:6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v>62.712384287335233</v>
      </c>
      <c r="BK638" s="9">
        <v>61.275971727957959</v>
      </c>
      <c r="BL638" s="9">
        <v>56.738696960911213</v>
      </c>
      <c r="BM638" s="9">
        <f ca="1"/>
        <v>61.160615885788559</v>
      </c>
      <c r="BN638" s="9">
        <v>61.603953010425812</v>
      </c>
    </row>
    <row r="639" spans="1:6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v>62.724683092026403</v>
      </c>
      <c r="BK639" s="9">
        <v>61.286636609157796</v>
      </c>
      <c r="BL639" s="9">
        <v>56.754863746038133</v>
      </c>
      <c r="BM639" s="9">
        <f ca="1"/>
        <v>61.173335061275871</v>
      </c>
      <c r="BN639" s="9">
        <v>61.617086854694961</v>
      </c>
    </row>
    <row r="640" spans="1:6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v>62.736967721799395</v>
      </c>
      <c r="BK640" s="9">
        <v>61.29729302214681</v>
      </c>
      <c r="BL640" s="9">
        <v>56.771017796393366</v>
      </c>
      <c r="BM640" s="9">
        <f ca="1"/>
        <v>61.186043429736394</v>
      </c>
      <c r="BN640" s="9">
        <v>61.630209424579647</v>
      </c>
    </row>
    <row r="641" spans="1:6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v>62.749238221591781</v>
      </c>
      <c r="BK641" s="9">
        <v>61.307940995652785</v>
      </c>
      <c r="BL641" s="9">
        <v>56.78715914202359</v>
      </c>
      <c r="BM641" s="9">
        <f ca="1"/>
        <v>61.198741022870514</v>
      </c>
      <c r="BN641" s="9">
        <v>61.643320752818369</v>
      </c>
    </row>
    <row r="642" spans="1:6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v>62.761494636139986</v>
      </c>
      <c r="BK642" s="9">
        <v>61.318580558281582</v>
      </c>
      <c r="BL642" s="9">
        <v>56.803287812857505</v>
      </c>
      <c r="BM642" s="9">
        <f ca="1"/>
        <v>61.211427872246418</v>
      </c>
      <c r="BN642" s="9">
        <v>61.656420872013101</v>
      </c>
    </row>
    <row r="643" spans="1:6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v>62.773737009980465</v>
      </c>
      <c r="BK643" s="9">
        <v>61.329211738517877</v>
      </c>
      <c r="BL643" s="9">
        <v>56.819403838706492</v>
      </c>
      <c r="BM643" s="9">
        <f ca="1"/>
        <v>61.224104009300774</v>
      </c>
      <c r="BN643" s="9">
        <v>61.669509814630096</v>
      </c>
    </row>
    <row r="644" spans="1:6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v>62.785965387451029</v>
      </c>
      <c r="BK644" s="9">
        <v>61.339834564725912</v>
      </c>
      <c r="BL644" s="9">
        <v>56.835507249265262</v>
      </c>
      <c r="BM644" s="9">
        <f ca="1"/>
        <v>61.236769465339592</v>
      </c>
      <c r="BN644" s="9">
        <v>61.682587613000649</v>
      </c>
    </row>
    <row r="645" spans="1:6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v>62.798179812691963</v>
      </c>
      <c r="BK645" s="9">
        <v>61.350449065150222</v>
      </c>
      <c r="BL645" s="9">
        <v>56.851598074112474</v>
      </c>
      <c r="BM645" s="9">
        <f ca="1"/>
        <v>61.249424271538928</v>
      </c>
      <c r="BN645" s="9">
        <v>61.69565429932193</v>
      </c>
    </row>
    <row r="646" spans="1:6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v>62.810380329647302</v>
      </c>
      <c r="BK646" s="9">
        <v>61.361055267916363</v>
      </c>
      <c r="BL646" s="9">
        <v>56.867676342711377</v>
      </c>
      <c r="BM646" s="9">
        <f ca="1"/>
        <v>61.262068458945635</v>
      </c>
      <c r="BN646" s="9">
        <v>61.708709905657713</v>
      </c>
    </row>
    <row r="647" spans="1:6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v>62.822566982065979</v>
      </c>
      <c r="BK647" s="9">
        <v>61.371653201031613</v>
      </c>
      <c r="BL647" s="9">
        <v>56.883742084410471</v>
      </c>
      <c r="BM647" s="9">
        <f ca="1"/>
        <v>61.274702058478198</v>
      </c>
      <c r="BN647" s="9">
        <v>61.721754463939206</v>
      </c>
    </row>
    <row r="648" spans="1:6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v>62.834739813503035</v>
      </c>
      <c r="BK648" s="9">
        <v>61.382242892385698</v>
      </c>
      <c r="BL648" s="9">
        <v>56.899795328444057</v>
      </c>
      <c r="BM648" s="9">
        <f ca="1"/>
        <v>61.287325100927347</v>
      </c>
      <c r="BN648" s="9">
        <v>61.734788005965768</v>
      </c>
    </row>
    <row r="649" spans="1:6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v>62.84689886732081</v>
      </c>
      <c r="BK649" s="9">
        <v>61.392824369751523</v>
      </c>
      <c r="BL649" s="9">
        <v>56.915836103932946</v>
      </c>
      <c r="BM649" s="9">
        <f ca="1"/>
        <v>61.299937616956953</v>
      </c>
      <c r="BN649" s="9">
        <v>61.747810563405707</v>
      </c>
    </row>
    <row r="650" spans="1:6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v>62.859044186690049</v>
      </c>
      <c r="BK650" s="9">
        <v>61.403397660785856</v>
      </c>
      <c r="BL650" s="9">
        <v>56.931864439885025</v>
      </c>
      <c r="BM650" s="9">
        <f ca="1"/>
        <v>61.312539637104614</v>
      </c>
      <c r="BN650" s="9">
        <v>61.760822167797016</v>
      </c>
    </row>
    <row r="651" spans="1:6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v>62.871175814591155</v>
      </c>
      <c r="BK651" s="9">
        <v>61.413962793030002</v>
      </c>
      <c r="BL651" s="9">
        <v>56.947880365195857</v>
      </c>
      <c r="BM651" s="9">
        <f ca="1"/>
        <v>61.325131191782496</v>
      </c>
      <c r="BN651" s="9">
        <v>61.773822850548186</v>
      </c>
    </row>
    <row r="652" spans="1:6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v>62.883293793815263</v>
      </c>
      <c r="BK652" s="9">
        <v>61.424519793910548</v>
      </c>
      <c r="BL652" s="9">
        <v>56.963883908649336</v>
      </c>
      <c r="BM652" s="9">
        <f ca="1"/>
        <v>61.337712311278025</v>
      </c>
      <c r="BN652" s="9">
        <v>61.786812642938841</v>
      </c>
    </row>
    <row r="653" spans="1:6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v>62.895398166965442</v>
      </c>
      <c r="BK653" s="9">
        <v>61.435068690740039</v>
      </c>
      <c r="BL653" s="9">
        <v>56.979875098918242</v>
      </c>
      <c r="BM653" s="9">
        <f ca="1"/>
        <v>61.350283025754564</v>
      </c>
      <c r="BN653" s="9">
        <v>61.799791576120569</v>
      </c>
    </row>
    <row r="654" spans="1:6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v>62.907488976457749</v>
      </c>
      <c r="BK654" s="9">
        <v>61.44560951071761</v>
      </c>
      <c r="BL654" s="9">
        <v>56.99585396456488</v>
      </c>
      <c r="BM654" s="9">
        <f ca="1"/>
        <v>61.362843365252189</v>
      </c>
      <c r="BN654" s="9">
        <v>61.812759681117662</v>
      </c>
    </row>
    <row r="655" spans="1:6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v>62.919566264522466</v>
      </c>
      <c r="BK655" s="9">
        <v>61.456142280929747</v>
      </c>
      <c r="BL655" s="9">
        <v>57.011820534041647</v>
      </c>
      <c r="BM655" s="9">
        <f ca="1"/>
        <v>61.375393359688374</v>
      </c>
      <c r="BN655" s="9">
        <v>61.825716988827764</v>
      </c>
    </row>
    <row r="656" spans="1:6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v>62.931630073205078</v>
      </c>
      <c r="BK656" s="9">
        <v>61.466667028350869</v>
      </c>
      <c r="BL656" s="9">
        <v>57.027774835691638</v>
      </c>
      <c r="BM656" s="9">
        <f ca="1"/>
        <v>61.387933038858684</v>
      </c>
      <c r="BN656" s="9">
        <v>61.838663530022686</v>
      </c>
    </row>
    <row r="657" spans="1:6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v>62.94368044436753</v>
      </c>
      <c r="BK657" s="9">
        <v>61.47718377984409</v>
      </c>
      <c r="BL657" s="9">
        <v>57.043716897749228</v>
      </c>
      <c r="BM657" s="9">
        <f ca="1"/>
        <v>61.400462432437507</v>
      </c>
      <c r="BN657" s="9">
        <v>61.851599335349093</v>
      </c>
    </row>
    <row r="658" spans="1:6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v>62.955717419689229</v>
      </c>
      <c r="BK658" s="9">
        <v>61.487692562161797</v>
      </c>
      <c r="BL658" s="9">
        <v>57.059646748340654</v>
      </c>
      <c r="BM658" s="9">
        <f ca="1"/>
        <v>61.412981569978697</v>
      </c>
      <c r="BN658" s="9">
        <v>61.864524435329201</v>
      </c>
    </row>
    <row r="659" spans="1:6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v>62.967741040668152</v>
      </c>
      <c r="BK659" s="9">
        <v>61.498193401946395</v>
      </c>
      <c r="BL659" s="9">
        <v>57.075564415484607</v>
      </c>
      <c r="BM659" s="9">
        <f ca="1"/>
        <v>61.425490480916309</v>
      </c>
      <c r="BN659" s="9">
        <v>61.877438860361522</v>
      </c>
    </row>
    <row r="660" spans="1:6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v>62.979751348621946</v>
      </c>
      <c r="BK660" s="9">
        <v>61.508686325730871</v>
      </c>
      <c r="BL660" s="9">
        <v>57.09146992709276</v>
      </c>
      <c r="BM660" s="9">
        <f ca="1"/>
        <v>61.437989194565276</v>
      </c>
      <c r="BN660" s="9">
        <v>61.890342640721528</v>
      </c>
    </row>
    <row r="661" spans="1:6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v>62.991748384689011</v>
      </c>
      <c r="BK661" s="9">
        <v>61.519171359939513</v>
      </c>
      <c r="BL661" s="9">
        <v>57.107363310970428</v>
      </c>
      <c r="BM661" s="9">
        <f ca="1"/>
        <v>61.450477740122061</v>
      </c>
      <c r="BN661" s="9">
        <v>61.903235806562392</v>
      </c>
    </row>
    <row r="662" spans="1:6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v>63.003732189829542</v>
      </c>
      <c r="BK662" s="9">
        <v>61.529648530888494</v>
      </c>
      <c r="BL662" s="9">
        <v>57.123244594817038</v>
      </c>
      <c r="BM662" s="9">
        <f ca="1"/>
        <v>61.462956146665363</v>
      </c>
      <c r="BN662" s="9">
        <v>61.916118387915674</v>
      </c>
    </row>
    <row r="663" spans="1:6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v>63.015702804826603</v>
      </c>
      <c r="BK663" s="9">
        <v>61.540117864786595</v>
      </c>
      <c r="BL663" s="9">
        <v>57.13911380622676</v>
      </c>
      <c r="BM663" s="9">
        <f ca="1"/>
        <v>61.475424443156783</v>
      </c>
      <c r="BN663" s="9">
        <v>61.928990414691981</v>
      </c>
    </row>
    <row r="664" spans="1:6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v>63.027660270287193</v>
      </c>
      <c r="BK664" s="9">
        <v>61.550579387735752</v>
      </c>
      <c r="BL664" s="9">
        <v>57.154970972689028</v>
      </c>
      <c r="BM664" s="9">
        <f ca="1"/>
        <v>61.48788265844145</v>
      </c>
      <c r="BN664" s="9">
        <v>61.941851916681685</v>
      </c>
    </row>
    <row r="665" spans="1:6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v>63.039604626643253</v>
      </c>
      <c r="BK665" s="9">
        <v>61.561033125731733</v>
      </c>
      <c r="BL665" s="9">
        <v>57.170816121589112</v>
      </c>
      <c r="BM665" s="9">
        <f ca="1"/>
        <v>61.500330821248745</v>
      </c>
      <c r="BN665" s="9">
        <v>61.954702923555587</v>
      </c>
    </row>
    <row r="666" spans="1:6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v>63.051535914152737</v>
      </c>
      <c r="BK666" s="9">
        <v>61.571479104664746</v>
      </c>
      <c r="BL666" s="9">
        <v>57.186649280208684</v>
      </c>
      <c r="BM666" s="9">
        <f ca="1"/>
        <v>61.512768960192901</v>
      </c>
      <c r="BN666" s="9">
        <v>61.967543464865592</v>
      </c>
    </row>
    <row r="667" spans="1:6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v>63.063454172900634</v>
      </c>
      <c r="BK667" s="9">
        <v>61.581917350320083</v>
      </c>
      <c r="BL667" s="9">
        <v>57.202470475726315</v>
      </c>
      <c r="BM667" s="9">
        <f ca="1"/>
        <v>61.525197103773699</v>
      </c>
      <c r="BN667" s="9">
        <v>61.980373570045408</v>
      </c>
    </row>
    <row r="668" spans="1:6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v>63.075359442799972</v>
      </c>
      <c r="BK668" s="9">
        <v>61.592347888378718</v>
      </c>
      <c r="BL668" s="9">
        <v>57.218279735218104</v>
      </c>
      <c r="BM668" s="9">
        <f ca="1"/>
        <v>61.537615280377061</v>
      </c>
      <c r="BN668" s="9">
        <v>61.993193268411162</v>
      </c>
    </row>
    <row r="669" spans="1:6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v>63.08725176359286</v>
      </c>
      <c r="BK669" s="9">
        <v>61.602770744417903</v>
      </c>
      <c r="BL669" s="9">
        <v>57.234077085658114</v>
      </c>
      <c r="BM669" s="9">
        <f ca="1"/>
        <v>61.550023518275736</v>
      </c>
      <c r="BN669" s="9">
        <v>62.006002589162108</v>
      </c>
    </row>
    <row r="670" spans="1:6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v>63.099131174851451</v>
      </c>
      <c r="BK670" s="9">
        <v>61.613185943911837</v>
      </c>
      <c r="BL670" s="9">
        <v>57.249862553919002</v>
      </c>
      <c r="BM670" s="9">
        <f ca="1"/>
        <v>61.562421845629942</v>
      </c>
      <c r="BN670" s="9">
        <v>62.018801561381252</v>
      </c>
    </row>
    <row r="671" spans="1:6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v>63.110997715978996</v>
      </c>
      <c r="BK671" s="9">
        <v>61.623593512232176</v>
      </c>
      <c r="BL671" s="9">
        <v>57.265636166772502</v>
      </c>
      <c r="BM671" s="9">
        <f ca="1"/>
        <v>61.574810290487946</v>
      </c>
      <c r="BN671" s="9">
        <v>62.031590214036015</v>
      </c>
    </row>
    <row r="672" spans="1:6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v>63.122851426210794</v>
      </c>
      <c r="BK672" s="9">
        <v>61.633993474648726</v>
      </c>
      <c r="BL672" s="9">
        <v>57.281397950889954</v>
      </c>
      <c r="BM672" s="9">
        <f ca="1"/>
        <v>61.587188880786741</v>
      </c>
      <c r="BN672" s="9">
        <v>62.044368575978872</v>
      </c>
    </row>
    <row r="673" spans="1:6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v>63.134692344615189</v>
      </c>
      <c r="BK673" s="9">
        <v>61.644385856329961</v>
      </c>
      <c r="BL673" s="9">
        <v>57.297147932842876</v>
      </c>
      <c r="BM673" s="9">
        <f ca="1"/>
        <v>61.599557644352672</v>
      </c>
      <c r="BN673" s="9">
        <v>62.057136675948044</v>
      </c>
    </row>
    <row r="674" spans="1:6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v>63.146520510094568</v>
      </c>
      <c r="BK674" s="9">
        <v>61.654770682343674</v>
      </c>
      <c r="BL674" s="9">
        <v>57.312886139103405</v>
      </c>
      <c r="BM674" s="9">
        <f ca="1"/>
        <v>61.611916608902</v>
      </c>
      <c r="BN674" s="9">
        <v>62.069894542568036</v>
      </c>
    </row>
    <row r="675" spans="1:6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v>63.158335961386285</v>
      </c>
      <c r="BK675" s="9">
        <v>61.665147977657512</v>
      </c>
      <c r="BL675" s="9">
        <v>57.328612596044913</v>
      </c>
      <c r="BM675" s="9">
        <f ca="1"/>
        <v>61.624265802041592</v>
      </c>
      <c r="BN675" s="9">
        <v>62.082642204350378</v>
      </c>
    </row>
    <row r="676" spans="1:6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v>63.170138737063667</v>
      </c>
      <c r="BK676" s="9">
        <v>61.675517767139617</v>
      </c>
      <c r="BL676" s="9">
        <v>57.344327329942431</v>
      </c>
      <c r="BM676" s="9">
        <f ca="1"/>
        <v>61.636605251269465</v>
      </c>
      <c r="BN676" s="9">
        <v>62.095379689694184</v>
      </c>
    </row>
    <row r="677" spans="1:6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v>63.181928875536933</v>
      </c>
      <c r="BK677" s="9">
        <v>61.685880075559119</v>
      </c>
      <c r="BL677" s="9">
        <v>57.360030366973248</v>
      </c>
      <c r="BM677" s="9">
        <f ca="1"/>
        <v>61.648934983975451</v>
      </c>
      <c r="BN677" s="9">
        <v>62.108107026886799</v>
      </c>
    </row>
    <row r="678" spans="1:6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v>63.193706415054187</v>
      </c>
      <c r="BK678" s="9">
        <v>61.696234927586787</v>
      </c>
      <c r="BL678" s="9">
        <v>57.375721733217333</v>
      </c>
      <c r="BM678" s="9">
        <f ca="1"/>
        <v>61.66125502744174</v>
      </c>
      <c r="BN678" s="9">
        <v>62.120824244104433</v>
      </c>
    </row>
    <row r="679" spans="1:6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v>63.205471393702325</v>
      </c>
      <c r="BK679" s="9">
        <v>61.706582347795582</v>
      </c>
      <c r="BL679" s="9">
        <v>57.39140145465791</v>
      </c>
      <c r="BM679" s="9">
        <f ca="1"/>
        <v>61.673565408843544</v>
      </c>
      <c r="BN679" s="9">
        <v>62.133531369412744</v>
      </c>
    </row>
    <row r="680" spans="1:6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v>63.217223849408001</v>
      </c>
      <c r="BK680" s="9">
        <v>61.716922360661187</v>
      </c>
      <c r="BL680" s="9">
        <v>57.407069557181927</v>
      </c>
      <c r="BM680" s="9">
        <f ca="1"/>
        <v>61.685866155249613</v>
      </c>
      <c r="BN680" s="9">
        <v>62.146228430767493</v>
      </c>
    </row>
    <row r="681" spans="1:6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v>63.228963819938492</v>
      </c>
      <c r="BK681" s="9">
        <v>61.727254990562606</v>
      </c>
      <c r="BL681" s="9">
        <v>57.422726066580552</v>
      </c>
      <c r="BM681" s="9">
        <f ca="1"/>
        <v>61.698157293622891</v>
      </c>
      <c r="BN681" s="9">
        <v>62.158915456015109</v>
      </c>
    </row>
    <row r="682" spans="1:6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v>63.240691342902714</v>
      </c>
      <c r="BK682" s="9">
        <v>61.737580261782689</v>
      </c>
      <c r="BL682" s="9">
        <v>57.438371008549694</v>
      </c>
      <c r="BM682" s="9">
        <f ca="1"/>
        <v>61.710438850821077</v>
      </c>
      <c r="BN682" s="9">
        <v>62.171592472893309</v>
      </c>
    </row>
    <row r="683" spans="1:6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v>63.252406455752052</v>
      </c>
      <c r="BK683" s="9">
        <v>61.747898198508707</v>
      </c>
      <c r="BL683" s="9">
        <v>57.454004408690466</v>
      </c>
      <c r="BM683" s="9">
        <f ca="1"/>
        <v>61.722710853597206</v>
      </c>
      <c r="BN683" s="9">
        <v>62.184259509031719</v>
      </c>
    </row>
    <row r="684" spans="1:6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v>63.264109195781337</v>
      </c>
      <c r="BK684" s="9">
        <v>61.758208824832941</v>
      </c>
      <c r="BL684" s="9">
        <v>57.469626292509687</v>
      </c>
      <c r="BM684" s="9">
        <f ca="1"/>
        <v>61.734973328600205</v>
      </c>
      <c r="BN684" s="9">
        <v>62.196916591952444</v>
      </c>
    </row>
    <row r="685" spans="1:6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v>63.275799600129673</v>
      </c>
      <c r="BK685" s="9">
        <v>61.768512164753112</v>
      </c>
      <c r="BL685" s="9">
        <v>57.485236685420361</v>
      </c>
      <c r="BM685" s="9">
        <f ca="1"/>
        <v>61.747226302375523</v>
      </c>
      <c r="BN685" s="9">
        <v>62.209563749070654</v>
      </c>
    </row>
    <row r="686" spans="1:6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v>63.28747770578142</v>
      </c>
      <c r="BK686" s="9">
        <v>61.778808242173064</v>
      </c>
      <c r="BL686" s="9">
        <v>57.500835612742186</v>
      </c>
      <c r="BM686" s="9">
        <f ca="1"/>
        <v>61.759469801365654</v>
      </c>
      <c r="BN686" s="9">
        <v>62.22220100769519</v>
      </c>
    </row>
    <row r="687" spans="1:6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v>63.299143549566999</v>
      </c>
      <c r="BK687" s="9">
        <v>61.789097080903176</v>
      </c>
      <c r="BL687" s="9">
        <v>57.516423099701981</v>
      </c>
      <c r="BM687" s="9">
        <f ca="1"/>
        <v>61.771703851910701</v>
      </c>
      <c r="BN687" s="9">
        <v>62.234828395029147</v>
      </c>
    </row>
    <row r="688" spans="1:6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v>63.310797168163852</v>
      </c>
      <c r="BK688" s="9">
        <v>61.799378704660988</v>
      </c>
      <c r="BL688" s="9">
        <v>57.531999171434222</v>
      </c>
      <c r="BM688" s="9">
        <f ca="1"/>
        <v>61.78392848024896</v>
      </c>
      <c r="BN688" s="9">
        <v>62.247445938170415</v>
      </c>
    </row>
    <row r="689" spans="1:6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v>63.322438598097243</v>
      </c>
      <c r="BK689" s="9">
        <v>61.809653137071685</v>
      </c>
      <c r="BL689" s="9">
        <v>57.547563852981469</v>
      </c>
      <c r="BM689" s="9">
        <f ca="1"/>
        <v>61.79614371251747</v>
      </c>
      <c r="BN689" s="9">
        <v>62.26005366411232</v>
      </c>
    </row>
    <row r="690" spans="1:6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v>63.334067875741198</v>
      </c>
      <c r="BK690" s="9">
        <v>61.819920401668632</v>
      </c>
      <c r="BL690" s="9">
        <v>57.563117169294856</v>
      </c>
      <c r="BM690" s="9">
        <f ca="1"/>
        <v>61.808349574752555</v>
      </c>
      <c r="BN690" s="9">
        <v>62.272651599744123</v>
      </c>
    </row>
    <row r="691" spans="1:6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v>63.345685037319306</v>
      </c>
      <c r="BK691" s="9">
        <v>61.830180521893915</v>
      </c>
      <c r="BL691" s="9">
        <v>57.578659145234546</v>
      </c>
      <c r="BM691" s="9">
        <f ca="1"/>
        <v>61.82054609289041</v>
      </c>
      <c r="BN691" s="9">
        <v>62.285239771851664</v>
      </c>
    </row>
    <row r="692" spans="1:6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v>63.357290118905645</v>
      </c>
      <c r="BK692" s="9">
        <v>61.840433521098824</v>
      </c>
      <c r="BL692" s="9">
        <v>57.594189805570224</v>
      </c>
      <c r="BM692" s="9">
        <f ca="1"/>
        <v>61.8327332927676</v>
      </c>
      <c r="BN692" s="9">
        <v>62.297818207117842</v>
      </c>
    </row>
    <row r="693" spans="1:6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v>63.368883156425568</v>
      </c>
      <c r="BK693" s="9">
        <v>61.850679422544403</v>
      </c>
      <c r="BL693" s="9">
        <v>57.609709174981504</v>
      </c>
      <c r="BM693" s="9">
        <f ca="1"/>
        <v>61.844911200121622</v>
      </c>
      <c r="BN693" s="9">
        <v>62.310386932123222</v>
      </c>
    </row>
    <row r="694" spans="1:6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v>63.380464185656592</v>
      </c>
      <c r="BK694" s="9">
        <v>61.860918249401941</v>
      </c>
      <c r="BL694" s="9">
        <v>57.625217278058457</v>
      </c>
      <c r="BM694" s="9">
        <f ca="1"/>
        <v>61.857079840591474</v>
      </c>
      <c r="BN694" s="9">
        <v>62.32294597334662</v>
      </c>
    </row>
    <row r="695" spans="1:6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v>63.392033242229203</v>
      </c>
      <c r="BK695" s="9">
        <v>61.871150024753497</v>
      </c>
      <c r="BL695" s="9">
        <v>57.640714139301991</v>
      </c>
      <c r="BM695" s="9">
        <f ca="1"/>
        <v>61.869239239718127</v>
      </c>
      <c r="BN695" s="9">
        <v>62.33549535716557</v>
      </c>
    </row>
    <row r="696" spans="1:6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v>63.403590361627757</v>
      </c>
      <c r="BK696" s="9">
        <v>61.881374771592391</v>
      </c>
      <c r="BL696" s="9">
        <v>57.656199783124364</v>
      </c>
      <c r="BM696" s="9">
        <f ca="1"/>
        <v>61.881389422945126</v>
      </c>
      <c r="BN696" s="9">
        <v>62.348035109856951</v>
      </c>
    </row>
    <row r="697" spans="1:6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v>63.415135579191215</v>
      </c>
      <c r="BK697" s="9">
        <v>61.891592512823713</v>
      </c>
      <c r="BL697" s="9">
        <v>57.6716742338496</v>
      </c>
      <c r="BM697" s="9">
        <f ca="1"/>
        <v>61.893530415619068</v>
      </c>
      <c r="BN697" s="9">
        <v>62.3605652575975</v>
      </c>
    </row>
    <row r="698" spans="1:6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v>63.426668930114026</v>
      </c>
      <c r="BK698" s="9">
        <v>61.901803271264811</v>
      </c>
      <c r="BL698" s="9">
        <v>57.687137515713943</v>
      </c>
      <c r="BM698" s="9">
        <f ca="1"/>
        <v>61.90566224299014</v>
      </c>
      <c r="BN698" s="9">
        <v>62.373085826464326</v>
      </c>
    </row>
    <row r="699" spans="1:6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v>63.43819044944695</v>
      </c>
      <c r="BK699" s="9">
        <v>61.912007069645782</v>
      </c>
      <c r="BL699" s="9">
        <v>57.702589652866294</v>
      </c>
      <c r="BM699" s="9">
        <f ca="1"/>
        <v>61.917784930212648</v>
      </c>
      <c r="BN699" s="9">
        <v>62.385596842435504</v>
      </c>
    </row>
    <row r="700" spans="1:6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v>63.449700172097806</v>
      </c>
      <c r="BK700" s="9">
        <v>61.922203930610024</v>
      </c>
      <c r="BL700" s="9">
        <v>57.718030669368645</v>
      </c>
      <c r="BM700" s="9">
        <f ca="1"/>
        <v>61.929898502345537</v>
      </c>
      <c r="BN700" s="9">
        <v>62.398098331390557</v>
      </c>
    </row>
    <row r="701" spans="1:6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v>63.461198132832358</v>
      </c>
      <c r="BK701" s="9">
        <v>61.93239387671462</v>
      </c>
      <c r="BL701" s="9">
        <v>57.733460589196568</v>
      </c>
      <c r="BM701" s="9">
        <f ca="1"/>
        <v>61.942002984352882</v>
      </c>
      <c r="BN701" s="9">
        <v>62.41059031911103</v>
      </c>
    </row>
    <row r="702" spans="1:6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v>63.472684366275061</v>
      </c>
      <c r="BK702" s="9">
        <v>61.942576930430896</v>
      </c>
      <c r="BL702" s="9">
        <v>57.748879436239562</v>
      </c>
      <c r="BM702" s="9">
        <f ca="1"/>
        <v>61.954098401104432</v>
      </c>
      <c r="BN702" s="9">
        <v>62.423072831280969</v>
      </c>
    </row>
    <row r="703" spans="1:6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v>63.484158906909876</v>
      </c>
      <c r="BK703" s="9">
        <v>61.952753114144883</v>
      </c>
      <c r="BL703" s="9">
        <v>57.764287234301563</v>
      </c>
      <c r="BM703" s="9">
        <f ca="1"/>
        <v>61.966184777376078</v>
      </c>
      <c r="BN703" s="9">
        <v>62.435545893487479</v>
      </c>
    </row>
    <row r="704" spans="1:6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v>63.495621789081028</v>
      </c>
      <c r="BK704" s="9">
        <v>61.962922450157798</v>
      </c>
      <c r="BL704" s="9">
        <v>57.779684007101309</v>
      </c>
      <c r="BM704" s="9">
        <f ca="1"/>
        <v>61.9782621378504</v>
      </c>
      <c r="BN704" s="9">
        <v>62.448009531221224</v>
      </c>
    </row>
    <row r="705" spans="1:6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v>63.507073046993838</v>
      </c>
      <c r="BK705" s="9">
        <v>61.973084960686492</v>
      </c>
      <c r="BL705" s="9">
        <v>57.795069778272847</v>
      </c>
      <c r="BM705" s="9">
        <f ca="1"/>
        <v>61.990330507117122</v>
      </c>
      <c r="BN705" s="9">
        <v>62.460463769876952</v>
      </c>
    </row>
    <row r="706" spans="1:6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v>63.51851271471547</v>
      </c>
      <c r="BK706" s="9">
        <v>61.983240667863974</v>
      </c>
      <c r="BL706" s="9">
        <v>57.810444571365863</v>
      </c>
      <c r="BM706" s="9">
        <f ca="1"/>
        <v>62.002389909673639</v>
      </c>
      <c r="BN706" s="9">
        <v>62.472908634754013</v>
      </c>
    </row>
    <row r="707" spans="1:6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v>63.529940826175697</v>
      </c>
      <c r="BK707" s="9">
        <v>61.993389593739813</v>
      </c>
      <c r="BL707" s="9">
        <v>57.825808409846154</v>
      </c>
      <c r="BM707" s="9">
        <f ca="1"/>
        <v>62.014440369925509</v>
      </c>
      <c r="BN707" s="9">
        <v>62.485344151056836</v>
      </c>
    </row>
    <row r="708" spans="1:6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v>63.541357415167688</v>
      </c>
      <c r="BK708" s="9">
        <v>62.003531760280687</v>
      </c>
      <c r="BL708" s="9">
        <v>57.841161317096052</v>
      </c>
      <c r="BM708" s="9">
        <f ca="1"/>
        <v>62.026481912186938</v>
      </c>
      <c r="BN708" s="9">
        <v>62.497770343895496</v>
      </c>
    </row>
    <row r="709" spans="1:6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v>63.552762515348739</v>
      </c>
      <c r="BK709" s="9">
        <v>62.013667189370743</v>
      </c>
      <c r="BL709" s="9">
        <v>57.85650331641483</v>
      </c>
      <c r="BM709" s="9">
        <f ca="1"/>
        <v>62.038514560681264</v>
      </c>
      <c r="BN709" s="9">
        <v>62.510187238286143</v>
      </c>
    </row>
    <row r="710" spans="1:6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v>63.564156160241097</v>
      </c>
      <c r="BK710" s="9">
        <v>62.02379590281214</v>
      </c>
      <c r="BL710" s="9">
        <v>57.871834431019082</v>
      </c>
      <c r="BM710" s="9">
        <f ca="1"/>
        <v>62.050538339541419</v>
      </c>
      <c r="BN710" s="9">
        <v>62.522594859151546</v>
      </c>
    </row>
    <row r="711" spans="1:6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v>63.57553838323259</v>
      </c>
      <c r="BK711" s="9">
        <v>62.033917922325458</v>
      </c>
      <c r="BL711" s="9">
        <v>57.887154684043196</v>
      </c>
      <c r="BM711" s="9">
        <f ca="1"/>
        <v>62.062553272810462</v>
      </c>
      <c r="BN711" s="9">
        <v>62.534993231321565</v>
      </c>
    </row>
    <row r="712" spans="1:6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v>63.586909217577514</v>
      </c>
      <c r="BK712" s="9">
        <v>62.044033269550162</v>
      </c>
      <c r="BL712" s="9">
        <v>57.902464098539689</v>
      </c>
      <c r="BM712" s="9">
        <f ca="1"/>
        <v>62.074559384442026</v>
      </c>
      <c r="BN712" s="9">
        <v>62.547382379533687</v>
      </c>
    </row>
    <row r="713" spans="1:6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v>63.598268696397263</v>
      </c>
      <c r="BK713" s="9">
        <v>62.05414196604508</v>
      </c>
      <c r="BL713" s="9">
        <v>57.917762697479688</v>
      </c>
      <c r="BM713" s="9">
        <f ca="1"/>
        <v>62.086556698300761</v>
      </c>
      <c r="BN713" s="9">
        <v>62.559762328433436</v>
      </c>
    </row>
    <row r="714" spans="1:6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v>63.609616852681121</v>
      </c>
      <c r="BK714" s="9">
        <v>62.064244033288773</v>
      </c>
      <c r="BL714" s="9">
        <v>57.933050503753265</v>
      </c>
      <c r="BM714" s="9">
        <f ca="1"/>
        <v>62.098545238162885</v>
      </c>
      <c r="BN714" s="9">
        <v>62.572133102574952</v>
      </c>
    </row>
    <row r="715" spans="1:6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v>63.62095371928698</v>
      </c>
      <c r="BK715" s="9">
        <v>62.074339492680075</v>
      </c>
      <c r="BL715" s="9">
        <v>57.948327540169871</v>
      </c>
      <c r="BM715" s="9">
        <f ca="1"/>
        <v>62.110525027716562</v>
      </c>
      <c r="BN715" s="9">
        <v>62.584494726421383</v>
      </c>
    </row>
    <row r="716" spans="1:6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v>63.632279328942026</v>
      </c>
      <c r="BK716" s="9">
        <v>62.084428365538471</v>
      </c>
      <c r="BL716" s="9">
        <v>57.963593829458731</v>
      </c>
      <c r="BM716" s="9">
        <f ca="1"/>
        <v>62.122496090562422</v>
      </c>
      <c r="BN716" s="9">
        <v>62.596847224345439</v>
      </c>
    </row>
    <row r="717" spans="1:6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v>63.643593714243572</v>
      </c>
      <c r="BK717" s="9">
        <v>62.094510673104523</v>
      </c>
      <c r="BL717" s="9">
        <v>57.978849394269233</v>
      </c>
      <c r="BM717" s="9">
        <f ca="1"/>
        <v>62.134458450214026</v>
      </c>
      <c r="BN717" s="9">
        <v>62.609190620629818</v>
      </c>
    </row>
    <row r="718" spans="1:6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v>63.654896907659605</v>
      </c>
      <c r="BK718" s="9">
        <v>62.104586436540373</v>
      </c>
      <c r="BL718" s="9">
        <v>57.994094257171326</v>
      </c>
      <c r="BM718" s="9">
        <f ca="1"/>
        <v>62.14641213009827</v>
      </c>
      <c r="BN718" s="9">
        <v>62.621524939467704</v>
      </c>
    </row>
    <row r="719" spans="1:6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v>63.666188941529661</v>
      </c>
      <c r="BK719" s="9">
        <v>62.114655676930106</v>
      </c>
      <c r="BL719" s="9">
        <v>58.009328440655892</v>
      </c>
      <c r="BM719" s="9">
        <f ca="1"/>
        <v>62.158357153555926</v>
      </c>
      <c r="BN719" s="9">
        <v>62.633850204963224</v>
      </c>
    </row>
    <row r="720" spans="1:6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v>63.6774698480654</v>
      </c>
      <c r="BK720" s="9">
        <v>62.124718415280185</v>
      </c>
      <c r="BL720" s="9">
        <v>58.024551967135153</v>
      </c>
      <c r="BM720" s="9">
        <f ca="1"/>
        <v>62.170293543842007</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v>63.688739659351427</v>
      </c>
      <c r="BK721" s="9">
        <v>62.134774672519931</v>
      </c>
      <c r="BL721" s="9">
        <v>58.039764858943066</v>
      </c>
      <c r="BM721" s="9">
        <f ca="1"/>
        <v>62.182221324126267</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v>63.699998407345866</v>
      </c>
      <c r="BK722" s="9">
        <v>62.144824469501884</v>
      </c>
      <c r="BL722" s="9">
        <v>58.054967138335655</v>
      </c>
      <c r="BM722" s="9">
        <f ca="1"/>
        <v>62.194140517493651</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v>63.711246123881139</v>
      </c>
      <c r="BK723" s="9">
        <v>62.154867827002278</v>
      </c>
      <c r="BL723" s="9">
        <v>58.070158827491433</v>
      </c>
      <c r="BM723" s="9">
        <f ca="1"/>
        <v>62.206051146944709</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v>63.722482840664618</v>
      </c>
      <c r="BK724" s="9">
        <v>62.164904765721396</v>
      </c>
      <c r="BL724" s="9">
        <v>58.085339948511795</v>
      </c>
      <c r="BM724" s="9">
        <f ca="1"/>
        <v>62.217953235396038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v>63.733708589279324</v>
      </c>
      <c r="BK725" s="9">
        <v>62.174935306284013</v>
      </c>
      <c r="BL725" s="9">
        <v>58.100510523421342</v>
      </c>
      <c r="BM725" s="9">
        <f ca="1"/>
        <v>62.229846805680786</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v>63.744923401184565</v>
      </c>
      <c r="BK726" s="9">
        <v>62.18495946923985</v>
      </c>
      <c r="BL726" s="9">
        <v>58.115670574168291</v>
      </c>
      <c r="BM726" s="9">
        <f ca="1"/>
        <v>62.241731880548983</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v>63.756127307716682</v>
      </c>
      <c r="BK727" s="9">
        <v>62.194977275063913</v>
      </c>
      <c r="BL727" s="9">
        <v>58.130820122624826</v>
      </c>
      <c r="BM727" s="9">
        <f ca="1"/>
        <v>62.253608482668049</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v>63.767320340089618</v>
      </c>
      <c r="BK728" s="9">
        <v>62.204988744156935</v>
      </c>
      <c r="BL728" s="9">
        <v>58.14595919058749</v>
      </c>
      <c r="BM728" s="9">
        <f ca="1"/>
        <v>62.265476634623184</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v>63.778502529395666</v>
      </c>
      <c r="BK729" s="9">
        <v>62.214993896845769</v>
      </c>
      <c r="BL729" s="9">
        <v>58.161087799777519</v>
      </c>
      <c r="BM729" s="9">
        <f ca="1"/>
        <v>62.277336358917836</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v>63.789673906606104</v>
      </c>
      <c r="BK730" s="9">
        <v>62.224992753383795</v>
      </c>
      <c r="BL730" s="9">
        <v>58.176205971841242</v>
      </c>
      <c r="BM730" s="9">
        <f ca="1"/>
        <v>62.289187677974084</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v>63.800834502571824</v>
      </c>
      <c r="BK731" s="9">
        <v>62.234985333951336</v>
      </c>
      <c r="BL731" s="9">
        <v>58.191313728350394</v>
      </c>
      <c r="BM731" s="9">
        <f ca="1"/>
        <v>62.301030614133069</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v>63.811984348024005</v>
      </c>
      <c r="BK732" s="9">
        <v>62.24497165865602</v>
      </c>
      <c r="BL732" s="9">
        <v>58.206411090802533</v>
      </c>
      <c r="BM732" s="9">
        <f ca="1"/>
        <v>62.31286518965544</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v>63.823123473574768</v>
      </c>
      <c r="BK733" s="9">
        <v>62.254951747533177</v>
      </c>
      <c r="BL733" s="9">
        <v>58.221498080621352</v>
      </c>
      <c r="BM733" s="9">
        <f ca="1"/>
        <v>62.324691426721721</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v>63.834251909717793</v>
      </c>
      <c r="BK734" s="9">
        <v>62.264925620546251</v>
      </c>
      <c r="BL734" s="9">
        <v>58.236574719157048</v>
      </c>
      <c r="BM734" s="9">
        <f ca="1"/>
        <v>62.336509347432767</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v>63.845369686828981</v>
      </c>
      <c r="BK735" s="9">
        <v>62.274893297587163</v>
      </c>
      <c r="BL735" s="9">
        <v>58.251641027686688</v>
      </c>
      <c r="BM735" s="9">
        <f ca="1"/>
        <v>62.348318973810144</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v>63.856476835167065</v>
      </c>
      <c r="BK736" s="9">
        <v>62.284854798476736</v>
      </c>
      <c r="BL736" s="9">
        <v>58.266697027414523</v>
      </c>
      <c r="BM736" s="9">
        <f ca="1"/>
        <v>62.360120327796579</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v>63.867573384874227</v>
      </c>
      <c r="BK737" s="9">
        <v>62.294810142965019</v>
      </c>
      <c r="BL737" s="9">
        <v>58.281742739472406</v>
      </c>
      <c r="BM737" s="9">
        <f ca="1"/>
        <v>62.371913431256303</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v>63.878659365976802</v>
      </c>
      <c r="BK738" s="9">
        <v>62.304759350731715</v>
      </c>
      <c r="BL738" s="9">
        <v>58.296778184920029</v>
      </c>
      <c r="BM738" s="9">
        <f ca="1"/>
        <v>62.383698305975514</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v>63.889734808385789</v>
      </c>
      <c r="BK739" s="9">
        <v>62.314702441386537</v>
      </c>
      <c r="BL739" s="9">
        <v>58.311803384745389</v>
      </c>
      <c r="BM739" s="9">
        <f ca="1"/>
        <v>62.395474973662743</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v>63.900799741897536</v>
      </c>
      <c r="BK740" s="9">
        <v>62.324639434469589</v>
      </c>
      <c r="BL740" s="9">
        <v>58.32681835986503</v>
      </c>
      <c r="BM740" s="9">
        <f ca="1"/>
        <v>62.407243455949242</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v>63.911854196194341</v>
      </c>
      <c r="BK741" s="9">
        <v>62.334570349451745</v>
      </c>
      <c r="BL741" s="9">
        <v>58.341823131124443</v>
      </c>
      <c r="BM741" s="9">
        <f ca="1"/>
        <v>62.419003774389417</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v>63.922898200845033</v>
      </c>
      <c r="BK742" s="9">
        <v>62.344495205734994</v>
      </c>
      <c r="BL742" s="9">
        <v>58.356817719298384</v>
      </c>
      <c r="BM742" s="9">
        <f ca="1"/>
        <v>62.43075595046119</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v>63.933931785305624</v>
      </c>
      <c r="BK743" s="9">
        <v>62.35441402265284</v>
      </c>
      <c r="BL743" s="9">
        <v>58.371802145091209</v>
      </c>
      <c r="BM743" s="9">
        <f ca="1"/>
        <v>62.442500005566401</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v>63.944954978919888</v>
      </c>
      <c r="BK744" s="9">
        <v>62.364326819470648</v>
      </c>
      <c r="BL744" s="9">
        <v>58.3867764291372</v>
      </c>
      <c r="BM744" s="9">
        <f ca="1"/>
        <v>62.454235961031188</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v>63.95596781091993</v>
      </c>
      <c r="BK745" s="9">
        <v>62.374233615386025</v>
      </c>
      <c r="BL745" s="9">
        <v>58.40174059200092</v>
      </c>
      <c r="BM745" s="9">
        <f ca="1"/>
        <v>62.465963838106383</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v>63.966970310426809</v>
      </c>
      <c r="BK746" s="9">
        <v>62.384134429529148</v>
      </c>
      <c r="BL746" s="9">
        <v>58.416694654177505</v>
      </c>
      <c r="BM746" s="9">
        <f ca="1"/>
        <v>62.477683657967887</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v>63.977962506451107</v>
      </c>
      <c r="BK747" s="9">
        <v>62.394029280963153</v>
      </c>
      <c r="BL747" s="9">
        <v>58.431638636093041</v>
      </c>
      <c r="BM747" s="9">
        <f ca="1"/>
        <v>62.489395441717036</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v>63.98894442789355</v>
      </c>
      <c r="BK748" s="9">
        <v>62.403918188684493</v>
      </c>
      <c r="BL748" s="9">
        <v>58.44657255810484</v>
      </c>
      <c r="BM748" s="9">
        <f ca="1"/>
        <v>62.501099210381</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v>63.999916103545559</v>
      </c>
      <c r="BK749" s="9">
        <v>62.413801171623234</v>
      </c>
      <c r="BL749" s="9">
        <v>58.461496440501797</v>
      </c>
      <c r="BM749" s="9">
        <f ca="1"/>
        <v>62.512794984913164</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v>64.010877562089803</v>
      </c>
      <c r="BK750" s="9">
        <v>62.423678248643512</v>
      </c>
      <c r="BL750" s="9">
        <v>58.476410303504707</v>
      </c>
      <c r="BM750" s="9">
        <f ca="1"/>
        <v>62.524482786193488</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v>64.021828832100852</v>
      </c>
      <c r="BK751" s="9">
        <v>62.433549438543793</v>
      </c>
      <c r="BL751" s="9">
        <v>58.491314167266552</v>
      </c>
      <c r="BM751" s="9">
        <f ca="1"/>
        <v>62.536162635028845</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v>64.032769942045633</v>
      </c>
      <c r="BK752" s="9">
        <v>62.443414760057237</v>
      </c>
      <c r="BL752" s="9">
        <v>58.506208051872889</v>
      </c>
      <c r="BM752" s="9">
        <f ca="1"/>
        <v>62.547834552153475</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v>64.043700920284095</v>
      </c>
      <c r="BK753" s="9">
        <v>62.453274231852085</v>
      </c>
      <c r="BL753" s="9">
        <v>58.521091977342067</v>
      </c>
      <c r="BM753" s="9">
        <f ca="1"/>
        <v>62.559498558229251</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v>64.054621795069764</v>
      </c>
      <c r="BK754" s="9">
        <v>62.463127872531942</v>
      </c>
      <c r="BL754" s="9">
        <v>58.535965963625642</v>
      </c>
      <c r="BM754" s="9">
        <f ca="1"/>
        <v>62.57115467384611</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v>64.065532594550206</v>
      </c>
      <c r="BK755" s="9">
        <v>62.472975700636177</v>
      </c>
      <c r="BL755" s="9">
        <v>58.550830030608608</v>
      </c>
      <c r="BM755" s="9">
        <f ca="1"/>
        <v>62.5828029195224</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v>64.076433346767686</v>
      </c>
      <c r="BK756" s="9">
        <v>62.482817734640193</v>
      </c>
      <c r="BL756" s="9">
        <v>58.565684198109778</v>
      </c>
      <c r="BM756" s="9">
        <f ca="1"/>
        <v>62.594443315705213</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v>64.087324079659695</v>
      </c>
      <c r="BK757" s="9">
        <v>62.492653992955852</v>
      </c>
      <c r="BL757" s="9">
        <v>58.580528485882027</v>
      </c>
      <c r="BM757" s="9">
        <f ca="1"/>
        <v>62.606075882770782</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v>64.09820482105944</v>
      </c>
      <c r="BK758" s="9">
        <v>62.502484493931725</v>
      </c>
      <c r="BL758" s="9">
        <v>58.595362913612647</v>
      </c>
      <c r="BM758" s="9">
        <f ca="1"/>
        <v>62.617700641024811</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v>64.109075598696464</v>
      </c>
      <c r="BK759" s="9">
        <v>62.512309255853452</v>
      </c>
      <c r="BL759" s="9">
        <v>58.610187500923601</v>
      </c>
      <c r="BM759" s="9">
        <f ca="1"/>
        <v>62.629317610702813</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v>64.119936440197151</v>
      </c>
      <c r="BK760" s="9">
        <v>62.522128296944103</v>
      </c>
      <c r="BL760" s="9">
        <v>58.625002267371897</v>
      </c>
      <c r="BM760" s="9">
        <f ca="1"/>
        <v>62.640926811970502</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v>64.130787373085255</v>
      </c>
      <c r="BK761" s="9">
        <v>62.531941635364454</v>
      </c>
      <c r="BL761" s="9">
        <v>58.639807232449826</v>
      </c>
      <c r="BM761" s="9">
        <f ca="1"/>
        <v>62.652528264924115</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v>64.141628424782454</v>
      </c>
      <c r="BK762" s="9">
        <v>62.541749289213371</v>
      </c>
      <c r="BL762" s="9">
        <v>58.654602415585273</v>
      </c>
      <c r="BM762" s="9">
        <f ca="1"/>
        <v>62.66412198959074</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v>64.152459622608859</v>
      </c>
      <c r="BK763" s="9">
        <v>62.551551276528066</v>
      </c>
      <c r="BL763" s="9">
        <v>58.669387836142064</v>
      </c>
      <c r="BM763" s="9">
        <f ca="1"/>
        <v>62.675708005928712</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v>64.163280993783573</v>
      </c>
      <c r="BK764" s="9">
        <v>62.561347615284475</v>
      </c>
      <c r="BL764" s="9">
        <v>58.684163513420188</v>
      </c>
      <c r="BM764" s="9">
        <f ca="1"/>
        <v>62.687286333827885</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v>64.17409256542517</v>
      </c>
      <c r="BK765" s="9">
        <v>62.571138323397555</v>
      </c>
      <c r="BL765" s="9">
        <v>58.698929466656139</v>
      </c>
      <c r="BM765" s="9">
        <f ca="1"/>
        <v>62.698856993110056</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v>64.184894364552264</v>
      </c>
      <c r="BK766" s="9">
        <v>62.580923418721603</v>
      </c>
      <c r="BL766" s="9">
        <v>58.713685715023203</v>
      </c>
      <c r="BM766" s="9">
        <f ca="1"/>
        <v>62.710420003529215</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v>64.19568641808398</v>
      </c>
      <c r="BK767" s="9">
        <v>62.590702919050557</v>
      </c>
      <c r="BL767" s="9">
        <v>58.728432277631725</v>
      </c>
      <c r="BM767" s="9">
        <f ca="1"/>
        <v>62.721975384771937</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v>64.206468752840507</v>
      </c>
      <c r="BK768" s="9">
        <v>62.60047684211834</v>
      </c>
      <c r="BL768" s="9">
        <v>58.743169173529417</v>
      </c>
      <c r="BM768" s="9">
        <f ca="1"/>
        <v>62.7335231564577</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v>64.217241395543567</v>
      </c>
      <c r="BK769" s="9">
        <v>62.610245205599156</v>
      </c>
      <c r="BL769" s="9">
        <v>58.757896421701659</v>
      </c>
      <c r="BM769" s="9">
        <f ca="1"/>
        <v>62.745063338139225</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v>64.228004372816969</v>
      </c>
      <c r="BK770" s="9">
        <v>62.620008027107779</v>
      </c>
      <c r="BL770" s="9">
        <v>58.772614041071741</v>
      </c>
      <c r="BM770" s="9">
        <f ca="1"/>
        <v>62.756595949302778</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v>64.238757711187077</v>
      </c>
      <c r="BK771" s="9">
        <v>62.629765324199909</v>
      </c>
      <c r="BL771" s="9">
        <v>58.787322050501189</v>
      </c>
      <c r="BM771" s="9">
        <f ca="1"/>
        <v>62.768121009368528</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v>64.249501437083325</v>
      </c>
      <c r="BK772" s="9">
        <v>62.639517114372424</v>
      </c>
      <c r="BL772" s="9">
        <v>58.802020468790033</v>
      </c>
      <c r="BM772" s="9">
        <f ca="1"/>
        <v>62.77963853769085</v>
      </c>
      <c r="BN772" s="9">
        <v>63.274735455293303</v>
      </c>
    </row>
    <row r="773" spans="1:66"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v>64.260235576838681</v>
      </c>
      <c r="BK773" s="9">
        <v>62.649263415063743</v>
      </c>
      <c r="BL773" s="9">
        <v>58.81670931467707</v>
      </c>
      <c r="BM773" s="9">
        <f ca="1"/>
        <v>62.791148553558664</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v>64.270960156690222</v>
      </c>
      <c r="BK774" s="9">
        <v>62.659004243654039</v>
      </c>
      <c r="BL774" s="9">
        <v>58.831388606840179</v>
      </c>
      <c r="BM774" s="9">
        <f ca="1"/>
        <v>62.802651076195744</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v>64.281675202779525</v>
      </c>
      <c r="BK775" s="9">
        <v>62.668739617465661</v>
      </c>
      <c r="BL775" s="9">
        <v>58.84605836389656</v>
      </c>
      <c r="BM775" s="9">
        <f ca="1"/>
        <v>62.814146124761045</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v>64.292380741153266</v>
      </c>
      <c r="BK776" s="9">
        <v>62.678469553763307</v>
      </c>
      <c r="BL776" s="9">
        <v>58.860718604403026</v>
      </c>
      <c r="BM776" s="9">
        <f ca="1"/>
        <v>62.825633718349025</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v>64.303076797763566</v>
      </c>
      <c r="BK777" s="9">
        <v>62.688194069754424</v>
      </c>
      <c r="BL777" s="9">
        <v>58.875369346856289</v>
      </c>
      <c r="BM777" s="9">
        <f ca="1"/>
        <v>62.837113875989942</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v>64.313763398468609</v>
      </c>
      <c r="BK778" s="9">
        <v>62.697913182589431</v>
      </c>
      <c r="BL778" s="9">
        <v>58.890010609693206</v>
      </c>
      <c r="BM778" s="9">
        <f ca="1"/>
        <v>62.848586616650188</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v>64.32444056903303</v>
      </c>
      <c r="BK779" s="9">
        <v>62.707626909362048</v>
      </c>
      <c r="BL779" s="9">
        <v>58.904642411291086</v>
      </c>
      <c r="BM779" s="9">
        <f ca="1"/>
        <v>62.860051959232578</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v>64.335108335128439</v>
      </c>
      <c r="BK780" s="9">
        <v>62.717335267109569</v>
      </c>
      <c r="BL780" s="9">
        <v>58.91926476996791</v>
      </c>
      <c r="BM780" s="9">
        <f ca="1"/>
        <v>62.871509922576692</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v>64.345766722333863</v>
      </c>
      <c r="BK781" s="9">
        <v>62.727038272813189</v>
      </c>
      <c r="BL781" s="9">
        <v>58.933877703982638</v>
      </c>
      <c r="BM781" s="9">
        <f ca="1"/>
        <v>62.882960525459147</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v>64.356415756136244</v>
      </c>
      <c r="BK782" s="9">
        <v>62.736735943398216</v>
      </c>
      <c r="BL782" s="9">
        <v>58.948481231535467</v>
      </c>
      <c r="BM782" s="9">
        <f ca="1"/>
        <v>62.894403786593941</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v>64.367055461930889</v>
      </c>
      <c r="BK783" s="9">
        <v>62.746428295734432</v>
      </c>
      <c r="BL783" s="9">
        <v>58.963075370768102</v>
      </c>
      <c r="BM783" s="9">
        <f ca="1"/>
        <v>62.905839724632699</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v>64.377685865021903</v>
      </c>
      <c r="BK784" s="9">
        <v>62.756115346636349</v>
      </c>
      <c r="BL784" s="9">
        <v>58.977660139763969</v>
      </c>
      <c r="BM784" s="9">
        <f ca="1"/>
        <v>62.917268358165053</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v>64.388306990622738</v>
      </c>
      <c r="BK785" s="9">
        <v>62.765797112863481</v>
      </c>
      <c r="BL785" s="9">
        <v>58.992235556548565</v>
      </c>
      <c r="BM785" s="9">
        <f ca="1"/>
        <v>62.928689705718874</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v>64.398918863856551</v>
      </c>
      <c r="BK786" s="9">
        <v>62.775473611120631</v>
      </c>
      <c r="BL786" s="9">
        <v>59.006801639089623</v>
      </c>
      <c r="BM786" s="9">
        <f ca="1"/>
        <v>62.940103785760613</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v>64.409521509756729</v>
      </c>
      <c r="BK787" s="9">
        <v>62.785144858058189</v>
      </c>
      <c r="BL787" s="9">
        <v>59.021358405297448</v>
      </c>
      <c r="BM787" s="9">
        <f ca="1"/>
        <v>62.951510616695572</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v>64.420114953267316</v>
      </c>
      <c r="BK788" s="9">
        <v>62.794810870272364</v>
      </c>
      <c r="BL788" s="9">
        <v>59.035905873025136</v>
      </c>
      <c r="BM788" s="9">
        <f ca="1"/>
        <v>62.96291021686821</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v>64.430699219243451</v>
      </c>
      <c r="BK789" s="9">
        <v>62.804471664305517</v>
      </c>
      <c r="BL789" s="9">
        <v>59.05044406006882</v>
      </c>
      <c r="BM789" s="9">
        <f ca="1"/>
        <v>62.974302604562467</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v>64.44127433245184</v>
      </c>
      <c r="BK790" s="9">
        <v>62.81412725664638</v>
      </c>
      <c r="BL790" s="9">
        <v>59.064972984167959</v>
      </c>
      <c r="BM790" s="9">
        <f ca="1"/>
        <v>62.985687798001976</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v>64.451840317571182</v>
      </c>
      <c r="BK791" s="9">
        <v>62.823777663730375</v>
      </c>
      <c r="BL791" s="9">
        <v>59.079492663005553</v>
      </c>
      <c r="BM791" s="9">
        <f ca="1"/>
        <v>62.997065815350425</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v>64.462397199192608</v>
      </c>
      <c r="BK792" s="9">
        <v>62.833422901939841</v>
      </c>
      <c r="BL792" s="9">
        <v>59.094003114208419</v>
      </c>
      <c r="BM792" s="9">
        <f ca="1"/>
        <v>63.008436674711831</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v>64.472945001820136</v>
      </c>
      <c r="BK793" s="9">
        <v>62.843062987604334</v>
      </c>
      <c r="BL793" s="9">
        <v>59.108504355347442</v>
      </c>
      <c r="BM793" s="9">
        <f ca="1"/>
        <v>63.019800394130797</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v>64.483483749871098</v>
      </c>
      <c r="BK794" s="9">
        <v>62.852697937000904</v>
      </c>
      <c r="BL794" s="9">
        <v>59.122996403937805</v>
      </c>
      <c r="BM794" s="9">
        <f ca="1"/>
        <v>63.031156991592852</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v>64.494013467676581</v>
      </c>
      <c r="BK795" s="9">
        <v>62.862327766354298</v>
      </c>
      <c r="BL795" s="9">
        <v>59.137479277439255</v>
      </c>
      <c r="BM795" s="9">
        <f ca="1"/>
        <v>63.04250648502466</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v>64.504534179481851</v>
      </c>
      <c r="BK796" s="9">
        <v>62.871952491837291</v>
      </c>
      <c r="BL796" s="9">
        <v>59.151952993256316</v>
      </c>
      <c r="BM796" s="9">
        <f ca="1"/>
        <v>63.05384889229434</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v>64.515045909446741</v>
      </c>
      <c r="BK797" s="9">
        <v>62.881572129570948</v>
      </c>
      <c r="BL797" s="9">
        <v>59.166417568738588</v>
      </c>
      <c r="BM797" s="9">
        <f ca="1"/>
        <v>63.065184231211788</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v>64.525548681646171</v>
      </c>
      <c r="BK798" s="9">
        <v>62.891186695624818</v>
      </c>
      <c r="BL798" s="9">
        <v>59.180873021180936</v>
      </c>
      <c r="BM798" s="9">
        <f ca="1"/>
        <v>63.076512519528862</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v>64.536042520070467</v>
      </c>
      <c r="BK799" s="9">
        <v>62.900796206017255</v>
      </c>
      <c r="BL799" s="9">
        <v>59.195319367823757</v>
      </c>
      <c r="BM799" s="9">
        <f ca="1"/>
        <v>63.087833774939753</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v>64.546527448625881</v>
      </c>
      <c r="BK800" s="9">
        <v>62.910400676715653</v>
      </c>
      <c r="BL800" s="9">
        <v>59.209756625853217</v>
      </c>
      <c r="BM800" s="9">
        <f ca="1"/>
        <v>63.099148015081177</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v>64.557003491134893</v>
      </c>
      <c r="BK801" s="9">
        <v>62.920000123636719</v>
      </c>
      <c r="BL801" s="9">
        <v>59.224184812401504</v>
      </c>
      <c r="BM801" s="9">
        <f ca="1"/>
        <v>63.110455257532713</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v>64.56747067133675</v>
      </c>
      <c r="BK802" s="9">
        <v>62.929594562646685</v>
      </c>
      <c r="BL802" s="9">
        <v>59.238603944547009</v>
      </c>
      <c r="BM802" s="9">
        <f ca="1"/>
        <v>63.12175551981705</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v>64.577929012887779</v>
      </c>
      <c r="BK803" s="9">
        <v>62.939184009561629</v>
      </c>
      <c r="BL803" s="9">
        <v>59.25301403931465</v>
      </c>
      <c r="BM803" s="9">
        <f ca="1"/>
        <v>63.13304881940023</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v>64.588378539361841</v>
      </c>
      <c r="BK804" s="9">
        <v>62.948768480147649</v>
      </c>
      <c r="BL804" s="9">
        <v>59.267415113676023</v>
      </c>
      <c r="BM804" s="9">
        <f ca="1"/>
        <v>63.144335173691971</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v>64.598819274250758</v>
      </c>
      <c r="BK805" s="9">
        <v>62.958347990121183</v>
      </c>
      <c r="BL805" s="9">
        <v>59.281807184549699</v>
      </c>
      <c r="BM805" s="9">
        <f ca="1"/>
        <v>63.15561460004588</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v>64.609251240964653</v>
      </c>
      <c r="BK806" s="9">
        <v>62.967922555149208</v>
      </c>
      <c r="BL806" s="9">
        <v>59.296190268801396</v>
      </c>
      <c r="BM806" s="9">
        <f ca="1"/>
        <v>63.166887115759749</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v>64.619674462832435</v>
      </c>
      <c r="BK807" s="9">
        <v>62.97749219084951</v>
      </c>
      <c r="BL807" s="9">
        <v>59.310564383244284</v>
      </c>
      <c r="BM807" s="9">
        <f ca="1"/>
        <v>63.178152738075838</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v>64.630088963102111</v>
      </c>
      <c r="BK808" s="9">
        <v>62.987056912790919</v>
      </c>
      <c r="BL808" s="9">
        <v>59.324929544639119</v>
      </c>
      <c r="BM808" s="9">
        <f ca="1"/>
        <v>63.189411484181065</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v>64.64049476494128</v>
      </c>
      <c r="BK809" s="9">
        <v>62.996616736493593</v>
      </c>
      <c r="BL809" s="9">
        <v>59.33928576969457</v>
      </c>
      <c r="BM809" s="9">
        <f ca="1"/>
        <v>63.200663371207355</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v>64.650891891437425</v>
      </c>
      <c r="BK810" s="9">
        <v>63.006171677429165</v>
      </c>
      <c r="BL810" s="9">
        <v>59.353633075067378</v>
      </c>
      <c r="BM810" s="9">
        <f ca="1"/>
        <v>63.211908416231836</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v>64.661280365598387</v>
      </c>
      <c r="BK811" s="9">
        <v>63.01572175102109</v>
      </c>
      <c r="BL811" s="9">
        <v>59.367971477362616</v>
      </c>
      <c r="BM811" s="9">
        <f ca="1"/>
        <v>63.223146636277122</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v>64.671660210352741</v>
      </c>
      <c r="BK812" s="9">
        <v>63.025266972644843</v>
      </c>
      <c r="BL812" s="9">
        <v>59.382300993133867</v>
      </c>
      <c r="BM812" s="9">
        <f ca="1"/>
        <v>63.234378048311541</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v>64.682031448550134</v>
      </c>
      <c r="BK813" s="9">
        <v>63.034807357628146</v>
      </c>
      <c r="BL813" s="9">
        <v>59.396621638883531</v>
      </c>
      <c r="BM813" s="9">
        <f ca="1"/>
        <v>63.245602669249472</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v>64.692394102961742</v>
      </c>
      <c r="BK814" s="9">
        <v>63.044342921251207</v>
      </c>
      <c r="BL814" s="9">
        <v>59.410933431062958</v>
      </c>
      <c r="BM814" s="9">
        <f ca="1"/>
        <v>63.256820515951475</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v>64.702748196280567</v>
      </c>
      <c r="BK815" s="9">
        <v>63.05387367874696</v>
      </c>
      <c r="BL815" s="9">
        <v>59.425236386072726</v>
      </c>
      <c r="BM815" s="9">
        <f ca="1"/>
        <v>63.26803160522465</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v>64.713093751121932</v>
      </c>
      <c r="BK816" s="9">
        <v>63.063399645301331</v>
      </c>
      <c r="BL816" s="9">
        <v>59.439530520262821</v>
      </c>
      <c r="BM816" s="9">
        <f ca="1"/>
        <v>63.279235953822806</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v>64.723430790023755</v>
      </c>
      <c r="BK817" s="9">
        <v>63.072920836053406</v>
      </c>
      <c r="BL817" s="9">
        <v>59.453815849932894</v>
      </c>
      <c r="BM817" s="9">
        <f ca="1"/>
        <v>63.290433578446795</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v>64.73375933544699</v>
      </c>
      <c r="BK818" s="9">
        <v>63.082437266095738</v>
      </c>
      <c r="BL818" s="9">
        <v>59.468092391332448</v>
      </c>
      <c r="BM818" s="9">
        <f ca="1"/>
        <v>63.301624495744676</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v>64.744079409775949</v>
      </c>
      <c r="BK819" s="9">
        <v>63.091948950474489</v>
      </c>
      <c r="BL819" s="9">
        <v>59.482360160661059</v>
      </c>
      <c r="BM819" s="9">
        <f ca="1"/>
        <v>63.312808722312013</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v>64.754391035318733</v>
      </c>
      <c r="BK820" s="9">
        <v>63.101455904189756</v>
      </c>
      <c r="BL820" s="9">
        <v>59.496619174068627</v>
      </c>
      <c r="BM820" s="9">
        <f ca="1"/>
        <v>63.323986274692089</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v>64.764694234307555</v>
      </c>
      <c r="BK821" s="9">
        <v>63.11095814219572</v>
      </c>
      <c r="BL821" s="9">
        <v>59.510869447655523</v>
      </c>
      <c r="BM821" s="9">
        <f ca="1"/>
        <v>63.335157169376174</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v>64.774989028899142</v>
      </c>
      <c r="BK822" s="9">
        <v>63.120455679400933</v>
      </c>
      <c r="BL822" s="9">
        <v>59.525110997472844</v>
      </c>
      <c r="BM822" s="9">
        <f ca="1"/>
        <v>63.346321422803769</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v>64.78527544117506</v>
      </c>
      <c r="BK823" s="9">
        <v>63.129948530668472</v>
      </c>
      <c r="BL823" s="9">
        <v>59.539343839522623</v>
      </c>
      <c r="BM823" s="9">
        <f ca="1"/>
        <v>63.357479051362802</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v>64.795553493142137</v>
      </c>
      <c r="BK824" s="9">
        <v>63.139436710816234</v>
      </c>
      <c r="BL824" s="9">
        <v>59.553567989758037</v>
      </c>
      <c r="BM824" s="9">
        <f ca="1"/>
        <v>63.368630071389923</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v>64.80582320673274</v>
      </c>
      <c r="BK825" s="9">
        <v>63.148920234617115</v>
      </c>
      <c r="BL825" s="9">
        <v>59.56778346408359</v>
      </c>
      <c r="BM825" s="9">
        <f ca="1"/>
        <v>63.379774499170708</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v>64.816084603805237</v>
      </c>
      <c r="BK826" s="9">
        <v>63.158399116799266</v>
      </c>
      <c r="BL826" s="9">
        <v>59.581990278355363</v>
      </c>
      <c r="BM826" s="9">
        <f ca="1"/>
        <v>63.3909123509399</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v>64.826337706144244</v>
      </c>
      <c r="BK827" s="9">
        <v>63.167873372046245</v>
      </c>
      <c r="BL827" s="9">
        <v>59.596188448381191</v>
      </c>
      <c r="BM827" s="9">
        <f ca="1"/>
        <v>63.402043642881665</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v>64.836582535461076</v>
      </c>
      <c r="BK828" s="9">
        <v>63.177343014997319</v>
      </c>
      <c r="BL828" s="9">
        <v>59.610377989920863</v>
      </c>
      <c r="BM828" s="9">
        <f ca="1"/>
        <v>63.413168391129794</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v>64.846819113394034</v>
      </c>
      <c r="BK829" s="9">
        <v>63.186808060247643</v>
      </c>
      <c r="BL829" s="9">
        <v>59.624558918686361</v>
      </c>
      <c r="BM829" s="9">
        <f ca="1"/>
        <v>63.42428661176794</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v>64.857047461508799</v>
      </c>
      <c r="BK830" s="9">
        <v>63.196268522348454</v>
      </c>
      <c r="BL830" s="9">
        <v>59.638731250342019</v>
      </c>
      <c r="BM830" s="9">
        <f ca="1"/>
        <v>63.43539832082989</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v>64.867267601298778</v>
      </c>
      <c r="BK831" s="9">
        <v>63.205724415807332</v>
      </c>
      <c r="BL831" s="9">
        <v>59.652895000504763</v>
      </c>
      <c r="BM831" s="9">
        <f ca="1"/>
        <v>63.44650353429973</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v>64.877479554185371</v>
      </c>
      <c r="BK832" s="9">
        <v>63.215175755088367</v>
      </c>
      <c r="BL832" s="9">
        <v>59.667050184744284</v>
      </c>
      <c r="BM832" s="9">
        <f ca="1"/>
        <v>63.45760226811214</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v>64.887683341518454</v>
      </c>
      <c r="BK833" s="9">
        <v>63.224622554612409</v>
      </c>
      <c r="BL833" s="9">
        <v>59.681196818583246</v>
      </c>
      <c r="BM833" s="9">
        <f ca="1"/>
        <v>63.468694538152533</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v>64.897878984576565</v>
      </c>
      <c r="BK834" s="9">
        <v>63.234064828757262</v>
      </c>
      <c r="BL834" s="9">
        <v>59.695334917497505</v>
      </c>
      <c r="BM834" s="9">
        <f ca="1"/>
        <v>63.479780360257408</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v>64.908066504567415</v>
      </c>
      <c r="BK835" s="9">
        <v>63.24350259185789</v>
      </c>
      <c r="BL835" s="9">
        <v>59.709464496916276</v>
      </c>
      <c r="BM835" s="9">
        <f ca="1"/>
        <v>63.49085975021444</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v>64.918245922628088</v>
      </c>
      <c r="BK836" s="9">
        <v>63.252935858206648</v>
      </c>
      <c r="BL836" s="9">
        <v>59.723585572222341</v>
      </c>
      <c r="BM836" s="9">
        <f ca="1"/>
        <v>63.501932723762806</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v>64.928417259825409</v>
      </c>
      <c r="BK837" s="9">
        <v>63.262364642053441</v>
      </c>
      <c r="BL837" s="9">
        <v>59.737698158752252</v>
      </c>
      <c r="BM837" s="9">
        <f ca="1"/>
        <v>63.512999296593321</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v>64.938580537156355</v>
      </c>
      <c r="BK838" s="9">
        <v>63.271788957605999</v>
      </c>
      <c r="BL838" s="9">
        <v>59.751802271796507</v>
      </c>
      <c r="BM838" s="9">
        <f ca="1"/>
        <v>63.524059484348768</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v>64.948735775548244</v>
      </c>
      <c r="BK839" s="9">
        <v>63.281208819030006</v>
      </c>
      <c r="BL839" s="9">
        <v>59.765897926599777</v>
      </c>
      <c r="BM839" s="9">
        <f ca="1"/>
        <v>63.535113302623984</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v>64.958882995859256</v>
      </c>
      <c r="BK840" s="9">
        <v>63.290624240449397</v>
      </c>
      <c r="BL840" s="9">
        <v>59.779985138361063</v>
      </c>
      <c r="BM840" s="9">
        <f ca="1"/>
        <v>63.546160766966203</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v>64.969022218878564</v>
      </c>
      <c r="BK841" s="9">
        <v>63.30003523594646</v>
      </c>
      <c r="BL841" s="9">
        <v>59.794063922233903</v>
      </c>
      <c r="BM841" s="9">
        <f ca="1"/>
        <v>63.55720189287517</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v>64.979153465326817</v>
      </c>
      <c r="BK842" s="9">
        <v>63.309441819562096</v>
      </c>
      <c r="BL842" s="9">
        <v>59.808134293326546</v>
      </c>
      <c r="BM842" s="9">
        <f ca="1"/>
        <v>63.568236695803449</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v>64.989276755856338</v>
      </c>
      <c r="BK843" s="9">
        <v>63.318844005296036</v>
      </c>
      <c r="BL843" s="9">
        <v>59.822196266702178</v>
      </c>
      <c r="BM843" s="9">
        <f ca="1"/>
        <v>63.579265191156551</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v>64.999392111051577</v>
      </c>
      <c r="BK844" s="9">
        <v>63.328241807106977</v>
      </c>
      <c r="BL844" s="9">
        <v>59.836249857379087</v>
      </c>
      <c r="BM844" s="9">
        <f ca="1"/>
        <v>63.590287394293213</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v>65.009499551429315</v>
      </c>
      <c r="BK845" s="9">
        <v>63.337635238912839</v>
      </c>
      <c r="BL845" s="9">
        <v>59.850295080330824</v>
      </c>
      <c r="BM845" s="9">
        <f ca="1"/>
        <v>63.601303320525588</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v>65.01959909743907</v>
      </c>
      <c r="BK846" s="9">
        <v>63.347024314590911</v>
      </c>
      <c r="BL846" s="9">
        <v>59.864331950486431</v>
      </c>
      <c r="BM846" s="9">
        <f ca="1"/>
        <v>63.612312985119431</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v>65.029690769463343</v>
      </c>
      <c r="BK847" s="9">
        <v>63.356409047978126</v>
      </c>
      <c r="BL847" s="9">
        <v>59.878360482730628</v>
      </c>
      <c r="BM847" s="9">
        <f ca="1"/>
        <v>63.623316403294368</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v>65.039774587818002</v>
      </c>
      <c r="BK848" s="9">
        <v>63.365789452871162</v>
      </c>
      <c r="BL848" s="9">
        <v>59.892380691903966</v>
      </c>
      <c r="BM848" s="9">
        <f ca="1"/>
        <v>63.634313590224032</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v>65.049850572752533</v>
      </c>
      <c r="BK849" s="9">
        <v>63.375165543026696</v>
      </c>
      <c r="BL849" s="9">
        <v>59.906392592803002</v>
      </c>
      <c r="BM849" s="9">
        <f ca="1"/>
        <v>63.645304561036333</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v>65.059918744450385</v>
      </c>
      <c r="BK850" s="9">
        <v>63.384537332161592</v>
      </c>
      <c r="BL850" s="9">
        <v>59.920396200180534</v>
      </c>
      <c r="BM850" s="9">
        <f ca="1"/>
        <v>63.656289330813621</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v>65.069979123029299</v>
      </c>
      <c r="BK851" s="9">
        <v>63.393904833953044</v>
      </c>
      <c r="BL851" s="9">
        <v>59.934391528745742</v>
      </c>
      <c r="BM851" s="9">
        <f ca="1"/>
        <v>63.667267914592912</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v>65.080031728541599</v>
      </c>
      <c r="BK852" s="9">
        <v>63.403268062038855</v>
      </c>
      <c r="BL852" s="9">
        <v>59.948378593164371</v>
      </c>
      <c r="BM852" s="9">
        <f ca="1"/>
        <v>63.678240327366098</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v>65.09007658097444</v>
      </c>
      <c r="BK853" s="9">
        <v>63.412627030017532</v>
      </c>
      <c r="BL853" s="9">
        <v>59.962357408058928</v>
      </c>
      <c r="BM853" s="9">
        <f ca="1"/>
        <v>63.689206584080139</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v>65.100113700250219</v>
      </c>
      <c r="BK854" s="9">
        <v>63.421981751448541</v>
      </c>
      <c r="BL854" s="9">
        <v>59.97632798800884</v>
      </c>
      <c r="BM854" s="9">
        <f ca="1"/>
        <v>63.700166699637265</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v>65.110143106226815</v>
      </c>
      <c r="BK855" s="9">
        <v>63.431332239852466</v>
      </c>
      <c r="BL855" s="9">
        <v>59.990290347550648</v>
      </c>
      <c r="BM855" s="9">
        <f ca="1"/>
        <v>63.711120688895164</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v>65.120164818697873</v>
      </c>
      <c r="BK856" s="9">
        <v>63.440678508711208</v>
      </c>
      <c r="BL856" s="9">
        <v>60.004244501178164</v>
      </c>
      <c r="BM856" s="9">
        <f ca="1"/>
        <v>63.722068566667218</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v>65.130178857393176</v>
      </c>
      <c r="BK857" s="9">
        <v>63.450020571468151</v>
      </c>
      <c r="BL857" s="9">
        <v>60.018190463342677</v>
      </c>
      <c r="BM857" s="9">
        <f ca="1"/>
        <v>63.733010347722669</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v>65.140185241978855</v>
      </c>
      <c r="BK858" s="9">
        <v>63.459358441528352</v>
      </c>
      <c r="BL858" s="9">
        <v>60.032128248453077</v>
      </c>
      <c r="BM858" s="9">
        <f ca="1"/>
        <v>63.743946046786832</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v>65.150183992057777</v>
      </c>
      <c r="BK859" s="9">
        <v>63.468692132258774</v>
      </c>
      <c r="BL859" s="9">
        <v>60.046057870876119</v>
      </c>
      <c r="BM859" s="9">
        <f ca="1"/>
        <v>63.754875678541261</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v>65.160175127169751</v>
      </c>
      <c r="BK860" s="9">
        <v>63.478021656988382</v>
      </c>
      <c r="BL860" s="9">
        <v>60.05997934493648</v>
      </c>
      <c r="BM860" s="9">
        <f ca="1"/>
        <v>63.765799257624018</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v>65.170158666791878</v>
      </c>
      <c r="BK861" s="9">
        <v>63.487347029008383</v>
      </c>
      <c r="BL861" s="9">
        <v>60.073892684917006</v>
      </c>
      <c r="BM861" s="9">
        <f ca="1"/>
        <v>63.776716798629778</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v>65.180134630338813</v>
      </c>
      <c r="BK862" s="9">
        <v>63.496668261572381</v>
      </c>
      <c r="BL862" s="9">
        <v>60.087797905058878</v>
      </c>
      <c r="BM862" s="9">
        <f ca="1"/>
        <v>63.787628316110087</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v>65.190103037163112</v>
      </c>
      <c r="BK863" s="9">
        <v>63.505985367896606</v>
      </c>
      <c r="BL863" s="9">
        <v>60.10169501956176</v>
      </c>
      <c r="BM863" s="9">
        <f ca="1"/>
        <v>63.798533824573525</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v>65.2000639065554</v>
      </c>
      <c r="BK864" s="9">
        <v>63.515298361159999</v>
      </c>
      <c r="BL864" s="9">
        <v>60.115584042583983</v>
      </c>
      <c r="BM864" s="9">
        <f ca="1"/>
        <v>63.809433338485874</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v>65.210017257744823</v>
      </c>
      <c r="BK865" s="9">
        <v>63.524607254504481</v>
      </c>
      <c r="BL865" s="9">
        <v>60.129464988242702</v>
      </c>
      <c r="BM865" s="9">
        <f ca="1"/>
        <v>63.820326872270385</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v>65.219963109899155</v>
      </c>
      <c r="BK866" s="9">
        <v>63.533912061035096</v>
      </c>
      <c r="BL866" s="9">
        <v>60.143337870614062</v>
      </c>
      <c r="BM866" s="9">
        <f ca="1"/>
        <v>63.831214440307889</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v>65.229901482125229</v>
      </c>
      <c r="BK867" s="9">
        <v>63.543212793820153</v>
      </c>
      <c r="BL867" s="9">
        <v>60.157202703733404</v>
      </c>
      <c r="BM867" s="9">
        <f ca="1"/>
        <v>63.842096056937017</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v>65.239832393469158</v>
      </c>
      <c r="BK868" s="9">
        <v>63.552509465891454</v>
      </c>
      <c r="BL868" s="9">
        <v>60.171059501595359</v>
      </c>
      <c r="BM868" s="9">
        <f ca="1"/>
        <v>63.8529717364544</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v>65.249755862916587</v>
      </c>
      <c r="BK869" s="9">
        <v>63.561802090244441</v>
      </c>
      <c r="BL869" s="9">
        <v>60.184908278154069</v>
      </c>
      <c r="BM869" s="9">
        <f ca="1"/>
        <v>63.863841493114819</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v>65.259671909393006</v>
      </c>
      <c r="BK870" s="9">
        <v>63.571090679838356</v>
      </c>
      <c r="BL870" s="9">
        <v>60.198749047323346</v>
      </c>
      <c r="BM870" s="9">
        <f ca="1"/>
        <v>63.874705341131417</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v>65.269580551764037</v>
      </c>
      <c r="BK871" s="9">
        <v>63.58037524759645</v>
      </c>
      <c r="BL871" s="9">
        <v>60.212581822976816</v>
      </c>
      <c r="BM871" s="9">
        <f ca="1"/>
        <v>63.88556329467589</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v>65.279481808835683</v>
      </c>
      <c r="BK872" s="9">
        <v>63.589655806406135</v>
      </c>
      <c r="BL872" s="9">
        <v>60.226406618948069</v>
      </c>
      <c r="BM872" s="9">
        <f ca="1"/>
        <v>63.896415367878646</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v>65.289375699354608</v>
      </c>
      <c r="BK873" s="9">
        <v>63.598932369119133</v>
      </c>
      <c r="BL873" s="9">
        <v>60.240223449030864</v>
      </c>
      <c r="BM873" s="9">
        <f ca="1"/>
        <v>63.907261574828993</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v>65.299262242008425</v>
      </c>
      <c r="BK874" s="9">
        <v>63.608204948551673</v>
      </c>
      <c r="BL874" s="9">
        <v>60.254032326979271</v>
      </c>
      <c r="BM874" s="9">
        <f ca="1"/>
        <v>63.918101929575322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v>65.309141455425959</v>
      </c>
      <c r="BK875" s="9">
        <v>63.617473557484637</v>
      </c>
      <c r="BL875" s="9">
        <v>60.267833266507793</v>
      </c>
      <c r="BM875" s="9">
        <f ca="1"/>
        <v>63.92893644612532</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v>65.319013358177486</v>
      </c>
      <c r="BK876" s="9">
        <v>63.626738208663767</v>
      </c>
      <c r="BL876" s="9">
        <v>60.281626281291594</v>
      </c>
      <c r="BM876" s="9">
        <f ca="1"/>
        <v>63.939765138446091</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v>65.32887796877506</v>
      </c>
      <c r="BK877" s="9">
        <v>63.635998914799778</v>
      </c>
      <c r="BL877" s="9">
        <v>60.295411384966599</v>
      </c>
      <c r="BM877" s="9">
        <f ca="1"/>
        <v>63.950588020464352</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v>65.338735305672742</v>
      </c>
      <c r="BK878" s="9">
        <v>63.645255688568568</v>
      </c>
      <c r="BL878" s="9">
        <v>60.309188591129676</v>
      </c>
      <c r="BM878" s="9">
        <f ca="1"/>
        <v>63.961405106066664</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v>65.348585387266837</v>
      </c>
      <c r="BK879" s="9">
        <v>63.654508542611346</v>
      </c>
      <c r="BL879" s="9">
        <v>60.32295791333879</v>
      </c>
      <c r="BM879" s="9">
        <f ca="1"/>
        <v>63.972216409099516</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v>65.358428231896227</v>
      </c>
      <c r="BK880" s="9">
        <v>63.663757489534831</v>
      </c>
      <c r="BL880" s="9">
        <v>60.336719365113161</v>
      </c>
      <c r="BM880" s="9">
        <f ca="1"/>
        <v>63.983021943369579</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v>65.368263857842592</v>
      </c>
      <c r="BK881" s="9">
        <v>63.67300254191138</v>
      </c>
      <c r="BL881" s="9">
        <v>60.350472959933413</v>
      </c>
      <c r="BM881" s="9">
        <f ca="1"/>
        <v>63.99382172264383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v>65.378092283330631</v>
      </c>
      <c r="BK882" s="9">
        <v>63.682243712279195</v>
      </c>
      <c r="BL882" s="9">
        <v>60.364218711241733</v>
      </c>
      <c r="BM882" s="9">
        <f ca="1"/>
        <v>64.004615760649784</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v>65.387913526528436</v>
      </c>
      <c r="BK883" s="9">
        <v>63.691481013142415</v>
      </c>
      <c r="BL883" s="9">
        <v>60.377956632442007</v>
      </c>
      <c r="BM883" s="9">
        <f ca="1"/>
        <v>64.015404071075594</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v>65.397727605547615</v>
      </c>
      <c r="BK884" s="9">
        <v>63.700714456971347</v>
      </c>
      <c r="BL884" s="9">
        <v>60.391686736900027</v>
      </c>
      <c r="BM884" s="9">
        <f ca="1"/>
        <v>64.026186667570258</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v>65.407534538443642</v>
      </c>
      <c r="BK885" s="9">
        <v>63.709944056202595</v>
      </c>
      <c r="BL885" s="9">
        <v>60.405409037943556</v>
      </c>
      <c r="BM885" s="9">
        <f ca="1"/>
        <v>64.036963563743811</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v>65.417334343216083</v>
      </c>
      <c r="BK886" s="9">
        <v>63.719169823239213</v>
      </c>
      <c r="BL886" s="9">
        <v>60.419123548862551</v>
      </c>
      <c r="BM886" s="9">
        <f ca="1"/>
        <v>64.047734773167434</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v>65.42712703780883</v>
      </c>
      <c r="BK887" s="9">
        <v>63.728391770450855</v>
      </c>
      <c r="BL887" s="9">
        <v>60.432830282909293</v>
      </c>
      <c r="BM887" s="9">
        <f ca="1"/>
        <v>64.058500309373713</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v>65.436912640110378</v>
      </c>
      <c r="BK888" s="9">
        <v>63.737609910173965</v>
      </c>
      <c r="BL888" s="9">
        <v>60.446529253298522</v>
      </c>
      <c r="BM888" s="9">
        <f ca="1"/>
        <v>64.069260185856706</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v>65.446691167954071</v>
      </c>
      <c r="BK889" s="9">
        <v>63.74682425471191</v>
      </c>
      <c r="BL889" s="9">
        <v>60.460220473207585</v>
      </c>
      <c r="BM889" s="9">
        <f ca="1"/>
        <v>64.080014416072189</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v>65.456462639118342</v>
      </c>
      <c r="BK890" s="9">
        <v>63.756034816335138</v>
      </c>
      <c r="BL890" s="9">
        <v>60.47390395577662</v>
      </c>
      <c r="BM890" s="9">
        <f ca="1"/>
        <v>64.090763013437808</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v>65.466227071326969</v>
      </c>
      <c r="BK891" s="9">
        <v>63.765241607281318</v>
      </c>
      <c r="BL891" s="9">
        <v>60.487579714108648</v>
      </c>
      <c r="BM891" s="9">
        <f ca="1"/>
        <v>64.101505991333184</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v>65.475984482249316</v>
      </c>
      <c r="BK892" s="9">
        <v>63.774444639755529</v>
      </c>
      <c r="BL892" s="9">
        <v>60.501247761269781</v>
      </c>
      <c r="BM892" s="9">
        <f ca="1"/>
        <v>64.112243363100163</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v>65.485734889500591</v>
      </c>
      <c r="BK893" s="9">
        <v>63.783643925930392</v>
      </c>
      <c r="BL893" s="9">
        <v>60.514908110289312</v>
      </c>
      <c r="BM893" s="9">
        <f ca="1"/>
        <v>64.122975142042904</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v>65.495478310642056</v>
      </c>
      <c r="BK894" s="9">
        <v>63.792839477946188</v>
      </c>
      <c r="BL894" s="9">
        <v>60.528560774159899</v>
      </c>
      <c r="BM894" s="9">
        <f ca="1"/>
        <v>64.133701341428136</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v>65.505214763181343</v>
      </c>
      <c r="BK895" s="9">
        <v>63.802031307911093</v>
      </c>
      <c r="BL895" s="9">
        <v>60.542205765837664</v>
      </c>
      <c r="BM895" s="9">
        <f ca="1"/>
        <v>64.144421974485184</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v>65.514944264572591</v>
      </c>
      <c r="BK896" s="9">
        <v>63.811219427901243</v>
      </c>
      <c r="BL896" s="9">
        <v>60.555843098242406</v>
      </c>
      <c r="BM896" s="9">
        <f ca="1"/>
        <v>64.155137054406268</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v>65.524666832216766</v>
      </c>
      <c r="BK897" s="9">
        <v>63.820403849960925</v>
      </c>
      <c r="BL897" s="9">
        <v>60.569472784257677</v>
      </c>
      <c r="BM897" s="9">
        <f ca="1"/>
        <v>64.165846594346576</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v>65.534382483461869</v>
      </c>
      <c r="BK898" s="9">
        <v>63.829584586102733</v>
      </c>
      <c r="BL898" s="9">
        <v>60.58309483673095</v>
      </c>
      <c r="BM898" s="9">
        <f ca="1"/>
        <v>64.17655060742446</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v>65.544091235603176</v>
      </c>
      <c r="BK899" s="9">
        <v>63.838761648307681</v>
      </c>
      <c r="BL899" s="9">
        <v>60.596709268473788</v>
      </c>
      <c r="BM899" s="9">
        <f ca="1"/>
        <v>64.18724910672158</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v>65.553793105883486</v>
      </c>
      <c r="BK900" s="9">
        <v>63.847935048525414</v>
      </c>
      <c r="BL900" s="9">
        <v>60.610316092261925</v>
      </c>
      <c r="BM900" s="9">
        <f ca="1"/>
        <v>64.197942105283062</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v>65.563488111493342</v>
      </c>
      <c r="BK901" s="9">
        <v>63.857104798674236</v>
      </c>
      <c r="BL901" s="9">
        <v>60.623915320835451</v>
      </c>
      <c r="BM901" s="9">
        <f ca="1"/>
        <v>64.208629616117676</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v>65.573176269571263</v>
      </c>
      <c r="BK902" s="9">
        <v>63.866270910641404</v>
      </c>
      <c r="BL902" s="9">
        <v>60.637506966898947</v>
      </c>
      <c r="BM902" s="9">
        <f ca="1"/>
        <v>64.219311652197973</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v>65.582857597203997</v>
      </c>
      <c r="BK903" s="9">
        <v>63.875433396283185</v>
      </c>
      <c r="BL903" s="9">
        <v>60.651091043121603</v>
      </c>
      <c r="BM903" s="9">
        <f ca="1"/>
        <v>64.229988226460421</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v>65.592532111426692</v>
      </c>
      <c r="BK904" s="9">
        <v>63.884592267424985</v>
      </c>
      <c r="BL904" s="9">
        <v>60.664667562137367</v>
      </c>
      <c r="BM904" s="9">
        <f ca="1"/>
        <v>64.240659351805604</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v>65.602199829223252</v>
      </c>
      <c r="BK905" s="9">
        <v>63.893747535861557</v>
      </c>
      <c r="BL905" s="9">
        <v>60.678236536545107</v>
      </c>
      <c r="BM905" s="9">
        <f ca="1"/>
        <v>64.251325041098355</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v>65.611860767526395</v>
      </c>
      <c r="BK906" s="9">
        <v>63.902899213357081</v>
      </c>
      <c r="BL906" s="9">
        <v>60.691797978908681</v>
      </c>
      <c r="BM906" s="9">
        <f ca="1"/>
        <v>64.261985307167876</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v>65.621514943218031</v>
      </c>
      <c r="BK907" s="9">
        <v>63.912047311645374</v>
      </c>
      <c r="BL907" s="9">
        <v>60.705351901757162</v>
      </c>
      <c r="BM907" s="9">
        <f ca="1"/>
        <v>64.272640162807988</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v>65.631162373129399</v>
      </c>
      <c r="BK908" s="9">
        <v>63.921191842429948</v>
      </c>
      <c r="BL908" s="9">
        <v>60.718898317584888</v>
      </c>
      <c r="BM908" s="9">
        <f ca="1"/>
        <v>64.283289620777126</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v>65.640803074041301</v>
      </c>
      <c r="BK909" s="9">
        <v>63.930332817384233</v>
      </c>
      <c r="BL909" s="9">
        <v>60.732437238851645</v>
      </c>
      <c r="BM909" s="9">
        <f ca="1"/>
        <v>64.293933693798678</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v>65.650437062684404</v>
      </c>
      <c r="BK910" s="9">
        <v>63.939470248151643</v>
      </c>
      <c r="BL910" s="9">
        <v>60.745968677982802</v>
      </c>
      <c r="BM910" s="9">
        <f ca="1"/>
        <v>64.30457239456095</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v>65.660064355739351</v>
      </c>
      <c r="BK911" s="9">
        <v>63.948604146345779</v>
      </c>
      <c r="BL911" s="9">
        <v>60.759492647369427</v>
      </c>
      <c r="BM911" s="9">
        <f ca="1"/>
        <v>64.315205735717456</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v>65.669684969837022</v>
      </c>
      <c r="BK912" s="9">
        <v>63.957734523550521</v>
      </c>
      <c r="BL912" s="9">
        <v>60.773009159368428</v>
      </c>
      <c r="BM912" s="9">
        <f ca="1"/>
        <v>64.32583372988698</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v>65.679298921558811</v>
      </c>
      <c r="BK913" s="9">
        <v>63.966861391320201</v>
      </c>
      <c r="BL913" s="9">
        <v>60.786518226302654</v>
      </c>
      <c r="BM913" s="9">
        <f ca="1"/>
        <v>64.336456389653804</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v>65.688906227436775</v>
      </c>
      <c r="BK914" s="9">
        <v>63.97598476117971</v>
      </c>
      <c r="BL914" s="9">
        <v>60.800019860461092</v>
      </c>
      <c r="BM914" s="9">
        <f ca="1"/>
        <v>64.347073727567732</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v>65.698506903953884</v>
      </c>
      <c r="BK915" s="9">
        <v>63.985104644624649</v>
      </c>
      <c r="BL915" s="9">
        <v>60.813514074098947</v>
      </c>
      <c r="BM915" s="9">
        <f ca="1"/>
        <v>64.357685756144392</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v>65.708100967544198</v>
      </c>
      <c r="BK916" s="9">
        <v>63.99422105312145</v>
      </c>
      <c r="BL916" s="9">
        <v>60.827000879437755</v>
      </c>
      <c r="BM916" s="9">
        <f ca="1"/>
        <v>64.368292487865219</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v>65.717688434593171</v>
      </c>
      <c r="BK917" s="9">
        <v>64.00333399810755</v>
      </c>
      <c r="BL917" s="9">
        <v>60.840480288665582</v>
      </c>
      <c r="BM917" s="9">
        <f ca="1"/>
        <v>64.378893935177757</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v>65.72726932143776</v>
      </c>
      <c r="BK918" s="9">
        <v>64.012443490991458</v>
      </c>
      <c r="BL918" s="9">
        <v>60.853952313937086</v>
      </c>
      <c r="BM918" s="9">
        <f ca="1"/>
        <v>64.389490110495672</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v>65.736843644366687</v>
      </c>
      <c r="BK919" s="9">
        <v>64.021549543153</v>
      </c>
      <c r="BL919" s="9">
        <v>60.867416967373686</v>
      </c>
      <c r="BM919" s="9">
        <f ca="1"/>
        <v>64.400081026198976</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v>65.746411419620685</v>
      </c>
      <c r="BK920" s="9">
        <v>64.030652165943295</v>
      </c>
      <c r="BL920" s="9">
        <v>60.88087426106366</v>
      </c>
      <c r="BM920" s="9">
        <f ca="1"/>
        <v>64.410666694634116</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v>65.755972663392654</v>
      </c>
      <c r="BK921" s="9">
        <v>64.039751370685025</v>
      </c>
      <c r="BL921" s="9">
        <v>60.894324207062283</v>
      </c>
      <c r="BM921" s="9">
        <f ca="1"/>
        <v>64.421247128114203</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v>65.765527391827888</v>
      </c>
      <c r="BK922" s="9">
        <v>64.048847168672495</v>
      </c>
      <c r="BL922" s="9">
        <v>60.907766817391973</v>
      </c>
      <c r="BM922" s="9">
        <f ca="1"/>
        <v>64.431822338919019</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v>65.775075621024286</v>
      </c>
      <c r="BK923" s="9">
        <v>64.057939571171801</v>
      </c>
      <c r="BL923" s="9">
        <v>60.921202104042379</v>
      </c>
      <c r="BM923" s="9">
        <f ca="1"/>
        <v>64.442392339295282</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v>65.784617367032581</v>
      </c>
      <c r="BK924" s="9">
        <v>64.067028589420914</v>
      </c>
      <c r="BL924" s="9">
        <v>60.934630078970528</v>
      </c>
      <c r="BM924" s="9">
        <f ca="1"/>
        <v>64.452957141456679</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v>65.794152645856485</v>
      </c>
      <c r="BK925" s="9">
        <v>64.076114234629884</v>
      </c>
      <c r="BL925" s="9">
        <v>60.948050754100962</v>
      </c>
      <c r="BM925" s="9">
        <f ca="1"/>
        <v>64.463516757584145</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v>65.803681473452954</v>
      </c>
      <c r="BK926" s="9">
        <v>64.085196517980847</v>
      </c>
      <c r="BL926" s="9">
        <v>60.961464141325834</v>
      </c>
      <c r="BM926" s="9">
        <f ca="1"/>
        <v>64.474071199825843</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v>65.813203865732405</v>
      </c>
      <c r="BK927" s="9">
        <v>64.094275450628331</v>
      </c>
      <c r="BL927" s="9">
        <v>60.974870252505028</v>
      </c>
      <c r="BM927" s="9">
        <f ca="1"/>
        <v>64.484620480297394</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v>65.822719838558868</v>
      </c>
      <c r="BK928" s="9">
        <v>64.103351043699178</v>
      </c>
      <c r="BL928" s="9">
        <v>60.988269099466329</v>
      </c>
      <c r="BM928" s="9">
        <f ca="1"/>
        <v>64.495164611082018</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v>65.832229407750162</v>
      </c>
      <c r="BK929" s="9">
        <v>64.112423308292819</v>
      </c>
      <c r="BL929" s="9">
        <v>61.001660694005494</v>
      </c>
      <c r="BM929" s="9">
        <f ca="1"/>
        <v>64.505703604230618</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v>65.841732589078205</v>
      </c>
      <c r="BK930" s="9">
        <v>64.1214922554814</v>
      </c>
      <c r="BL930" s="9">
        <v>61.015045047886382</v>
      </c>
      <c r="BM930" s="9">
        <f ca="1"/>
        <v>64.51623747176194</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v>65.851229398269126</v>
      </c>
      <c r="BK931" s="9">
        <v>64.130557896309782</v>
      </c>
      <c r="BL931" s="9">
        <v>61.028422172841097</v>
      </c>
      <c r="BM931" s="9">
        <f ca="1"/>
        <v>64.526766225662755</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v>65.860719851003495</v>
      </c>
      <c r="BK932" s="9">
        <v>64.139620241795811</v>
      </c>
      <c r="BL932" s="9">
        <v>61.04179208057009</v>
      </c>
      <c r="BM932" s="9">
        <f ca="1"/>
        <v>64.537289877887915</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v>65.87020396291652</v>
      </c>
      <c r="BK933" s="9">
        <v>64.148679302930347</v>
      </c>
      <c r="BL933" s="9">
        <v>61.055154782742278</v>
      </c>
      <c r="BM933" s="9">
        <f ca="1"/>
        <v>64.547808440360498</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v>65.87968174959822</v>
      </c>
      <c r="BK934" s="9">
        <v>64.157735090677434</v>
      </c>
      <c r="BL934" s="9">
        <v>61.068510290995185</v>
      </c>
      <c r="BM934" s="9">
        <f ca="1"/>
        <v>64.558321924972034</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v>65.889153226593649</v>
      </c>
      <c r="BK935" s="9">
        <v>64.166787615974371</v>
      </c>
      <c r="BL935" s="9">
        <v>61.081858616935023</v>
      </c>
      <c r="BM935" s="9">
        <f ca="1"/>
        <v>64.568830343582491</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v>65.898618409403099</v>
      </c>
      <c r="BK936" s="9">
        <v>64.175836889731926</v>
      </c>
      <c r="BL936" s="9">
        <v>61.09519977213683</v>
      </c>
      <c r="BM936" s="9">
        <f ca="1"/>
        <v>64.579333708020542</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v>65.908077313482252</v>
      </c>
      <c r="BK937" s="9">
        <v>64.184882922834376</v>
      </c>
      <c r="BL937" s="9">
        <v>61.108533768144611</v>
      </c>
      <c r="BM937" s="9">
        <f ca="1"/>
        <v>64.589832030083613</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v>65.917529954242411</v>
      </c>
      <c r="BK938" s="9">
        <v>64.193925726139682</v>
      </c>
      <c r="BL938" s="9">
        <v>61.121860616471402</v>
      </c>
      <c r="BM938" s="9">
        <f ca="1"/>
        <v>64.600325321538008</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v>65.926976347050697</v>
      </c>
      <c r="BK939" s="9">
        <v>64.202965310479541</v>
      </c>
      <c r="BL939" s="9">
        <v>61.135180328599432</v>
      </c>
      <c r="BM939" s="9">
        <f ca="1"/>
        <v>64.610813594119108</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v>65.936416507230192</v>
      </c>
      <c r="BK940" s="9">
        <v>64.212001686659576</v>
      </c>
      <c r="BL940" s="9">
        <v>61.148492915980199</v>
      </c>
      <c r="BM940" s="9">
        <f ca="1"/>
        <v>64.621296859531427</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v>65.945850450060163</v>
      </c>
      <c r="BK941" s="9">
        <v>64.22103486545943</v>
      </c>
      <c r="BL941" s="9">
        <v>61.161798390034647</v>
      </c>
      <c r="BM941" s="9">
        <f ca="1"/>
        <v>64.631775129448826</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v>65.955278190776284</v>
      </c>
      <c r="BK942" s="9">
        <v>64.230064857632897</v>
      </c>
      <c r="BL942" s="9">
        <v>61.175096762153188</v>
      </c>
      <c r="BM942" s="9">
        <f ca="1"/>
        <v>64.642248415514516</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v>65.964699744570737</v>
      </c>
      <c r="BK943" s="9">
        <v>64.239091673907978</v>
      </c>
      <c r="BL943" s="9">
        <v>61.188388043695916</v>
      </c>
      <c r="BM943" s="9">
        <f ca="1"/>
        <v>64.652716729341279</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v>65.974115126592494</v>
      </c>
      <c r="BK944" s="9">
        <v>64.248115324987126</v>
      </c>
      <c r="BL944" s="9">
        <v>61.20167224599264</v>
      </c>
      <c r="BM944" s="9">
        <f ca="1"/>
        <v>64.663180082511602</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v>65.983524351947423</v>
      </c>
      <c r="BK945" s="9">
        <v>64.257135821547209</v>
      </c>
      <c r="BL945" s="9">
        <v>61.214949380343029</v>
      </c>
      <c r="BM945" s="9">
        <f ca="1"/>
        <v>64.67363848657773</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v>65.992927435698519</v>
      </c>
      <c r="BK946" s="9">
        <v>64.266153174239761</v>
      </c>
      <c r="BL946" s="9">
        <v>61.228219458016753</v>
      </c>
      <c r="BM946" s="9">
        <f ca="1"/>
        <v>64.684091953061852</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v>66.0023243928661</v>
      </c>
      <c r="BK947" s="9">
        <v>64.275167393690992</v>
      </c>
      <c r="BL947" s="9">
        <v>61.241482490253532</v>
      </c>
      <c r="BM947" s="9">
        <f ca="1"/>
        <v>64.694540493456202</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v>66.011715238427954</v>
      </c>
      <c r="BK948" s="9">
        <v>64.284178490502001</v>
      </c>
      <c r="BL948" s="9">
        <v>61.2547384882633</v>
      </c>
      <c r="BM948" s="9">
        <f ca="1"/>
        <v>64.704984119223198</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v>66.021099987319545</v>
      </c>
      <c r="BK949" s="9">
        <v>64.293186475248831</v>
      </c>
      <c r="BL949" s="9">
        <v>61.267987463226277</v>
      </c>
      <c r="BM949" s="9">
        <f ca="1"/>
        <v>64.715422841795515</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v>66.030478654434134</v>
      </c>
      <c r="BK950" s="9">
        <v>64.30219135848256</v>
      </c>
      <c r="BL950" s="9">
        <v>61.28122942629313</v>
      </c>
      <c r="BM950" s="9">
        <f ca="1"/>
        <v>64.725856672576285</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v>66.039851254623102</v>
      </c>
      <c r="BK951" s="9">
        <v>64.31119315072948</v>
      </c>
      <c r="BL951" s="9">
        <v>61.294464388585013</v>
      </c>
      <c r="BM951" s="9">
        <f ca="1"/>
        <v>64.736285622939178</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v>66.049217802695949</v>
      </c>
      <c r="BK952" s="9">
        <v>64.320191862491185</v>
      </c>
      <c r="BL952" s="9">
        <v>61.307692361193737</v>
      </c>
      <c r="BM952" s="9">
        <f ca="1"/>
        <v>64.746709704228508</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v>66.058578313420639</v>
      </c>
      <c r="BK953" s="9">
        <v>64.329187504244672</v>
      </c>
      <c r="BL953" s="9">
        <v>61.320913355181851</v>
      </c>
      <c r="BM953" s="9">
        <f ca="1"/>
        <v>64.757128927759382</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v>66.067932801523639</v>
      </c>
      <c r="BK954" s="9">
        <v>64.338180086442435</v>
      </c>
      <c r="BL954" s="9">
        <v>61.334127381582746</v>
      </c>
      <c r="BM954" s="9">
        <f ca="1"/>
        <v>64.767543304817806</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v>66.07728128169019</v>
      </c>
      <c r="BK955" s="9">
        <v>64.347169619512641</v>
      </c>
      <c r="BL955" s="9">
        <v>61.347334451400783</v>
      </c>
      <c r="BM955" s="9">
        <f ca="1"/>
        <v>64.777952846660796</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v>66.086623768564451</v>
      </c>
      <c r="BK956" s="9">
        <v>64.3561561138592</v>
      </c>
      <c r="BL956" s="9">
        <v>61.360534575611368</v>
      </c>
      <c r="BM956" s="9">
        <f ca="1"/>
        <v>64.788357564516517</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v>66.095960276749679</v>
      </c>
      <c r="BK957" s="9">
        <v>64.365139579861847</v>
      </c>
      <c r="BL957" s="9">
        <v>61.3737277651611</v>
      </c>
      <c r="BM957" s="9">
        <f ca="1"/>
        <v>64.79875746958443</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v>66.105290820808349</v>
      </c>
      <c r="BK958" s="9">
        <v>64.374120027876302</v>
      </c>
      <c r="BL958" s="9">
        <v>61.38691403096783</v>
      </c>
      <c r="BM958" s="9">
        <f ca="1"/>
        <v>64.80915257303532</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v>66.114615415262463</v>
      </c>
      <c r="BK959" s="9">
        <v>64.383097468234382</v>
      </c>
      <c r="BL959" s="9">
        <v>61.400093383920819</v>
      </c>
      <c r="BM959" s="9">
        <f ca="1"/>
        <v>64.819542886011504</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v>66.123934074593549</v>
      </c>
      <c r="BK960" s="9">
        <v>64.392071911244045</v>
      </c>
      <c r="BL960" s="9">
        <v>61.413265834880789</v>
      </c>
      <c r="BM960" s="9">
        <f ca="1"/>
        <v>64.829928419626881</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v>66.133246813243005</v>
      </c>
      <c r="BK961" s="9">
        <v>64.401043367189558</v>
      </c>
      <c r="BL961" s="9">
        <v>61.426431394680066</v>
      </c>
      <c r="BM961" s="9">
        <f ca="1"/>
        <v>64.840309184967097</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v>66.142553645612097</v>
      </c>
      <c r="BK962" s="9">
        <v>64.410011846331642</v>
      </c>
      <c r="BL962" s="9">
        <v>61.439590074122677</v>
      </c>
      <c r="BM962" s="9">
        <f ca="1"/>
        <v>64.85068519308966</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v>66.151854586062271</v>
      </c>
      <c r="BK963" s="9">
        <v>64.418977358907441</v>
      </c>
      <c r="BL963" s="9">
        <v>61.452741883984416</v>
      </c>
      <c r="BM963" s="9">
        <f ca="1"/>
        <v>64.861056455023984</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v>66.16114964891527</v>
      </c>
      <c r="BK964" s="9">
        <v>64.427939915130764</v>
      </c>
      <c r="BL964" s="9">
        <v>61.465886835013023</v>
      </c>
      <c r="BM964" s="9">
        <f ca="1"/>
        <v>64.871422981771616</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v>66.170438848453287</v>
      </c>
      <c r="BK965" s="9">
        <v>64.43689952519216</v>
      </c>
      <c r="BL965" s="9">
        <v>61.479024937928209</v>
      </c>
      <c r="BM965" s="9">
        <f ca="1"/>
        <v>64.881784784306248</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v>66.179722198919109</v>
      </c>
      <c r="BK966" s="9">
        <v>64.445856199258955</v>
      </c>
      <c r="BL966" s="9">
        <v>61.492156203421814</v>
      </c>
      <c r="BM966" s="9">
        <f ca="1"/>
        <v>64.892141873573905</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v>66.188999714516399</v>
      </c>
      <c r="BK967" s="9">
        <v>64.454809947475454</v>
      </c>
      <c r="BL967" s="9">
        <v>61.505280642157857</v>
      </c>
      <c r="BM967" s="9">
        <f ca="1"/>
        <v>64.902494260492986</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v>66.198271409409713</v>
      </c>
      <c r="BK968" s="9">
        <v>64.463760779962982</v>
      </c>
      <c r="BL968" s="9">
        <v>61.518398264772685</v>
      </c>
      <c r="BM968" s="9">
        <f ca="1"/>
        <v>64.912841955954477</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v>66.207537297724755</v>
      </c>
      <c r="BK969" s="9">
        <v>64.472708706820015</v>
      </c>
      <c r="BL969" s="9">
        <v>61.531509081875058</v>
      </c>
      <c r="BM969" s="9">
        <f ca="1"/>
        <v>64.923184970821936</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v>66.216797393548546</v>
      </c>
      <c r="BK970" s="9">
        <v>64.48165373812229</v>
      </c>
      <c r="BL970" s="9">
        <v>61.544613104046235</v>
      </c>
      <c r="BM970" s="9">
        <f ca="1"/>
        <v>64.933523315931708</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v>66.226051710929525</v>
      </c>
      <c r="BK971" s="9">
        <v>64.490595883922836</v>
      </c>
      <c r="BL971" s="9">
        <v>61.557710341840092</v>
      </c>
      <c r="BM971" s="9">
        <f ca="1"/>
        <v>64.943857002092983</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v>66.235300263877761</v>
      </c>
      <c r="BK972" s="9">
        <v>64.499535154252229</v>
      </c>
      <c r="BL972" s="9">
        <v>61.570800805783193</v>
      </c>
      <c r="BM972" s="9">
        <f ca="1"/>
        <v>64.954186040087961</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v>66.244543066365125</v>
      </c>
      <c r="BK973" s="9">
        <v>64.508471559118519</v>
      </c>
      <c r="BL973" s="9">
        <v>61.583884506374929</v>
      </c>
      <c r="BM973" s="9">
        <f ca="1"/>
        <v>64.964510440671873</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v>66.253780132325375</v>
      </c>
      <c r="BK974" s="9">
        <v>64.517405108507489</v>
      </c>
      <c r="BL974" s="9">
        <v>61.596961454087598</v>
      </c>
      <c r="BM974" s="9">
        <f ca="1"/>
        <v>64.97483021457316</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v>66.263011475654437</v>
      </c>
      <c r="BK975" s="9">
        <v>64.526335812382612</v>
      </c>
      <c r="BL975" s="9">
        <v>61.610031659366477</v>
      </c>
      <c r="BM975" s="9">
        <f ca="1"/>
        <v>64.985145372493562</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v>66.272237110210426</v>
      </c>
      <c r="BK976" s="9">
        <v>64.535263680685276</v>
      </c>
      <c r="BL976" s="9">
        <v>61.62309513262997</v>
      </c>
      <c r="BM976" s="9">
        <f ca="1"/>
        <v>64.995455925108232</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v>66.281457049813923</v>
      </c>
      <c r="BK977" s="9">
        <v>64.544188723334813</v>
      </c>
      <c r="BL977" s="9">
        <v>61.636151884269665</v>
      </c>
      <c r="BM977" s="9">
        <f ca="1"/>
        <v>65.005761883065801</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v>66.290671308248079</v>
      </c>
      <c r="BK978" s="9">
        <v>64.553110950228628</v>
      </c>
      <c r="BL978" s="9">
        <v>61.649201924650427</v>
      </c>
      <c r="BM978" s="9">
        <f ca="1"/>
        <v>65.016063256988588</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v>66.299879899258741</v>
      </c>
      <c r="BK979" s="9">
        <v>64.562030371242258</v>
      </c>
      <c r="BL979" s="9">
        <v>61.662245264110553</v>
      </c>
      <c r="BM979" s="9">
        <f ca="1"/>
        <v>65.026360057472587</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v>66.309082836554694</v>
      </c>
      <c r="BK980" s="9">
        <v>64.570946996229551</v>
      </c>
      <c r="BL980" s="9">
        <v>61.675281912961793</v>
      </c>
      <c r="BM980" s="9">
        <f ca="1"/>
        <v>65.036652295087634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v>66.318280133807733</v>
      </c>
      <c r="BK981" s="9">
        <v>64.579860835022671</v>
      </c>
      <c r="BL981" s="9">
        <v>61.688311881489469</v>
      </c>
      <c r="BM981" s="9">
        <f ca="1"/>
        <v>65.04693998037753</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v>66.327471804652845</v>
      </c>
      <c r="BK982" s="9">
        <v>64.588771897432281</v>
      </c>
      <c r="BL982" s="9">
        <v>61.701335179952594</v>
      </c>
      <c r="BM982" s="9">
        <f ca="1"/>
        <v>65.057223123860112</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v>66.336657862688398</v>
      </c>
      <c r="BK983" s="9">
        <v>64.597680193247555</v>
      </c>
      <c r="BL983" s="9">
        <v>61.714351818583957</v>
      </c>
      <c r="BM983" s="9">
        <f ca="1"/>
        <v>65.067501736027324</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v>66.345838321476251</v>
      </c>
      <c r="BK984" s="9">
        <v>64.606585732236397</v>
      </c>
      <c r="BL984" s="9">
        <v>61.727361807590199</v>
      </c>
      <c r="BM984" s="9">
        <f ca="1"/>
        <v>65.077775827345434</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v>66.355013194541925</v>
      </c>
      <c r="BK985" s="9">
        <v>64.615488524145377</v>
      </c>
      <c r="BL985" s="9">
        <v>61.740365157151913</v>
      </c>
      <c r="BM985" s="9">
        <f ca="1"/>
        <v>65.088045408255027</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v>66.364182495374735</v>
      </c>
      <c r="BK986" s="9">
        <v>64.624388578699978</v>
      </c>
      <c r="BL986" s="9">
        <v>61.753361877423757</v>
      </c>
      <c r="BM986" s="9">
        <f ca="1"/>
        <v>65.098310489171141</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v>66.373346237427981</v>
      </c>
      <c r="BK987" s="9">
        <v>64.633285905604609</v>
      </c>
      <c r="BL987" s="9">
        <v>61.766351978534495</v>
      </c>
      <c r="BM987" s="9">
        <f ca="1"/>
        <v>65.108571080483429</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v>66.382504434119028</v>
      </c>
      <c r="BK988" s="9">
        <v>64.642180514542702</v>
      </c>
      <c r="BL988" s="9">
        <v>61.779335470587171</v>
      </c>
      <c r="BM988" s="9">
        <f ca="1"/>
        <v>65.118827192556139</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v>66.391657098829569</v>
      </c>
      <c r="BK989" s="9">
        <v>64.651072415176856</v>
      </c>
      <c r="BL989" s="9">
        <v>61.792312363659136</v>
      </c>
      <c r="BM989" s="9">
        <f ca="1"/>
        <v>65.129078835728336</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v>66.400804244905643</v>
      </c>
      <c r="BK990" s="9">
        <v>64.659961617148852</v>
      </c>
      <c r="BL990" s="9">
        <v>61.805282667802132</v>
      </c>
      <c r="BM990" s="9">
        <f ca="1"/>
        <v>65.139326020313945</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v>66.409945885657862</v>
      </c>
      <c r="BK991" s="9">
        <v>64.66884813007988</v>
      </c>
      <c r="BL991" s="9">
        <v>61.818246393042443</v>
      </c>
      <c r="BM991" s="9">
        <f ca="1"/>
        <v>65.149568756601852</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v>66.41908203436158</v>
      </c>
      <c r="BK992" s="9">
        <v>64.677731963570452</v>
      </c>
      <c r="BL992" s="9">
        <v>61.831203549380938</v>
      </c>
      <c r="BM992" s="9">
        <f ca="1"/>
        <v>65.159807054856032</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v>66.42821270425695</v>
      </c>
      <c r="BK993" s="9">
        <v>64.686613127200687</v>
      </c>
      <c r="BL993" s="9">
        <v>61.844154146793173</v>
      </c>
      <c r="BM993" s="9">
        <f ca="1"/>
        <v>65.170040925315604</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v>66.437337908549125</v>
      </c>
      <c r="BK994" s="9">
        <v>64.695491630530228</v>
      </c>
      <c r="BL994" s="9">
        <v>61.857098195229483</v>
      </c>
      <c r="BM994" s="9">
        <f ca="1"/>
        <v>65.180270378194962</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v>66.446457660408441</v>
      </c>
      <c r="BK995" s="9">
        <v>64.704367483098494</v>
      </c>
      <c r="BL995" s="9">
        <v>61.870035704615056</v>
      </c>
      <c r="BM995" s="9">
        <f ca="1"/>
        <v>65.190495423683899</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v>66.455571972970475</v>
      </c>
      <c r="BK996" s="9">
        <v>64.713240694424627</v>
      </c>
      <c r="BL996" s="9">
        <v>61.882966684850068</v>
      </c>
      <c r="BM996" s="9">
        <f ca="1"/>
        <v>65.200716071947667</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v>66.464680859336269</v>
      </c>
      <c r="BK997" s="9">
        <v>64.722111274007688</v>
      </c>
      <c r="BL997" s="9">
        <v>61.895891145809699</v>
      </c>
      <c r="BM997" s="9">
        <f ca="1"/>
        <v>65.210932333127033</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v>66.473784332572393</v>
      </c>
      <c r="BK998" s="9">
        <v>64.730979231326714</v>
      </c>
      <c r="BL998" s="9">
        <v>61.908809097344289</v>
      </c>
      <c r="BM998" s="9">
        <f ca="1"/>
        <v>65.221144217338477</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v>66.482882405711166</v>
      </c>
      <c r="BK999" s="9">
        <v>64.739844575840806</v>
      </c>
      <c r="BL999" s="9">
        <v>61.921720549279399</v>
      </c>
      <c r="BM999" s="9">
        <f ca="1"/>
        <v>65.231351734674234</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v>66.491975091750774</v>
      </c>
      <c r="BK1000" s="9">
        <v>64.748707316989211</v>
      </c>
      <c r="BL1000" s="9">
        <v>61.934625511415867</v>
      </c>
      <c r="BM1000" s="9">
        <f ca="1"/>
        <v>65.241554895202412</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v>66.501062403655354</v>
      </c>
      <c r="BK1001" s="9">
        <v>64.757567464191425</v>
      </c>
      <c r="BL1001" s="9">
        <v>61.947523993529956</v>
      </c>
      <c r="BM1001" s="9">
        <f ca="1"/>
        <v>65.251753708967001</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v>66.510144354355219</v>
      </c>
      <c r="BK1002" s="9">
        <v>64.766425026847287</v>
      </c>
      <c r="BL1002" s="9">
        <v>61.960416005373382</v>
      </c>
      <c r="BM1002" s="9">
        <f ca="1"/>
        <v>65.261948185988132</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v>66.519220956746963</v>
      </c>
      <c r="BK1003" s="9">
        <v>64.775280014337099</v>
      </c>
      <c r="BL1003" s="9">
        <v>61.973301556673455</v>
      </c>
      <c r="BM1003" s="9">
        <f ca="1"/>
        <v>65.272138336262017</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v>66.528292223693541</v>
      </c>
      <c r="BK1004" s="9">
        <v>64.784132436021594</v>
      </c>
      <c r="BL1004" s="9">
        <v>61.986180657133119</v>
      </c>
      <c r="BM1004" s="9">
        <f ca="1"/>
        <v>65.282324169761139</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v>66.537358168024539</v>
      </c>
      <c r="BK1005" s="9">
        <v>64.792982301242176</v>
      </c>
      <c r="BL1005" s="9">
        <v>61.999053316431052</v>
      </c>
      <c r="BM1005" s="9">
        <f ca="1"/>
        <v>65.292505696434304</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v>66.546418802536181</v>
      </c>
      <c r="BK1006" s="9">
        <v>64.801829619320927</v>
      </c>
      <c r="BL1006" s="9">
        <v>62.011919544221755</v>
      </c>
      <c r="BM1006" s="9">
        <f ca="1"/>
        <v>65.302682926206742</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v>66.555474139991546</v>
      </c>
      <c r="BK1007" s="9">
        <v>64.81067439956071</v>
      </c>
      <c r="BL1007" s="9">
        <v>62.024779350135653</v>
      </c>
      <c r="BM1007" s="9">
        <f ca="1"/>
        <v>65.312855868980208</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v>66.564524193120661</v>
      </c>
      <c r="BK1008" s="9">
        <v>64.819516651245252</v>
      </c>
      <c r="BL1008" s="9">
        <v>62.037632743779135</v>
      </c>
      <c r="BM1008" s="9">
        <f ca="1"/>
        <v>65.323024534633092</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v>66.57356897462067</v>
      </c>
      <c r="BK1009" s="9">
        <v>64.828356383639218</v>
      </c>
      <c r="BL1009" s="9">
        <v>62.050479734734679</v>
      </c>
      <c r="BM1009" s="9">
        <f ca="1"/>
        <v>65.333188933020466</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v>66.582608497155945</v>
      </c>
      <c r="BK1010" s="9">
        <v>64.837193605988361</v>
      </c>
      <c r="BL1010" s="9">
        <v>62.06332033256092</v>
      </c>
      <c r="BM1010" s="9">
        <f ca="1"/>
        <v>65.34334907397421</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v>66.591642773358231</v>
      </c>
      <c r="BK1011" s="9">
        <v>64.84602832751952</v>
      </c>
      <c r="BL1011" s="9">
        <v>62.076154546792722</v>
      </c>
      <c r="BM1011" s="9">
        <f ca="1"/>
        <v>65.353504967303095</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v>66.600671815826786</v>
      </c>
      <c r="BK1012" s="9">
        <v>64.854860557440773</v>
      </c>
      <c r="BL1012" s="9">
        <v>62.088982386941282</v>
      </c>
      <c r="BM1012" s="9">
        <f ca="1"/>
        <v>65.363656622792902</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v>66.609695637128482</v>
      </c>
      <c r="BK1013" s="9">
        <v>64.863690304941471</v>
      </c>
      <c r="BL1013" s="9">
        <v>62.101803862494194</v>
      </c>
      <c r="BM1013" s="9">
        <f ca="1"/>
        <v>65.373804050206431</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v>66.618714249797989</v>
      </c>
      <c r="BK1014" s="9">
        <v>64.87251757919239</v>
      </c>
      <c r="BL1014" s="9">
        <v>62.114618982915559</v>
      </c>
      <c r="BM1014" s="9">
        <f ca="1"/>
        <v>65.383947259283715</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v>66.627727666337861</v>
      </c>
      <c r="BK1015" s="9">
        <v>64.881342389345733</v>
      </c>
      <c r="BL1015" s="9">
        <v>62.127427757646018</v>
      </c>
      <c r="BM1015" s="9">
        <f ca="1"/>
        <v>65.394086259741997</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v>66.636735899218692</v>
      </c>
      <c r="BK1016" s="9">
        <v>64.890164744535298</v>
      </c>
      <c r="BL1016" s="9">
        <v>62.140230196102877</v>
      </c>
      <c r="BM1016" s="9">
        <f ca="1"/>
        <v>65.404221061275891</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v>66.645738960879243</v>
      </c>
      <c r="BK1017" s="9">
        <v>64.898984653876497</v>
      </c>
      <c r="BL1017" s="9">
        <v>62.153026307680165</v>
      </c>
      <c r="BM1017" s="9">
        <f ca="1"/>
        <v>65.41435167355742</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v>66.654736863726583</v>
      </c>
      <c r="BK1018" s="9">
        <v>64.907802126466478</v>
      </c>
      <c r="BL1018" s="9">
        <v>62.165816101748739</v>
      </c>
      <c r="BM1018" s="9">
        <f ca="1"/>
        <v>65.424478106236151</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v>66.663729620136152</v>
      </c>
      <c r="BK1019" s="9">
        <v>64.916617171384175</v>
      </c>
      <c r="BL1019" s="9">
        <v>62.178599587656322</v>
      </c>
      <c r="BM1019" s="9">
        <f ca="1"/>
        <v>65.434600368939286</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v>66.672717242452009</v>
      </c>
      <c r="BK1020" s="9">
        <v>64.925429797690441</v>
      </c>
      <c r="BL1020" s="9">
        <v>62.191376774727615</v>
      </c>
      <c r="BM1020" s="9">
        <f ca="1"/>
        <v>65.444718471271685</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v>66.681699742986865</v>
      </c>
      <c r="BK1021" s="9">
        <v>64.934240014428084</v>
      </c>
      <c r="BL1021" s="9">
        <v>62.204147672264384</v>
      </c>
      <c r="BM1021" s="9">
        <f ca="1"/>
        <v>65.45483242281604</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v>66.690677134022224</v>
      </c>
      <c r="BK1022" s="9">
        <v>64.943047830621936</v>
      </c>
      <c r="BL1022" s="9">
        <v>62.216912289545519</v>
      </c>
      <c r="BM1022" s="9">
        <f ca="1"/>
        <v>65.464942233132859</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v>66.699649427808552</v>
      </c>
      <c r="BK1023" s="9">
        <v>64.951853255279048</v>
      </c>
      <c r="BL1023" s="9">
        <v>62.229670635827091</v>
      </c>
      <c r="BM1023" s="9">
        <f ca="1"/>
        <v>65.475047911760697</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v>66.708616636565353</v>
      </c>
      <c r="BK1024" s="9">
        <v>64.96065629738861</v>
      </c>
      <c r="BL1024" s="9">
        <v>62.242422720342482</v>
      </c>
      <c r="BM1024" s="9">
        <f ca="1"/>
        <v>65.485149468216107</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v>66.717578772481346</v>
      </c>
      <c r="BK1025" s="9">
        <v>64.969456965922134</v>
      </c>
      <c r="BL1025" s="9">
        <v>62.255168552302436</v>
      </c>
      <c r="BM1025" s="9">
        <f ca="1"/>
        <v>65.495246911993803</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v>66.726535847714558</v>
      </c>
      <c r="BK1026" s="9">
        <v>64.978255269833539</v>
      </c>
      <c r="BL1026" s="9">
        <v>62.267908140895145</v>
      </c>
      <c r="BM1026" s="9">
        <f ca="1"/>
        <v>65.505340252566711</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v>66.735487874392433</v>
      </c>
      <c r="BK1027" s="9">
        <v>64.987051218059165</v>
      </c>
      <c r="BL1027" s="9">
        <v>62.280641495286282</v>
      </c>
      <c r="BM1027" s="9">
        <f ca="1"/>
        <v>65.515429499386045</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v>66.744434864611989</v>
      </c>
      <c r="BK1028" s="9">
        <v>64.995844819517913</v>
      </c>
      <c r="BL1028" s="9">
        <v>62.293368624619163</v>
      </c>
      <c r="BM1028" s="9">
        <f ca="1"/>
        <v>65.525514661881473</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v>66.753376830439947</v>
      </c>
      <c r="BK1029" s="9">
        <v>65.004636083111322</v>
      </c>
      <c r="BL1029" s="9">
        <v>62.306089538014746</v>
      </c>
      <c r="BM1029" s="9">
        <f ca="1"/>
        <v>65.535595749461081</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v>66.762313783912802</v>
      </c>
      <c r="BK1030" s="9">
        <v>65.013425017723577</v>
      </c>
      <c r="BL1030" s="9">
        <v>62.318804244571758</v>
      </c>
      <c r="BM1030" s="9">
        <f ca="1"/>
        <v>65.545672771511576</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v>66.77124573703702</v>
      </c>
      <c r="BK1031" s="9">
        <v>65.022211632221726</v>
      </c>
      <c r="BL1031" s="9">
        <v>62.331512753366731</v>
      </c>
      <c r="BM1031" s="9">
        <f ca="1"/>
        <v>65.555745737398254</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v>66.780172701789084</v>
      </c>
      <c r="BK1032" s="9">
        <v>65.030995935455607</v>
      </c>
      <c r="BL1032" s="9">
        <v>62.344215073454095</v>
      </c>
      <c r="BM1032" s="9">
        <f ca="1"/>
        <v>65.565814656465179</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v>66.789094690115675</v>
      </c>
      <c r="BK1033" s="9">
        <v>65.03977793625802</v>
      </c>
      <c r="BL1033" s="9">
        <v>62.356911213866283</v>
      </c>
      <c r="BM1033" s="9">
        <f ca="1"/>
        <v>65.575879538035252</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v>66.798011713933775</v>
      </c>
      <c r="BK1034" s="9">
        <v>65.048557643444767</v>
      </c>
      <c r="BL1034" s="9">
        <v>62.369601183613753</v>
      </c>
      <c r="BM1034" s="9">
        <f ca="1"/>
        <v>65.585940391410233</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v>66.806923785130735</v>
      </c>
      <c r="BK1035" s="9">
        <v>65.057335065814769</v>
      </c>
      <c r="BL1035" s="9">
        <v>62.382284991685083</v>
      </c>
      <c r="BM1035" s="9">
        <f ca="1"/>
        <v>65.59599722587086</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v>66.815830915564518</v>
      </c>
      <c r="BK1036" s="9">
        <v>65.066110212150093</v>
      </c>
      <c r="BL1036" s="9">
        <v>62.394962647047073</v>
      </c>
      <c r="BM1036" s="9">
        <f ca="1"/>
        <v>65.606050050676984</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v>66.824733117063673</v>
      </c>
      <c r="BK1037" s="9">
        <v>65.074883091216066</v>
      </c>
      <c r="BL1037" s="9">
        <v>62.407634158644782</v>
      </c>
      <c r="BM1037" s="9">
        <f ca="1"/>
        <v>65.616098875067536</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v>66.833630401427556</v>
      </c>
      <c r="BK1038" s="9">
        <v>65.083653711761357</v>
      </c>
      <c r="BL1038" s="9">
        <v>62.420299535401611</v>
      </c>
      <c r="BM1038" s="9">
        <f ca="1"/>
        <v>65.626143708260727</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v>66.842522780426393</v>
      </c>
      <c r="BK1039" s="9">
        <v>65.092422082518013</v>
      </c>
      <c r="BL1039" s="9">
        <v>62.432958786219402</v>
      </c>
      <c r="BM1039" s="9">
        <f ca="1"/>
        <v>65.636184559454065</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v>66.851410265801448</v>
      </c>
      <c r="BK1040" s="9">
        <v>65.101188212201549</v>
      </c>
      <c r="BL1040" s="9">
        <v>62.445611919978461</v>
      </c>
      <c r="BM1040" s="9">
        <f ca="1"/>
        <v>65.646221437824408</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v>66.860292869265095</v>
      </c>
      <c r="BK1041" s="9">
        <v>65.10995210951107</v>
      </c>
      <c r="BL1041" s="9">
        <v>62.458258945537679</v>
      </c>
      <c r="BM1041" s="9">
        <f ca="1"/>
        <v>65.656254352528137</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v>66.86917060250093</v>
      </c>
      <c r="BK1042" s="9">
        <v>65.118713783129294</v>
      </c>
      <c r="BL1042" s="9">
        <v>62.470899871734588</v>
      </c>
      <c r="BM1042" s="9">
        <f ca="1"/>
        <v>65.666283312701168</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v>66.878043477163942</v>
      </c>
      <c r="BK1043" s="9">
        <v>65.127473241722626</v>
      </c>
      <c r="BL1043" s="9">
        <v>62.483534707385402</v>
      </c>
      <c r="BM1043" s="9">
        <f ca="1"/>
        <v>65.67630832745904</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v>66.886911504880558</v>
      </c>
      <c r="BK1044" s="9">
        <v>65.136230493941284</v>
      </c>
      <c r="BL1044" s="9">
        <v>62.49616346128515</v>
      </c>
      <c r="BM1044" s="9">
        <f ca="1"/>
        <v>65.686329405896984</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v>66.895774697248825</v>
      </c>
      <c r="BK1045" s="9">
        <v>65.144985548419314</v>
      </c>
      <c r="BL1045" s="9">
        <v>62.508786142207697</v>
      </c>
      <c r="BM1045" s="9">
        <f ca="1"/>
        <v>65.696346557090052</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v>66.904633065838482</v>
      </c>
      <c r="BK1046" s="9">
        <v>65.153738413774704</v>
      </c>
      <c r="BL1046" s="9">
        <v>62.521402758905836</v>
      </c>
      <c r="BM1046" s="9">
        <f ca="1"/>
        <v>65.706359790093131</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v>66.913486622191058</v>
      </c>
      <c r="BK1047" s="9">
        <v>65.162489098609456</v>
      </c>
      <c r="BL1047" s="9">
        <v>62.534013320111342</v>
      </c>
      <c r="BM1047" s="9">
        <f ca="1"/>
        <v>65.716369113941099</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v>66.922335377820048</v>
      </c>
      <c r="BK1048" s="9">
        <v>65.171237611509625</v>
      </c>
      <c r="BL1048" s="9">
        <v>62.546617834535084</v>
      </c>
      <c r="BM1048" s="9">
        <f ca="1"/>
        <v>65.726374537648795</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v>66.931179344210975</v>
      </c>
      <c r="BK1049" s="9">
        <v>65.179983961045437</v>
      </c>
      <c r="BL1049" s="9">
        <v>62.55921631086705</v>
      </c>
      <c r="BM1049" s="9">
        <f ca="1"/>
        <v>65.736376070211222</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v>66.940018532821512</v>
      </c>
      <c r="BK1050" s="9">
        <v>65.188728155771315</v>
      </c>
      <c r="BL1050" s="9">
        <v>62.571808757776431</v>
      </c>
      <c r="BM1050" s="9">
        <f ca="1"/>
        <v>65.746373720603529</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v>66.948852955081591</v>
      </c>
      <c r="BK1051" s="9">
        <v>65.197470204226036</v>
      </c>
      <c r="BL1051" s="9">
        <v>62.584395183911688</v>
      </c>
      <c r="BM1051" s="9">
        <f ca="1"/>
        <v>65.756367497781113</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v>66.957682622393563</v>
      </c>
      <c r="BK1052" s="9">
        <v>65.206210114932688</v>
      </c>
      <c r="BL1052" s="9">
        <v>62.596975597900638</v>
      </c>
      <c r="BM1052" s="9">
        <f ca="1"/>
        <v>65.766357410679745</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v>66.966507546132192</v>
      </c>
      <c r="BK1053" s="9">
        <v>65.214947896398812</v>
      </c>
      <c r="BL1053" s="9">
        <v>62.60955000835051</v>
      </c>
      <c r="BM1053" s="9">
        <f ca="1"/>
        <v>65.776343468215543</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v>66.975327737644918</v>
      </c>
      <c r="BK1054" s="9">
        <v>65.223683557116487</v>
      </c>
      <c r="BL1054" s="9">
        <v>62.622118423848022</v>
      </c>
      <c r="BM1054" s="9">
        <f ca="1"/>
        <v>65.78632567928517</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v>66.984143208251837</v>
      </c>
      <c r="BK1055" s="9">
        <v>65.232417105562376</v>
      </c>
      <c r="BL1055" s="9">
        <v>62.63468085295942</v>
      </c>
      <c r="BM1055" s="9">
        <f ca="1"/>
        <v>65.796304052765819</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v>66.992953969245889</v>
      </c>
      <c r="BK1056" s="9">
        <v>65.241148550197778</v>
      </c>
      <c r="BL1056" s="9">
        <v>62.647237304230572</v>
      </c>
      <c r="BM1056" s="9">
        <f ca="1"/>
        <v>65.806278597515316</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v>67.001760031892928</v>
      </c>
      <c r="BK1057" s="9">
        <v>65.249877899468714</v>
      </c>
      <c r="BL1057" s="9">
        <v>62.659787786187074</v>
      </c>
      <c r="BM1057" s="9">
        <f ca="1"/>
        <v>65.816249322372201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v>67.010561407431851</v>
      </c>
      <c r="BK1058" s="9">
        <v>65.258605161806045</v>
      </c>
      <c r="BL1058" s="9">
        <v>62.67233230733423</v>
      </c>
      <c r="BM1058" s="9">
        <f ca="1"/>
        <v>65.826216236155858</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v>67.01935810707468</v>
      </c>
      <c r="BK1059" s="9">
        <v>65.267330345625467</v>
      </c>
      <c r="BL1059" s="9">
        <v>62.684870876157177</v>
      </c>
      <c r="BM1059" s="9">
        <f ca="1"/>
        <v>65.83617934766643</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v>67.028150142006709</v>
      </c>
      <c r="BK1060" s="9">
        <v>65.276053459327628</v>
      </c>
      <c r="BL1060" s="9">
        <v>62.697403501120938</v>
      </c>
      <c r="BM1060" s="9">
        <f ca="1"/>
        <v>65.846138665685046</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v>67.036937523386584</v>
      </c>
      <c r="BK1061" s="9">
        <v>65.284774511298181</v>
      </c>
      <c r="BL1061" s="9">
        <v>62.709930190670512</v>
      </c>
      <c r="BM1061" s="9">
        <f ca="1"/>
        <v>65.856094198973892</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v>67.045720262346393</v>
      </c>
      <c r="BK1062" s="9">
        <v>65.293493509907861</v>
      </c>
      <c r="BL1062" s="9">
        <v>62.72245095323089</v>
      </c>
      <c r="BM1062" s="9">
        <f ca="1"/>
        <v>65.866045956276167</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v>67.054498369991819</v>
      </c>
      <c r="BK1063" s="9">
        <v>65.30221046351258</v>
      </c>
      <c r="BL1063" s="9">
        <v>62.734965797207181</v>
      </c>
      <c r="BM1063" s="9">
        <f ca="1"/>
        <v>65.875993946316228</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v>67.063271857402199</v>
      </c>
      <c r="BK1064" s="9">
        <v>65.310925380453412</v>
      </c>
      <c r="BL1064" s="9">
        <v>62.747474730984607</v>
      </c>
      <c r="BM1064" s="9">
        <f ca="1"/>
        <v>65.88593817779973</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v>67.072040735630665</v>
      </c>
      <c r="BK1065" s="9">
        <v>65.319638269056767</v>
      </c>
      <c r="BL1065" s="9">
        <v>62.759977762928649</v>
      </c>
      <c r="BM1065" s="9">
        <f ca="1"/>
        <v>65.89587865941354</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v>67.080805015704229</v>
      </c>
      <c r="BK1066" s="9">
        <v>65.32834913763439</v>
      </c>
      <c r="BL1066" s="9">
        <v>62.772474901385053</v>
      </c>
      <c r="BM1066" s="9">
        <f ca="1"/>
        <v>65.905815399825954</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v>67.089564708623897</v>
      </c>
      <c r="BK1067" s="9">
        <v>65.337057994483459</v>
      </c>
      <c r="BL1067" s="9">
        <v>62.784966154679914</v>
      </c>
      <c r="BM1067" s="9">
        <f ca="1"/>
        <v>65.915748407686706</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v>67.098319825364726</v>
      </c>
      <c r="BK1068" s="9">
        <v>65.345764847886628</v>
      </c>
      <c r="BL1068" s="9">
        <v>62.797451531119741</v>
      </c>
      <c r="BM1068" s="9">
        <f ca="1"/>
        <v>65.925677691627044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v>67.107070376876024</v>
      </c>
      <c r="BK1069" s="9">
        <v>65.354469706112141</v>
      </c>
      <c r="BL1069" s="9">
        <v>62.809931038991536</v>
      </c>
      <c r="BM1069" s="9">
        <f ca="1"/>
        <v>65.935603260259811</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v>67.115816374081376</v>
      </c>
      <c r="BK1070" s="9">
        <v>65.363172577413835</v>
      </c>
      <c r="BL1070" s="9">
        <v>62.822404686562805</v>
      </c>
      <c r="BM1070" s="9">
        <f ca="1"/>
        <v>65.94552512217949</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v>67.124557827878746</v>
      </c>
      <c r="BK1071" s="9">
        <v>65.371873470031275</v>
      </c>
      <c r="BL1071" s="9">
        <v>62.834872482081714</v>
      </c>
      <c r="BM1071" s="9">
        <f ca="1"/>
        <v>65.955443285962303</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v>67.133294749140617</v>
      </c>
      <c r="BK1072" s="9">
        <v>65.380572392189762</v>
      </c>
      <c r="BL1072" s="9">
        <v>62.84733443377705</v>
      </c>
      <c r="BM1072" s="9">
        <f ca="1"/>
        <v>65.965357760166299</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v>67.142027148714078</v>
      </c>
      <c r="BK1073" s="9">
        <v>65.38926935210047</v>
      </c>
      <c r="BL1073" s="9">
        <v>62.859790549858374</v>
      </c>
      <c r="BM1073" s="9">
        <f ca="1"/>
        <v>65.975268553331361</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v>67.150755037420936</v>
      </c>
      <c r="BK1074" s="9">
        <v>65.39796435796039</v>
      </c>
      <c r="BL1074" s="9">
        <v>62.872240838516007</v>
      </c>
      <c r="BM1074" s="9">
        <f ca="1"/>
        <v>65.985175673979342</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v>67.159478426057746</v>
      </c>
      <c r="BK1075" s="9">
        <v>65.406657417952559</v>
      </c>
      <c r="BL1075" s="9">
        <v>62.884685307921153</v>
      </c>
      <c r="BM1075" s="9">
        <f ca="1"/>
        <v>65.995079130614116</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v>67.168197325396022</v>
      </c>
      <c r="BK1076" s="9">
        <v>65.415348540245972</v>
      </c>
      <c r="BL1076" s="9">
        <v>62.897123966225926</v>
      </c>
      <c r="BM1076" s="9">
        <f ca="1"/>
        <v>66.004978931721567</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v>67.176911746182284</v>
      </c>
      <c r="BK1077" s="9">
        <v>65.424037732995799</v>
      </c>
      <c r="BL1077" s="9">
        <v>62.909556821563442</v>
      </c>
      <c r="BM1077" s="9">
        <f ca="1"/>
        <v>66.014875085769816</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v>67.185621699138096</v>
      </c>
      <c r="BK1078" s="9">
        <v>65.432725004343268</v>
      </c>
      <c r="BL1078" s="9">
        <v>62.921983882047826</v>
      </c>
      <c r="BM1078" s="9">
        <f ca="1"/>
        <v>66.024767601209177</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v>67.19432719496028</v>
      </c>
      <c r="BK1079" s="9">
        <v>65.441410362415922</v>
      </c>
      <c r="BL1079" s="9">
        <v>62.934405155774364</v>
      </c>
      <c r="BM1079" s="9">
        <f ca="1"/>
        <v>66.034656486472201</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v>67.203028244320947</v>
      </c>
      <c r="BK1080" s="9">
        <v>65.450093815327548</v>
      </c>
      <c r="BL1080" s="9">
        <v>62.946820650819461</v>
      </c>
      <c r="BM1080" s="9">
        <f ca="1"/>
        <v>66.044541749973874</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v>67.211724857867594</v>
      </c>
      <c r="BK1081" s="9">
        <v>65.458775371178291</v>
      </c>
      <c r="BL1081" s="9">
        <v>62.959230375240779</v>
      </c>
      <c r="BM1081" s="9">
        <f ca="1"/>
        <v>66.054423400111531</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v>67.220417046223233</v>
      </c>
      <c r="BK1082" s="9">
        <v>65.467455038054723</v>
      </c>
      <c r="BL1082" s="9">
        <v>62.971634337077276</v>
      </c>
      <c r="BM1082" s="9">
        <f ca="1"/>
        <v>66.064301445265059</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v>67.229104819986418</v>
      </c>
      <c r="BK1083" s="9">
        <v>65.476132824029889</v>
      </c>
      <c r="BL1083" s="9">
        <v>62.984032544349233</v>
      </c>
      <c r="BM1083" s="9">
        <f ca="1"/>
        <v>66.074175893796863</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v>67.237788189731461</v>
      </c>
      <c r="BK1084" s="9">
        <v>65.484808737163405</v>
      </c>
      <c r="BL1084" s="9">
        <v>62.996425005058384</v>
      </c>
      <c r="BM1084" s="9">
        <f ca="1"/>
        <v>66.084046754051982</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v>67.246467166008401</v>
      </c>
      <c r="BK1085" s="9">
        <v>65.493482785501456</v>
      </c>
      <c r="BL1085" s="9">
        <v>63.008811727187904</v>
      </c>
      <c r="BM1085" s="9">
        <f ca="1"/>
        <v>66.093914034358178</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v>67.255141759343203</v>
      </c>
      <c r="BK1086" s="9">
        <v>65.502154977076941</v>
      </c>
      <c r="BL1086" s="9">
        <v>63.021192718702522</v>
      </c>
      <c r="BM1086" s="9">
        <f ca="1"/>
        <v>66.103777743025901</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v>67.263811980237776</v>
      </c>
      <c r="BK1087" s="9">
        <v>65.510825319909472</v>
      </c>
      <c r="BL1087" s="9">
        <v>63.033567987548551</v>
      </c>
      <c r="BM1087" s="9">
        <f ca="1"/>
        <v>66.113637888348521</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v>67.272477839170108</v>
      </c>
      <c r="BK1088" s="9">
        <v>65.519493822005501</v>
      </c>
      <c r="BL1088" s="9">
        <v>63.045937541653949</v>
      </c>
      <c r="BM1088" s="9">
        <f ca="1"/>
        <v>66.123494478602211</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v>67.281139346594372</v>
      </c>
      <c r="BK1089" s="9">
        <v>65.528160491358264</v>
      </c>
      <c r="BL1089" s="9">
        <v>63.058301388928399</v>
      </c>
      <c r="BM1089" s="9">
        <f ca="1"/>
        <v>66.133347522046165</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v>67.289796512940967</v>
      </c>
      <c r="BK1090" s="9">
        <v>65.536825335948009</v>
      </c>
      <c r="BL1090" s="9">
        <v>63.070659537263353</v>
      </c>
      <c r="BM1090" s="9">
        <f ca="1"/>
        <v>66.14319702692255</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v>67.298449348616685</v>
      </c>
      <c r="BK1091" s="9">
        <v>65.545488363741939</v>
      </c>
      <c r="BL1091" s="9">
        <v>63.083011994532086</v>
      </c>
      <c r="BM1091" s="9">
        <f ca="1"/>
        <v>66.153043001456666</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v>67.307097864004731</v>
      </c>
      <c r="BK1092" s="9">
        <v>65.554149582694279</v>
      </c>
      <c r="BL1092" s="9">
        <v>63.095358768589762</v>
      </c>
      <c r="BM1092" s="9">
        <f ca="1"/>
        <v>66.16288545385693</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v>67.315742069464875</v>
      </c>
      <c r="BK1093" s="9">
        <v>65.562809000746398</v>
      </c>
      <c r="BL1093" s="9">
        <v>63.107699867273496</v>
      </c>
      <c r="BM1093" s="9">
        <f ca="1"/>
        <v>66.172724392314976</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v>67.324381975333495</v>
      </c>
      <c r="BK1094" s="9">
        <v>65.571466625826844</v>
      </c>
      <c r="BL1094" s="9">
        <v>63.120035298402392</v>
      </c>
      <c r="BM1094" s="9">
        <f ca="1"/>
        <v>66.182559825005768</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v>67.333017591923706</v>
      </c>
      <c r="BK1095" s="9">
        <v>65.580122465851375</v>
      </c>
      <c r="BL1095" s="9">
        <v>63.132365069777649</v>
      </c>
      <c r="BM1095" s="9">
        <f ca="1"/>
        <v>66.192391760087546</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v>67.341648929525462</v>
      </c>
      <c r="BK1096" s="9">
        <v>65.588776528723074</v>
      </c>
      <c r="BL1096" s="9">
        <v>63.14468918918255</v>
      </c>
      <c r="BM1096" s="9">
        <f ca="1"/>
        <v>66.202220205702019</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v>67.350275998405579</v>
      </c>
      <c r="BK1097" s="9">
        <v>65.597428822332361</v>
      </c>
      <c r="BL1097" s="9">
        <v>63.157007664382583</v>
      </c>
      <c r="BM1097" s="9">
        <f ca="1"/>
        <v>66.212045169974317</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v>67.358898808807908</v>
      </c>
      <c r="BK1098" s="9">
        <v>65.606079354557068</v>
      </c>
      <c r="BL1098" s="9">
        <v>63.169320503125448</v>
      </c>
      <c r="BM1098" s="9">
        <f ca="1"/>
        <v>66.221866661013152</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v>67.367517370953394</v>
      </c>
      <c r="BK1099" s="9">
        <v>65.614728133262545</v>
      </c>
      <c r="BL1099" s="9">
        <v>63.18162771314114</v>
      </c>
      <c r="BM1099" s="9">
        <f ca="1"/>
        <v>66.231684686910839</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v>67.376131695040115</v>
      </c>
      <c r="BK1100" s="9">
        <v>65.623375166301614</v>
      </c>
      <c r="BL1100" s="9">
        <v>63.193929302142024</v>
      </c>
      <c r="BM1100" s="9">
        <f ca="1"/>
        <v>66.241499255743278</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v>67.384741791243457</v>
      </c>
      <c r="BK1101" s="9">
        <v>65.632020461514756</v>
      </c>
      <c r="BL1101" s="9">
        <v>63.206225277822845</v>
      </c>
      <c r="BM1101" s="9">
        <f ca="1"/>
        <v>66.251310375570213</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v>67.393347669716178</v>
      </c>
      <c r="BK1102" s="9">
        <v>65.640664026730107</v>
      </c>
      <c r="BL1102" s="9">
        <v>63.218515647860812</v>
      </c>
      <c r="BM1102" s="9">
        <f ca="1"/>
        <v>66.261118054435045</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v>67.401949340588445</v>
      </c>
      <c r="BK1103" s="9">
        <v>65.649305869763481</v>
      </c>
      <c r="BL1103" s="9">
        <v>63.230800419915653</v>
      </c>
      <c r="BM1103" s="9">
        <f ca="1"/>
        <v>66.270922300365157</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v>67.410546813967983</v>
      </c>
      <c r="BK1104" s="9">
        <v>65.657945998418484</v>
      </c>
      <c r="BL1104" s="9">
        <v>63.24307960162966</v>
      </c>
      <c r="BM1104" s="9">
        <f ca="1"/>
        <v>66.280723121371736</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v>67.419140099940151</v>
      </c>
      <c r="BK1105" s="9">
        <v>65.6665844204866</v>
      </c>
      <c r="BL1105" s="9">
        <v>63.255353200627781</v>
      </c>
      <c r="BM1105" s="9">
        <f ca="1"/>
        <v>66.290520525449992</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v>67.42772920856801</v>
      </c>
      <c r="BK1106" s="9">
        <v>65.675221143747166</v>
      </c>
      <c r="BL1106" s="9">
        <v>63.267621224517612</v>
      </c>
      <c r="BM1106" s="9">
        <f ca="1"/>
        <v>66.300314520579192</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v>67.436314149892411</v>
      </c>
      <c r="BK1107" s="9">
        <v>65.683856175967477</v>
      </c>
      <c r="BL1107" s="9">
        <v>63.27988368088949</v>
      </c>
      <c r="BM1107" s="9">
        <f ca="1"/>
        <v>66.310105114722617</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v>67.444894933932105</v>
      </c>
      <c r="BK1108" s="9">
        <v>65.692489524902854</v>
      </c>
      <c r="BL1108" s="9">
        <v>63.292140577316573</v>
      </c>
      <c r="BM1108" s="9">
        <f ca="1"/>
        <v>66.319892315827815</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v>67.453471570683817</v>
      </c>
      <c r="BK1109" s="9">
        <v>65.70112119829669</v>
      </c>
      <c r="BL1109" s="9">
        <v>63.304391921354842</v>
      </c>
      <c r="BM1109" s="9">
        <f ca="1"/>
        <v>66.329676131826446</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v>67.46204407012236</v>
      </c>
      <c r="BK1110" s="9">
        <v>65.709751203880487</v>
      </c>
      <c r="BL1110" s="9">
        <v>63.316637720543177</v>
      </c>
      <c r="BM1110" s="9">
        <f ca="1"/>
        <v>66.339456570634511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v>67.470612442200633</v>
      </c>
      <c r="BK1111" s="9">
        <v>65.71837954937395</v>
      </c>
      <c r="BL1111" s="9">
        <v>63.328877982403426</v>
      </c>
      <c r="BM1111" s="9">
        <f ca="1"/>
        <v>66.349233640152335</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v>67.479176696849819</v>
      </c>
      <c r="BK1112" s="9">
        <v>65.727006242485047</v>
      </c>
      <c r="BL1112" s="9">
        <v>63.341112714440428</v>
      </c>
      <c r="BM1112" s="9">
        <f ca="1"/>
        <v>66.35900734826464</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v>67.48773684397942</v>
      </c>
      <c r="BK1113" s="9">
        <v>65.735631290910035</v>
      </c>
      <c r="BL1113" s="9">
        <v>63.353341924142121</v>
      </c>
      <c r="BM1113" s="9">
        <f ca="1"/>
        <v>66.368777702840589</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v>67.496292893477303</v>
      </c>
      <c r="BK1114" s="9">
        <v>65.744254702333507</v>
      </c>
      <c r="BL1114" s="9">
        <v>63.365565618979517</v>
      </c>
      <c r="BM1114" s="9">
        <f ca="1"/>
        <v>66.378544711733895</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v>67.504844855209868</v>
      </c>
      <c r="BK1115" s="9">
        <v>65.752876484428498</v>
      </c>
      <c r="BL1115" s="9">
        <v>63.377783806406825</v>
      </c>
      <c r="BM1115" s="9">
        <f ca="1"/>
        <v>66.388308382782796</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v>67.513392739022052</v>
      </c>
      <c r="BK1116" s="9">
        <v>65.761496644856521</v>
      </c>
      <c r="BL1116" s="9">
        <v>63.38999649386146</v>
      </c>
      <c r="BM1116" s="9">
        <f ca="1"/>
        <v>66.39806872381024</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v>67.521936554737493</v>
      </c>
      <c r="BK1117" s="9">
        <v>65.770115191267607</v>
      </c>
      <c r="BL1117" s="9">
        <v>63.402203688764118</v>
      </c>
      <c r="BM1117" s="9">
        <f ca="1"/>
        <v>66.4078257426238</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v>67.530476312158513</v>
      </c>
      <c r="BK1118" s="9">
        <v>65.778732131300373</v>
      </c>
      <c r="BL1118" s="9">
        <v>63.414405398518838</v>
      </c>
      <c r="BM1118" s="9">
        <f ca="1"/>
        <v>66.417579447015825</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v>67.539012021066299</v>
      </c>
      <c r="BK1119" s="9">
        <v>65.787347472582113</v>
      </c>
      <c r="BL1119" s="9">
        <v>63.426601630513019</v>
      </c>
      <c r="BM1119" s="9">
        <f ca="1"/>
        <v>66.427329844763477</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v>67.547543691220937</v>
      </c>
      <c r="BK1120" s="9">
        <v>65.795961222728749</v>
      </c>
      <c r="BL1120" s="9">
        <v>63.438792392117506</v>
      </c>
      <c r="BM1120" s="9">
        <f ca="1"/>
        <v>66.43707694362881</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v>67.556071332361512</v>
      </c>
      <c r="BK1121" s="9">
        <v>65.804573389345023</v>
      </c>
      <c r="BL1121" s="9">
        <v>63.450977690686607</v>
      </c>
      <c r="BM1121" s="9">
        <f ca="1"/>
        <v>66.446820751358743</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v>67.564594954206157</v>
      </c>
      <c r="BK1122" s="9">
        <v>65.81318398002449</v>
      </c>
      <c r="BL1122" s="9">
        <v>63.463157533558196</v>
      </c>
      <c r="BM1122" s="9">
        <f ca="1"/>
        <v>66.456561275685246</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v>67.573114566452176</v>
      </c>
      <c r="BK1123" s="9">
        <v>65.821793002349509</v>
      </c>
      <c r="BL1123" s="9">
        <v>63.47533192805372</v>
      </c>
      <c r="BM1123" s="9">
        <f ca="1"/>
        <v>66.466298524325296</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v>67.581630178776095</v>
      </c>
      <c r="BK1124" s="9">
        <v>65.830400463891422</v>
      </c>
      <c r="BL1124" s="9">
        <v>63.487500881478255</v>
      </c>
      <c r="BM1124" s="9">
        <f ca="1"/>
        <v>66.47603250498095</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v>67.590141800833777</v>
      </c>
      <c r="BK1125" s="9">
        <v>65.839006372210534</v>
      </c>
      <c r="BL1125" s="9">
        <v>63.499664401120597</v>
      </c>
      <c r="BM1125" s="9">
        <f ca="1"/>
        <v>66.485763225339483</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v>67.598649442260495</v>
      </c>
      <c r="BK1126" s="9">
        <v>65.847610734856161</v>
      </c>
      <c r="BL1126" s="9">
        <v>63.511822494253245</v>
      </c>
      <c r="BM1126" s="9">
        <f ca="1"/>
        <v>66.495490693073322</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v>67.607153112670943</v>
      </c>
      <c r="BK1127" s="9">
        <v>65.856213559366736</v>
      </c>
      <c r="BL1127" s="9">
        <v>63.523975168132523</v>
      </c>
      <c r="BM1127" s="9">
        <f ca="1"/>
        <v>66.505214915840185</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v>67.615652821659438</v>
      </c>
      <c r="BK1128" s="9">
        <v>65.86481485326982</v>
      </c>
      <c r="BL1128" s="9">
        <v>63.536122429998585</v>
      </c>
      <c r="BM1128" s="9">
        <f ca="1"/>
        <v>66.514935901283124</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v>67.624148578799904</v>
      </c>
      <c r="BK1129" s="9">
        <v>65.87341462408213</v>
      </c>
      <c r="BL1129" s="9">
        <v>63.548264287075469</v>
      </c>
      <c r="BM1129" s="9">
        <f ca="1"/>
        <v>66.524653657030555</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v>67.632640393645971</v>
      </c>
      <c r="BK1130" s="9">
        <v>65.882012879309713</v>
      </c>
      <c r="BL1130" s="9">
        <v>63.560400746571162</v>
      </c>
      <c r="BM1130" s="9">
        <f ca="1"/>
        <v>66.534368190696341</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v>67.64112827573112</v>
      </c>
      <c r="BK1131" s="9">
        <v>65.890609626447855</v>
      </c>
      <c r="BL1131" s="9">
        <v>63.572531815677657</v>
      </c>
      <c r="BM1131" s="9">
        <f ca="1"/>
        <v>66.544079509879836</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v>67.649612234568664</v>
      </c>
      <c r="BK1132" s="9">
        <v>65.899204872981215</v>
      </c>
      <c r="BL1132" s="9">
        <v>63.584657501570973</v>
      </c>
      <c r="BM1132" s="9">
        <f ca="1"/>
        <v>66.553787622165956</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v>67.658092279651882</v>
      </c>
      <c r="BK1133" s="9">
        <v>65.907798626383908</v>
      </c>
      <c r="BL1133" s="9">
        <v>63.596777811411229</v>
      </c>
      <c r="BM1133" s="9">
        <f ca="1"/>
        <v>66.563492535125178</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v>67.666568420454098</v>
      </c>
      <c r="BK1134" s="9">
        <v>65.916390894119431</v>
      </c>
      <c r="BL1134" s="9">
        <v>63.608892752342669</v>
      </c>
      <c r="BM1134" s="9">
        <f ca="1"/>
        <v>66.573194256313698</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v>67.675040666428728</v>
      </c>
      <c r="BK1135" s="9">
        <v>65.924981683640866</v>
      </c>
      <c r="BL1135" s="9">
        <v>63.62100233149377</v>
      </c>
      <c r="BM1135" s="9">
        <f ca="1"/>
        <v>66.582892793273373</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v>67.683509027009393</v>
      </c>
      <c r="BK1136" s="9">
        <v>65.933571002390849</v>
      </c>
      <c r="BL1136" s="9">
        <v>63.633106555977193</v>
      </c>
      <c r="BM1136" s="9">
        <f ca="1"/>
        <v>66.592588153531864</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v>67.691973511610001</v>
      </c>
      <c r="BK1137" s="9">
        <v>65.942158857801616</v>
      </c>
      <c r="BL1137" s="9">
        <v>63.645205432889938</v>
      </c>
      <c r="BM1137" s="9">
        <f ca="1"/>
        <v>66.602280344602619</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v>67.700434129624753</v>
      </c>
      <c r="BK1138" s="9">
        <v>65.950745257295125</v>
      </c>
      <c r="BL1138" s="9">
        <v>63.657298969313302</v>
      </c>
      <c r="BM1138" s="9">
        <f ca="1"/>
        <v>66.611969373985005</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v>67.708890890428322</v>
      </c>
      <c r="BK1139" s="9">
        <v>65.959330208283006</v>
      </c>
      <c r="BL1139" s="9">
        <v>63.66938717231298</v>
      </c>
      <c r="BM1139" s="9">
        <f ca="1"/>
        <v>66.621655249164277</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v>67.717343803375883</v>
      </c>
      <c r="BK1140" s="9">
        <v>65.967913718166727</v>
      </c>
      <c r="BL1140" s="9">
        <v>63.681470048939126</v>
      </c>
      <c r="BM1140" s="9">
        <f ca="1"/>
        <v>66.631337977611707</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v>67.72579287780313</v>
      </c>
      <c r="BK1141" s="9">
        <v>65.976495794337552</v>
      </c>
      <c r="BL1141" s="9">
        <v>63.693547606226332</v>
      </c>
      <c r="BM1141" s="9">
        <f ca="1"/>
        <v>66.641017566784583</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v>67.734238123026458</v>
      </c>
      <c r="BK1142" s="9">
        <v>65.985076444176642</v>
      </c>
      <c r="BL1142" s="9">
        <v>63.705619851193752</v>
      </c>
      <c r="BM1142" s="9">
        <f ca="1"/>
        <v>66.650694024126295</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v>67.742679548342977</v>
      </c>
      <c r="BK1143" s="9">
        <v>65.993655675055123</v>
      </c>
      <c r="BL1143" s="9">
        <v>63.717686790845107</v>
      </c>
      <c r="BM1143" s="9">
        <f ca="1"/>
        <v>66.660367357066363</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v>67.751117163030585</v>
      </c>
      <c r="BK1144" s="9">
        <v>66.00223349433405</v>
      </c>
      <c r="BL1144" s="9">
        <v>63.729748432168726</v>
      </c>
      <c r="BM1144" s="9">
        <f ca="1"/>
        <v>66.670037573020537</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v>67.759550976348081</v>
      </c>
      <c r="BK1145" s="9">
        <v>66.010809909364568</v>
      </c>
      <c r="BL1145" s="9">
        <v>63.741804782137642</v>
      </c>
      <c r="BM1145" s="9">
        <f ca="1"/>
        <v>66.679704679390781</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v>67.76798099753519</v>
      </c>
      <c r="BK1146" s="9">
        <v>66.019384927487906</v>
      </c>
      <c r="BL1146" s="9">
        <v>63.753855847709573</v>
      </c>
      <c r="BM1146" s="9">
        <f ca="1"/>
        <v>66.689368683565391</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v>67.776407235812684</v>
      </c>
      <c r="BK1147" s="9">
        <v>66.027958556035415</v>
      </c>
      <c r="BL1147" s="9">
        <v>63.765901635827035</v>
      </c>
      <c r="BM1147" s="9">
        <f ca="1"/>
        <v>66.699029592918976</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v>67.784829700382403</v>
      </c>
      <c r="BK1148" s="9">
        <v>66.03653080232867</v>
      </c>
      <c r="BL1148" s="9">
        <v>63.777942153417314</v>
      </c>
      <c r="BM1148" s="9">
        <f ca="1"/>
        <v>66.708687414812601</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v>67.793248400427416</v>
      </c>
      <c r="BK1149" s="9">
        <v>66.045101673679468</v>
      </c>
      <c r="BL1149" s="9">
        <v>63.789977407392598</v>
      </c>
      <c r="BM1149" s="9">
        <f ca="1"/>
        <v>66.718342156593764</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v>67.801663345111976</v>
      </c>
      <c r="BK1150" s="9">
        <v>66.053671177389916</v>
      </c>
      <c r="BL1150" s="9">
        <v>63.802007404649949</v>
      </c>
      <c r="BM1150" s="9">
        <f ca="1"/>
        <v>66.727993825596471</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v>67.810074543581706</v>
      </c>
      <c r="BK1151" s="9">
        <v>66.062239320752454</v>
      </c>
      <c r="BL1151" s="9">
        <v>63.814032152071398</v>
      </c>
      <c r="BM1151" s="9">
        <f ca="1"/>
        <v>66.737642429141289</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v>67.818482004963613</v>
      </c>
      <c r="BK1152" s="9">
        <v>66.070806111049947</v>
      </c>
      <c r="BL1152" s="9">
        <v>63.826051656523966</v>
      </c>
      <c r="BM1152" s="9">
        <f ca="1"/>
        <v>66.747287974535425</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v>67.826885738366158</v>
      </c>
      <c r="BK1153" s="9">
        <v>66.079371555555667</v>
      </c>
      <c r="BL1153" s="9">
        <v>63.838065924859706</v>
      </c>
      <c r="BM1153" s="9">
        <f ca="1"/>
        <v>66.756930469072714</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v>67.835285752879329</v>
      </c>
      <c r="BK1154" s="9">
        <v>66.087935661533422</v>
      </c>
      <c r="BL1154" s="9">
        <v>63.85007496391578</v>
      </c>
      <c r="BM1154" s="9">
        <f ca="1"/>
        <v>66.766569920033746</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v>67.843682057574767</v>
      </c>
      <c r="BK1155" s="9">
        <v>66.096498436237539</v>
      </c>
      <c r="BL1155" s="9">
        <v>63.862078780514466</v>
      </c>
      <c r="BM1155" s="9">
        <f ca="1"/>
        <v>66.776206334685838</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v>67.852074661505753</v>
      </c>
      <c r="BK1156" s="9">
        <v>66.10505988691294</v>
      </c>
      <c r="BL1156" s="9">
        <v>63.874077381463223</v>
      </c>
      <c r="BM1156" s="9">
        <f ca="1"/>
        <v>66.78583972028315</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v>67.860463573707349</v>
      </c>
      <c r="BK1157" s="9">
        <v>66.113620020795224</v>
      </c>
      <c r="BL1157" s="9">
        <v>63.886070773554756</v>
      </c>
      <c r="BM1157" s="9">
        <f ca="1"/>
        <v>66.795470084066707</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v>67.868848803196428</v>
      </c>
      <c r="BK1158" s="9">
        <v>66.122178845110653</v>
      </c>
      <c r="BL1158" s="9">
        <v>63.898058963566996</v>
      </c>
      <c r="BM1158" s="9">
        <f ca="1"/>
        <v>66.80509743326445</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v>67.877230358971786</v>
      </c>
      <c r="BK1159" s="9">
        <v>66.130736367076267</v>
      </c>
      <c r="BL1159" s="9">
        <v>63.910041958263228</v>
      </c>
      <c r="BM1159" s="9">
        <f ca="1"/>
        <v>66.814721775091272</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v>67.885608250014158</v>
      </c>
      <c r="BK1160" s="9">
        <v>66.139292593899853</v>
      </c>
      <c r="BL1160" s="9">
        <v>63.922019764392076</v>
      </c>
      <c r="BM1160" s="9">
        <f ca="1"/>
        <v>66.824343116749105</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v>67.893982485286315</v>
      </c>
      <c r="BK1161" s="9">
        <v>66.147847532780091</v>
      </c>
      <c r="BL1161" s="9">
        <v>63.933992388687557</v>
      </c>
      <c r="BM1161" s="9">
        <f ca="1"/>
        <v>66.833961465426952</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v>67.902353073733153</v>
      </c>
      <c r="BK1162" s="9">
        <v>66.156401190906507</v>
      </c>
      <c r="BL1162" s="9">
        <v>63.945959837869154</v>
      </c>
      <c r="BM1162" s="9">
        <f ca="1"/>
        <v>66.843576828300911</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v>67.910720024281758</v>
      </c>
      <c r="BK1163" s="9">
        <v>66.164953575459606</v>
      </c>
      <c r="BL1163" s="9">
        <v>63.957922118641832</v>
      </c>
      <c r="BM1163" s="9">
        <f ca="1"/>
        <v>66.853189212534261</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v>67.919083345841443</v>
      </c>
      <c r="BK1164" s="9">
        <v>66.173504693610866</v>
      </c>
      <c r="BL1164" s="9">
        <v>63.969879237696084</v>
      </c>
      <c r="BM1164" s="9">
        <f ca="1"/>
        <v>66.862798625277506</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v>67.927443047303825</v>
      </c>
      <c r="BK1165" s="9">
        <v>66.1820545525228</v>
      </c>
      <c r="BL1165" s="9">
        <v>63.98183120170799</v>
      </c>
      <c r="BM1165" s="9">
        <f ca="1"/>
        <v>66.872405073668389</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v>67.935799137542944</v>
      </c>
      <c r="BK1166" s="9">
        <v>66.19060315934901</v>
      </c>
      <c r="BL1166" s="9">
        <v>63.993778017339253</v>
      </c>
      <c r="BM1166" s="9">
        <f ca="1"/>
        <v>66.882008564831992</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v>67.944151625415273</v>
      </c>
      <c r="BK1167" s="9">
        <v>66.199150521234216</v>
      </c>
      <c r="BL1167" s="9">
        <v>64.005719691237232</v>
      </c>
      <c r="BM1167" s="9">
        <f ca="1"/>
        <v>66.891609105880732</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v>67.952500519759809</v>
      </c>
      <c r="BK1168" s="9">
        <v>66.207696645314343</v>
      </c>
      <c r="BL1168" s="9">
        <v>64.017656230034987</v>
      </c>
      <c r="BM1168" s="9">
        <f ca="1"/>
        <v>66.901206703914468</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v>67.960845829398167</v>
      </c>
      <c r="BK1169" s="9">
        <v>66.216241538716531</v>
      </c>
      <c r="BL1169" s="9">
        <v>64.029587640351338</v>
      </c>
      <c r="BM1169" s="9">
        <f ca="1"/>
        <v>66.910801366020507</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v>67.969187563134582</v>
      </c>
      <c r="BK1170" s="9">
        <v>66.224785208559211</v>
      </c>
      <c r="BL1170" s="9">
        <v>64.04151392879092</v>
      </c>
      <c r="BM1170" s="9">
        <f ca="1"/>
        <v>66.920393099273653</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v>67.977525729756039</v>
      </c>
      <c r="BK1171" s="9">
        <v>66.233327661952131</v>
      </c>
      <c r="BL1171" s="9">
        <v>64.05343510194416</v>
      </c>
      <c r="BM1171" s="9">
        <f ca="1"/>
        <v>66.929981910736259</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v>67.985860338032325</v>
      </c>
      <c r="BK1172" s="9">
        <v>66.24186890599637</v>
      </c>
      <c r="BL1172" s="9">
        <v>64.065351166387416</v>
      </c>
      <c r="BM1172" s="9">
        <f ca="1"/>
        <v>66.939567807458317</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v>67.994191396716076</v>
      </c>
      <c r="BK1173" s="9">
        <v>66.250408947784507</v>
      </c>
      <c r="BL1173" s="9">
        <v>64.077262128682889</v>
      </c>
      <c r="BM1173" s="9">
        <f ca="1"/>
        <v>66.949150796477412</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v>68.002518914542861</v>
      </c>
      <c r="BK1174" s="9">
        <v>66.258947794400498</v>
      </c>
      <c r="BL1174" s="9">
        <v>64.08916799537883</v>
      </c>
      <c r="BM1174" s="9">
        <f ca="1"/>
        <v>66.958730884818905</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v>68.010842900231268</v>
      </c>
      <c r="BK1175" s="9">
        <v>66.2674854529199</v>
      </c>
      <c r="BL1175" s="9">
        <v>64.101068773009459</v>
      </c>
      <c r="BM1175" s="9">
        <f ca="1"/>
        <v>66.968308079495813</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v>68.019163362482914</v>
      </c>
      <c r="BK1176" s="9">
        <v>66.276021930409755</v>
      </c>
      <c r="BL1176" s="9">
        <v>64.112964468095015</v>
      </c>
      <c r="BM1176" s="9">
        <f ca="1"/>
        <v>66.977882387509013</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v>68.027480309982579</v>
      </c>
      <c r="BK1177" s="9">
        <v>66.284557233928723</v>
      </c>
      <c r="BL1177" s="9">
        <v>64.124855087141867</v>
      </c>
      <c r="BM1177" s="9">
        <f ca="1"/>
        <v>66.987453815847203</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v>68.035793751398202</v>
      </c>
      <c r="BK1178" s="9">
        <v>66.293091370527179</v>
      </c>
      <c r="BL1178" s="9">
        <v>64.136740636642486</v>
      </c>
      <c r="BM1178" s="9">
        <f ca="1"/>
        <v>66.997022371486935</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v>68.044103695381011</v>
      </c>
      <c r="BK1179" s="9">
        <v>66.301624347247113</v>
      </c>
      <c r="BL1179" s="9">
        <v>64.148621123075543</v>
      </c>
      <c r="BM1179" s="9">
        <f ca="1"/>
        <v>67.006588061392748</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v>68.052410150565549</v>
      </c>
      <c r="BK1180" s="9">
        <v>66.310156171122301</v>
      </c>
      <c r="BL1180" s="9">
        <v>64.160496552905897</v>
      </c>
      <c r="BM1180" s="9">
        <f ca="1"/>
        <v>67.016150892517118</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v>68.060713125569777</v>
      </c>
      <c r="BK1181" s="9">
        <v>66.31868684917832</v>
      </c>
      <c r="BL1181" s="9">
        <v>64.17236693258468</v>
      </c>
      <c r="BM1181" s="9">
        <f ca="1"/>
        <v>67.025710871800555</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v>68.069012628995097</v>
      </c>
      <c r="BK1182" s="9">
        <v>66.327216388432561</v>
      </c>
      <c r="BL1182" s="9">
        <v>64.18423226854928</v>
      </c>
      <c r="BM1182" s="9">
        <f ca="1"/>
        <v>67.035268006171648</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v>68.077308669426401</v>
      </c>
      <c r="BK1183" s="9">
        <v>66.3357447958943</v>
      </c>
      <c r="BL1183" s="9">
        <v>64.196092567223474</v>
      </c>
      <c r="BM1183" s="9">
        <f ca="1"/>
        <v>67.044822302547118</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v>68.085601255432223</v>
      </c>
      <c r="BK1184" s="9">
        <v>66.344272078564742</v>
      </c>
      <c r="BL1184" s="9">
        <v>64.207947835017393</v>
      </c>
      <c r="BM1184" s="9">
        <f ca="1"/>
        <v>67.054373767831805</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v>68.093890395564713</v>
      </c>
      <c r="BK1185" s="9">
        <v>66.352798243437078</v>
      </c>
      <c r="BL1185" s="9">
        <v>64.219798078327557</v>
      </c>
      <c r="BM1185" s="9">
        <f ca="1"/>
        <v>67.063922408918785</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v>68.102176098359749</v>
      </c>
      <c r="BK1186" s="9">
        <v>66.361323297496497</v>
      </c>
      <c r="BL1186" s="9">
        <v>64.231643303536984</v>
      </c>
      <c r="BM1186" s="9">
        <f ca="1"/>
        <v>67.073468232689393</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v>68.110458372336993</v>
      </c>
      <c r="BK1187" s="9">
        <v>66.369847247720287</v>
      </c>
      <c r="BL1187" s="9">
        <v>64.243483517015164</v>
      </c>
      <c r="BM1187" s="9">
        <f ca="1"/>
        <v>67.083011246013243</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v>68.118737225999936</v>
      </c>
      <c r="BK1188" s="9">
        <v>66.378370101077806</v>
      </c>
      <c r="BL1188" s="9">
        <v>64.25531872511813</v>
      </c>
      <c r="BM1188" s="9">
        <f ca="1"/>
        <v>67.092551455748335</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v>68.127012667835999</v>
      </c>
      <c r="BK1189" s="9">
        <v>66.386891864530568</v>
      </c>
      <c r="BL1189" s="9">
        <v>64.267148934188498</v>
      </c>
      <c r="BM1189" s="9">
        <f ca="1"/>
        <v>67.102088868740992</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v>68.135284706316526</v>
      </c>
      <c r="BK1190" s="9">
        <v>66.395412545032329</v>
      </c>
      <c r="BL1190" s="9">
        <v>64.27897415055547</v>
      </c>
      <c r="BM1190" s="9">
        <f ca="1"/>
        <v>67.111623491826037</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v>68.143553349896962</v>
      </c>
      <c r="BK1191" s="9">
        <v>66.403932149529041</v>
      </c>
      <c r="BL1191" s="9">
        <v>64.290794380534962</v>
      </c>
      <c r="BM1191" s="9">
        <f ca="1"/>
        <v>67.121155331826728</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v>68.151818607016779</v>
      </c>
      <c r="BK1192" s="9">
        <v>66.412450684958969</v>
      </c>
      <c r="BL1192" s="9">
        <v>64.302609630429544</v>
      </c>
      <c r="BM1192" s="9">
        <f ca="1"/>
        <v>67.130684395554866</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v>68.160080486099659</v>
      </c>
      <c r="BK1193" s="9">
        <v>66.420968158252705</v>
      </c>
      <c r="BL1193" s="9">
        <v>64.314419906528514</v>
      </c>
      <c r="BM1193" s="9">
        <f ca="1"/>
        <v>67.1402106898108</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v>68.168338995553455</v>
      </c>
      <c r="BK1194" s="9">
        <v>66.429484576333209</v>
      </c>
      <c r="BL1194" s="9">
        <v>64.326225215107954</v>
      </c>
      <c r="BM1194" s="9">
        <f ca="1"/>
        <v>67.149734221383525</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v>68.176594143770373</v>
      </c>
      <c r="BK1195" s="9">
        <v>66.437999946115895</v>
      </c>
      <c r="BL1195" s="9">
        <v>64.338025562430758</v>
      </c>
      <c r="BM1195" s="9">
        <f ca="1"/>
        <v>67.159254997050667</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v>68.184845939126873</v>
      </c>
      <c r="BK1196" s="9">
        <v>66.446514274508587</v>
      </c>
      <c r="BL1196" s="9">
        <v>64.34982095474669</v>
      </c>
      <c r="BM1196" s="9">
        <f ca="1"/>
        <v>67.168773023578552</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v>68.193094389983912</v>
      </c>
      <c r="BK1197" s="9">
        <v>66.45502756841168</v>
      </c>
      <c r="BL1197" s="9">
        <v>64.361611398292396</v>
      </c>
      <c r="BM1197" s="9">
        <f ca="1"/>
        <v>67.178288307722241</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v>68.201339504686842</v>
      </c>
      <c r="BK1198" s="9">
        <v>66.463539834718063</v>
      </c>
      <c r="BL1198" s="9">
        <v>64.373396899291407</v>
      </c>
      <c r="BM1198" s="9">
        <f ca="1"/>
        <v>67.187800856225621</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v>68.20958129156557</v>
      </c>
      <c r="BK1199" s="9">
        <v>66.472051080313278</v>
      </c>
      <c r="BL1199" s="9">
        <v>64.385177463954278</v>
      </c>
      <c r="BM1199" s="9">
        <f ca="1"/>
        <v>67.19731067582137</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v>68.217819758934596</v>
      </c>
      <c r="BK1200" s="9">
        <v>66.480561312075466</v>
      </c>
      <c r="BL1200" s="9">
        <v>64.396953098478534</v>
      </c>
      <c r="BM1200" s="9">
        <f ca="1"/>
        <v>67.206817773231037</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v>68.226054915093073</v>
      </c>
      <c r="BK1201" s="9">
        <v>66.489070536875488</v>
      </c>
      <c r="BL1201" s="9">
        <v>64.408723809048766</v>
      </c>
      <c r="BM1201" s="9">
        <f ca="1"/>
        <v>67.216322155165116</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v>68.23428676832485</v>
      </c>
      <c r="BK1202" s="9">
        <v>66.497578761576889</v>
      </c>
      <c r="BL1202" s="9">
        <v>64.420489601836607</v>
      </c>
      <c r="BM1202" s="9">
        <f ca="1"/>
        <v>67.225823828323058</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v>68.242515326898527</v>
      </c>
      <c r="BK1203" s="9">
        <v>66.50608599303601</v>
      </c>
      <c r="BL1203" s="9">
        <v>64.432250483000871</v>
      </c>
      <c r="BM1203" s="9">
        <f ca="1"/>
        <v>67.235322799393302</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v>68.250740599067598</v>
      </c>
      <c r="BK1204" s="9">
        <v>66.514592238102011</v>
      </c>
      <c r="BL1204" s="9">
        <v>64.444006458687454</v>
      </c>
      <c r="BM1204" s="9">
        <f ca="1"/>
        <v>67.2448190750533</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v>68.258962593070379</v>
      </c>
      <c r="BK1205" s="9">
        <v>66.52309750361691</v>
      </c>
      <c r="BL1205" s="9">
        <v>64.45575753502952</v>
      </c>
      <c r="BM1205" s="9">
        <f ca="1"/>
        <v>67.254312661969692</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v>68.267181317130181</v>
      </c>
      <c r="BK1206" s="9">
        <v>66.5316017964156</v>
      </c>
      <c r="BL1206" s="9">
        <v>64.467503718147384</v>
      </c>
      <c r="BM1206" s="9">
        <f ca="1"/>
        <v>67.263803566798131</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v>68.275396779455306</v>
      </c>
      <c r="BK1207" s="9">
        <v>66.540105123325944</v>
      </c>
      <c r="BL1207" s="9">
        <v>64.479245014148702</v>
      </c>
      <c r="BM1207" s="9">
        <f ca="1"/>
        <v>67.273291796183528</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v>68.283608988239109</v>
      </c>
      <c r="BK1208" s="9">
        <v>66.548607491168781</v>
      </c>
      <c r="BL1208" s="9">
        <v>64.490981429128396</v>
      </c>
      <c r="BM1208" s="9">
        <f ca="1"/>
        <v>67.282777356759951</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v>68.291817951660107</v>
      </c>
      <c r="BK1209" s="9">
        <v>66.557108906757975</v>
      </c>
      <c r="BL1209" s="9">
        <v>64.502712969168726</v>
      </c>
      <c r="BM1209" s="9">
        <f ca="1"/>
        <v>67.292260255150765</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v>68.300023677881967</v>
      </c>
      <c r="BK1210" s="9">
        <v>66.565609376900454</v>
      </c>
      <c r="BL1210" s="9">
        <v>64.514439640339361</v>
      </c>
      <c r="BM1210" s="9">
        <f ca="1"/>
        <v>67.301740497968638</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v>68.308226175053633</v>
      </c>
      <c r="BK1211" s="9">
        <v>66.574108908396269</v>
      </c>
      <c r="BL1211" s="9">
        <v>64.526161448697337</v>
      </c>
      <c r="BM1211" s="9">
        <f ca="1"/>
        <v>67.311218091815519</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v>68.316425451309314</v>
      </c>
      <c r="BK1212" s="9">
        <v>66.582607508038635</v>
      </c>
      <c r="BL1212" s="9">
        <v>64.537878400287212</v>
      </c>
      <c r="BM1212" s="9">
        <f ca="1"/>
        <v>67.320693043282802</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v>68.324621514768623</v>
      </c>
      <c r="BK1213" s="9">
        <v>66.591105182613944</v>
      </c>
      <c r="BL1213" s="9">
        <v>64.549590501140955</v>
      </c>
      <c r="BM1213" s="9">
        <f ca="1"/>
        <v>67.330165358951277</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v>68.332814373536564</v>
      </c>
      <c r="BK1214" s="9">
        <v>66.599601938901827</v>
      </c>
      <c r="BL1214" s="9">
        <v>64.561297757278112</v>
      </c>
      <c r="BM1214" s="9">
        <f ca="1"/>
        <v>67.339635045391205</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v>68.341004035703605</v>
      </c>
      <c r="BK1215" s="9">
        <v>66.608097783675234</v>
      </c>
      <c r="BL1215" s="9">
        <v>64.573000174705754</v>
      </c>
      <c r="BM1215" s="9">
        <f ca="1"/>
        <v>67.349102109162331</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v>68.349190509345775</v>
      </c>
      <c r="BK1216" s="9">
        <v>66.616592723700364</v>
      </c>
      <c r="BL1216" s="9">
        <v>64.584697759418589</v>
      </c>
      <c r="BM1216" s="9">
        <f ca="1"/>
        <v>67.358566556813983</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v>68.357373802524691</v>
      </c>
      <c r="BK1217" s="9">
        <v>66.625086765736867</v>
      </c>
      <c r="BL1217" s="9">
        <v>64.59639051739893</v>
      </c>
      <c r="BM1217" s="9">
        <f ca="1"/>
        <v>67.368028394885059</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v>68.365553923287607</v>
      </c>
      <c r="BK1218" s="9">
        <v>66.633579916537741</v>
      </c>
      <c r="BL1218" s="9">
        <v>64.608078454616759</v>
      </c>
      <c r="BM1218" s="9">
        <f ca="1"/>
        <v>67.377487629904081</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v>68.373730879667505</v>
      </c>
      <c r="BK1219" s="9">
        <v>66.642072182849432</v>
      </c>
      <c r="BL1219" s="9">
        <v>64.619761577029777</v>
      </c>
      <c r="BM1219" s="9">
        <f ca="1"/>
        <v>67.386944268389229</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v>68.381904679683061</v>
      </c>
      <c r="BK1220" s="9">
        <v>66.650563571411908</v>
      </c>
      <c r="BL1220" s="9">
        <v>64.63143989058338</v>
      </c>
      <c r="BM1220" s="9">
        <f ca="1"/>
        <v>67.396398316848433</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v>68.390075331338878</v>
      </c>
      <c r="BK1221" s="9">
        <v>66.659054088958655</v>
      </c>
      <c r="BL1221" s="9">
        <v>64.643113401210798</v>
      </c>
      <c r="BM1221" s="9">
        <f ca="1"/>
        <v>67.405849781779324</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v>68.398242842625322</v>
      </c>
      <c r="BK1222" s="9">
        <v>66.667543742216708</v>
      </c>
      <c r="BL1222" s="9">
        <v>64.65478211483304</v>
      </c>
      <c r="BM1222" s="9">
        <f ca="1"/>
        <v>67.415298669669355</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v>68.406407221518791</v>
      </c>
      <c r="BK1223" s="9">
        <v>66.676032537906721</v>
      </c>
      <c r="BL1223" s="9">
        <v>64.666446037358966</v>
      </c>
      <c r="BM1223" s="9">
        <f ca="1"/>
        <v>67.42474498699579</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v>68.414568475981582</v>
      </c>
      <c r="BK1224" s="9">
        <v>66.684520482743054</v>
      </c>
      <c r="BL1224" s="9">
        <v>64.678105174685285</v>
      </c>
      <c r="BM1224" s="9">
        <f ca="1"/>
        <v>67.434188740225778</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v>68.42272661396207</v>
      </c>
      <c r="BK1225" s="9">
        <v>66.693007583433683</v>
      </c>
      <c r="BL1225" s="9">
        <v>64.689759532696684</v>
      </c>
      <c r="BM1225" s="9">
        <f ca="1"/>
        <v>67.443629935816361</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v>68.43088164339477</v>
      </c>
      <c r="BK1226" s="9">
        <v>66.70149384668035</v>
      </c>
      <c r="BL1226" s="9">
        <v>64.701409117265726</v>
      </c>
      <c r="BM1226" s="9">
        <f ca="1"/>
        <v>67.453068580214563</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v>68.439033572200273</v>
      </c>
      <c r="BK1227" s="9">
        <v>66.709979279178611</v>
      </c>
      <c r="BL1227" s="9">
        <v>64.713053934253011</v>
      </c>
      <c r="BM1227" s="9">
        <f ca="1"/>
        <v>67.462504679857346</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v>68.447182408285443</v>
      </c>
      <c r="BK1228" s="9">
        <v>66.718463887617759</v>
      </c>
      <c r="BL1228" s="9">
        <v>64.724693989507131</v>
      </c>
      <c r="BM1228" s="9">
        <f ca="1"/>
        <v>67.471938241171742</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v>68.455328159543342</v>
      </c>
      <c r="BK1229" s="9">
        <v>66.726947678681029</v>
      </c>
      <c r="BL1229" s="9">
        <v>64.736329288864738</v>
      </c>
      <c r="BM1229" s="9">
        <f ca="1"/>
        <v>67.481369270574831</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v>68.463470833853435</v>
      </c>
      <c r="BK1230" s="9">
        <v>66.735430659045477</v>
      </c>
      <c r="BL1230" s="9">
        <v>64.747959838150578</v>
      </c>
      <c r="BM1230" s="9">
        <f ca="1"/>
        <v>67.490797774473791</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v>68.471610439081473</v>
      </c>
      <c r="BK1231" s="9">
        <v>66.743912835382147</v>
      </c>
      <c r="BL1231" s="9">
        <v>64.759585643177502</v>
      </c>
      <c r="BM1231" s="9">
        <f ca="1"/>
        <v>67.500223759265992</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v>68.479746983079707</v>
      </c>
      <c r="BK1232" s="9">
        <v>66.752394214356045</v>
      </c>
      <c r="BL1232" s="9">
        <v>64.771206709746508</v>
      </c>
      <c r="BM1232" s="9">
        <f ca="1"/>
        <v>67.509647231338931</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v>68.487880473686815</v>
      </c>
      <c r="BK1233" s="9">
        <v>66.760874802626191</v>
      </c>
      <c r="BL1233" s="9">
        <v>64.7828230436468</v>
      </c>
      <c r="BM1233" s="9">
        <f ca="1"/>
        <v>67.519068197070354</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v>68.496010918728032</v>
      </c>
      <c r="BK1234" s="9">
        <v>66.769354606845667</v>
      </c>
      <c r="BL1234" s="9">
        <v>64.794434650655816</v>
      </c>
      <c r="BM1234" s="9">
        <f ca="1"/>
        <v>67.528486662828286</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v>68.504138326015195</v>
      </c>
      <c r="BK1235" s="9">
        <v>66.777833633661643</v>
      </c>
      <c r="BL1235" s="9">
        <v>64.806041536539226</v>
      </c>
      <c r="BM1235" s="9">
        <f ca="1"/>
        <v>67.537902634971019</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v>68.512262703346735</v>
      </c>
      <c r="BK1236" s="9">
        <v>66.786311889715435</v>
      </c>
      <c r="BL1236" s="9">
        <v>64.817643707050962</v>
      </c>
      <c r="BM1236" s="9">
        <f ca="1"/>
        <v>67.54731611984721</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v>68.520384058507858</v>
      </c>
      <c r="BK1237" s="9">
        <v>66.794789381642545</v>
      </c>
      <c r="BL1237" s="9">
        <v>64.829241167933347</v>
      </c>
      <c r="BM1237" s="9">
        <f ca="1"/>
        <v>67.556727123795866</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v>68.528502399270451</v>
      </c>
      <c r="BK1238" s="9">
        <v>66.803266116072649</v>
      </c>
      <c r="BL1238" s="9">
        <v>64.840833924916993</v>
      </c>
      <c r="BM1238" s="9">
        <f ca="1"/>
        <v>67.566135653146446</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v>68.536617733393243</v>
      </c>
      <c r="BK1239" s="9">
        <v>66.811742099629726</v>
      </c>
      <c r="BL1239" s="9">
        <v>64.852421983720944</v>
      </c>
      <c r="BM1239" s="9">
        <f ca="1"/>
        <v>67.575541714218829</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v>68.544730068621789</v>
      </c>
      <c r="BK1240" s="9">
        <v>66.820217338932039</v>
      </c>
      <c r="BL1240" s="9">
        <v>64.864005350052651</v>
      </c>
      <c r="BM1240" s="9">
        <f ca="1"/>
        <v>67.584945313323402</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v>68.55283941268857</v>
      </c>
      <c r="BK1241" s="9">
        <v>66.828691840592171</v>
      </c>
      <c r="BL1241" s="9">
        <v>64.875584029607978</v>
      </c>
      <c r="BM1241" s="9">
        <f ca="1"/>
        <v>67.594346456761087</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v>68.560945773313023</v>
      </c>
      <c r="BK1242" s="9">
        <v>66.837165611217088</v>
      </c>
      <c r="BL1242" s="9">
        <v>64.887158028071369</v>
      </c>
      <c r="BM1242" s="9">
        <f ca="1"/>
        <v>67.603745150823343</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v>68.569049158201608</v>
      </c>
      <c r="BK1243" s="9">
        <v>66.845638657408173</v>
      </c>
      <c r="BL1243" s="9">
        <v>64.898727351115696</v>
      </c>
      <c r="BM1243" s="9">
        <f ca="1"/>
        <v>67.613141401792291</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v>68.577149575047827</v>
      </c>
      <c r="BK1244" s="9">
        <v>66.854110985761238</v>
      </c>
      <c r="BL1244" s="9">
        <v>64.910292004402407</v>
      </c>
      <c r="BM1244" s="9">
        <f ca="1"/>
        <v>67.62253521594063</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v>68.585247031532347</v>
      </c>
      <c r="BK1245" s="9">
        <v>66.86258260286661</v>
      </c>
      <c r="BL1245" s="9">
        <v>64.921851993581569</v>
      </c>
      <c r="BM1245" s="9">
        <f ca="1"/>
        <v>67.631926599531766</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v>68.593341535322935</v>
      </c>
      <c r="BK1246" s="9">
        <v>66.871053515309129</v>
      </c>
      <c r="BL1246" s="9">
        <v>64.933407324291821</v>
      </c>
      <c r="BM1246" s="9">
        <f ca="1"/>
        <v>67.641315558819841</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v>68.601433094074636</v>
      </c>
      <c r="BK1247" s="9">
        <v>66.879523729668236</v>
      </c>
      <c r="BL1247" s="9">
        <v>64.944958002160476</v>
      </c>
      <c r="BM1247" s="9">
        <f ca="1"/>
        <v>67.650702100049713</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v>68.60952171542975</v>
      </c>
      <c r="BK1248" s="9">
        <v>66.88799325251793</v>
      </c>
      <c r="BL1248" s="9">
        <v>64.956504032803508</v>
      </c>
      <c r="BM1248" s="9">
        <f ca="1"/>
        <v>67.660086229457065</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v>68.617607407017886</v>
      </c>
      <c r="BK1249" s="9">
        <v>66.896462090426894</v>
      </c>
      <c r="BL1249" s="9">
        <v>64.968045421825622</v>
      </c>
      <c r="BM1249" s="9">
        <f ca="1"/>
        <v>67.669467953268381</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v>68.625690176456061</v>
      </c>
      <c r="BK1250" s="9">
        <v>66.904930249958468</v>
      </c>
      <c r="BL1250" s="9">
        <v>64.979582174820251</v>
      </c>
      <c r="BM1250" s="9">
        <f ca="1"/>
        <v>67.67884727770101</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v>68.633770031348689</v>
      </c>
      <c r="BK1251" s="9">
        <v>66.913397737670735</v>
      </c>
      <c r="BL1251" s="9">
        <v>64.99111429736962</v>
      </c>
      <c r="BM1251" s="9">
        <f ca="1"/>
        <v>67.688224208963234</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v>68.641846979287664</v>
      </c>
      <c r="BK1252" s="9">
        <v>66.921864560116532</v>
      </c>
      <c r="BL1252" s="9">
        <v>65.002641795044724</v>
      </c>
      <c r="BM1252" s="9">
        <f ca="1"/>
        <v>67.697598753254226</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v>68.649921027852415</v>
      </c>
      <c r="BK1253" s="9">
        <v>66.930330723843497</v>
      </c>
      <c r="BL1253" s="9">
        <v>65.014164673405446</v>
      </c>
      <c r="BM1253" s="9">
        <f ca="1"/>
        <v>67.706970916764178</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v>68.657992184609967</v>
      </c>
      <c r="BK1254" s="9">
        <v>66.938796235394094</v>
      </c>
      <c r="BL1254" s="9">
        <v>65.0256829380005</v>
      </c>
      <c r="BM1254" s="9">
        <f ca="1"/>
        <v>67.71634070567427</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v>68.666060457114938</v>
      </c>
      <c r="BK1255" s="9">
        <v>66.947261101305656</v>
      </c>
      <c r="BL1255" s="9">
        <v>65.037196594367529</v>
      </c>
      <c r="BM1255" s="9">
        <f ca="1"/>
        <v>67.725708126156718</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v>68.674125852909654</v>
      </c>
      <c r="BK1256" s="9">
        <v>66.955725328110489</v>
      </c>
      <c r="BL1256" s="9">
        <v>65.048705648033064</v>
      </c>
      <c r="BM1256" s="9">
        <f ca="1"/>
        <v>67.735073184374826</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v>68.682188379524149</v>
      </c>
      <c r="BK1257" s="9">
        <v>66.964188922335751</v>
      </c>
      <c r="BL1257" s="9">
        <v>65.060210104512649</v>
      </c>
      <c r="BM1257" s="9">
        <f ca="1"/>
        <v>67.744435886483046</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v>68.690248044476235</v>
      </c>
      <c r="BK1258" s="9">
        <v>66.972651890503698</v>
      </c>
      <c r="BL1258" s="9">
        <v>65.071709969310803</v>
      </c>
      <c r="BM1258" s="9">
        <f ca="1"/>
        <v>67.753796238626947</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v>68.698304855271601</v>
      </c>
      <c r="BK1259" s="9">
        <v>66.9811142391315</v>
      </c>
      <c r="BL1259" s="9">
        <v>65.083205247921029</v>
      </c>
      <c r="BM1259" s="9">
        <f ca="1"/>
        <v>67.763154246943301</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v>68.706358819403746</v>
      </c>
      <c r="BK1260" s="9">
        <v>66.989575974731494</v>
      </c>
      <c r="BL1260" s="9">
        <v>65.094695945825961</v>
      </c>
      <c r="BM1260" s="9">
        <f ca="1"/>
        <v>67.7725099175601</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v>68.714409944354131</v>
      </c>
      <c r="BK1261" s="9">
        <v>66.998037103811058</v>
      </c>
      <c r="BL1261" s="9">
        <v>65.106182068497247</v>
      </c>
      <c r="BM1261" s="9">
        <f ca="1"/>
        <v>67.781863256596623</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v>68.722458237592207</v>
      </c>
      <c r="BK1262" s="9">
        <v>67.006497632872723</v>
      </c>
      <c r="BL1262" s="9">
        <v>65.117663621395707</v>
      </c>
      <c r="BM1262" s="9">
        <f ca="1"/>
        <v>67.791214270163394</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v>68.730503706575405</v>
      </c>
      <c r="BK1263" s="9">
        <v>67.014957568414204</v>
      </c>
      <c r="BL1263" s="9">
        <v>65.129140609971259</v>
      </c>
      <c r="BM1263" s="9">
        <f ca="1"/>
        <v>67.800562964362342</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v>68.738546358749275</v>
      </c>
      <c r="BK1264" s="9">
        <v>67.023416916928426</v>
      </c>
      <c r="BL1264" s="9">
        <v>65.140613039663023</v>
      </c>
      <c r="BM1264" s="9">
        <f ca="1"/>
        <v>67.809909345286698</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v>68.746586201547487</v>
      </c>
      <c r="BK1265" s="9">
        <v>67.031875684903582</v>
      </c>
      <c r="BL1265" s="9">
        <v>65.152080915899319</v>
      </c>
      <c r="BM1265" s="9">
        <f ca="1"/>
        <v>67.819253419021138</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v>68.754623242391844</v>
      </c>
      <c r="BK1266" s="9">
        <v>67.040333878823105</v>
      </c>
      <c r="BL1266" s="9">
        <v>65.163544244097707</v>
      </c>
      <c r="BM1266" s="9">
        <f ca="1"/>
        <v>67.828595191641725</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v>68.762657488692426</v>
      </c>
      <c r="BK1267" s="9">
        <v>67.048791505165809</v>
      </c>
      <c r="BL1267" s="9">
        <v>65.175003029665007</v>
      </c>
      <c r="BM1267" s="9">
        <f ca="1"/>
        <v>67.83793466921604</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v>68.770688947847518</v>
      </c>
      <c r="BK1268" s="9">
        <v>67.057248570405861</v>
      </c>
      <c r="BL1268" s="9">
        <v>65.186457277997334</v>
      </c>
      <c r="BM1268" s="9">
        <f ca="1"/>
        <v>67.847271857803179</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v>68.778717627243779</v>
      </c>
      <c r="BK1269" s="9">
        <v>67.065705081012794</v>
      </c>
      <c r="BL1269" s="9">
        <v>65.197906994480135</v>
      </c>
      <c r="BM1269" s="9">
        <f ca="1"/>
        <v>67.85660676345374</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v>68.786743534256203</v>
      </c>
      <c r="BK1270" s="9">
        <v>67.074161043451596</v>
      </c>
      <c r="BL1270" s="9">
        <v>65.20935218448821</v>
      </c>
      <c r="BM1270" s="9">
        <f ca="1"/>
        <v>67.865939392209924</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v>68.794766676248216</v>
      </c>
      <c r="BK1271" s="9">
        <v>67.082616464182777</v>
      </c>
      <c r="BL1271" s="9">
        <v>65.220792853385746</v>
      </c>
      <c r="BM1271" s="9">
        <f ca="1"/>
        <v>67.875269750105531</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v>68.802787060571688</v>
      </c>
      <c r="BK1272" s="9">
        <v>67.091071349662272</v>
      </c>
      <c r="BL1272" s="9">
        <v>65.232229006526325</v>
      </c>
      <c r="BM1272" s="9">
        <f ca="1"/>
        <v>67.884597843166006</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v>68.810804694566997</v>
      </c>
      <c r="BK1273" s="9">
        <v>67.099525706341623</v>
      </c>
      <c r="BL1273" s="9">
        <v>65.243660649252988</v>
      </c>
      <c r="BM1273" s="9">
        <f ca="1"/>
        <v>67.89392367740848</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v>68.818819585563077</v>
      </c>
      <c r="BK1274" s="9">
        <v>67.107979540667941</v>
      </c>
      <c r="BL1274" s="9">
        <v>65.255087786898244</v>
      </c>
      <c r="BM1274" s="9">
        <f ca="1"/>
        <v>67.903247258841802</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v>68.826831740877466</v>
      </c>
      <c r="BK1275" s="9">
        <v>67.116432859083943</v>
      </c>
      <c r="BL1275" s="9">
        <v>65.266510424784116</v>
      </c>
      <c r="BM1275" s="9">
        <f ca="1"/>
        <v>67.91256859346656</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v>68.834841167816379</v>
      </c>
      <c r="BK1276" s="9">
        <v>67.124885668028028</v>
      </c>
      <c r="BL1276" s="9">
        <v>65.277928568222137</v>
      </c>
      <c r="BM1276" s="9">
        <f ca="1"/>
        <v>67.921887687275117</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v>68.842847873674685</v>
      </c>
      <c r="BK1277" s="9">
        <v>67.133337973934289</v>
      </c>
      <c r="BL1277" s="9">
        <v>65.289342222513426</v>
      </c>
      <c r="BM1277" s="9">
        <f ca="1"/>
        <v>67.931204546251678</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v>68.850851865736018</v>
      </c>
      <c r="BK1278" s="9">
        <v>67.141789783232525</v>
      </c>
      <c r="BL1278" s="9">
        <v>65.300751392948627</v>
      </c>
      <c r="BM1278" s="9">
        <f ca="1"/>
        <v>67.940519176372263</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v>68.858853151272811</v>
      </c>
      <c r="BK1279" s="9">
        <v>67.150241102348303</v>
      </c>
      <c r="BL1279" s="9">
        <v>65.312156084808066</v>
      </c>
      <c r="BM1279" s="9">
        <f ca="1"/>
        <v>67.949831583604791</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v>68.866851737546298</v>
      </c>
      <c r="BK1280" s="9">
        <v>67.158691937703011</v>
      </c>
      <c r="BL1280" s="9">
        <v>65.323556303361698</v>
      </c>
      <c r="BM1280" s="9">
        <f ca="1"/>
        <v>67.959141773909138</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v>68.874847631806645</v>
      </c>
      <c r="BK1281" s="9">
        <v>67.167142295713873</v>
      </c>
      <c r="BL1281" s="9">
        <v>65.334952053869131</v>
      </c>
      <c r="BM1281" s="9">
        <f ca="1"/>
        <v>67.968449753237053</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v>68.882840841292918</v>
      </c>
      <c r="BK1282" s="9">
        <v>67.175592182793977</v>
      </c>
      <c r="BL1282" s="9">
        <v>65.346343341579683</v>
      </c>
      <c r="BM1282" s="9">
        <f ca="1"/>
        <v>67.977755527532324</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v>68.890831373233169</v>
      </c>
      <c r="BK1283" s="9">
        <v>67.184041605352334</v>
      </c>
      <c r="BL1283" s="9">
        <v>65.357730171732427</v>
      </c>
      <c r="BM1283" s="9">
        <f ca="1"/>
        <v>67.987059102730726</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v>68.898819234844453</v>
      </c>
      <c r="BK1284" s="9">
        <v>67.19249056979389</v>
      </c>
      <c r="BL1284" s="9">
        <v>65.369112549556149</v>
      </c>
      <c r="BM1284" s="9">
        <f ca="1"/>
        <v>67.996360484760132</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v>68.906804433332908</v>
      </c>
      <c r="BK1285" s="9">
        <v>67.200939082519568</v>
      </c>
      <c r="BL1285" s="9">
        <v>65.380490480269444</v>
      </c>
      <c r="BM1285" s="9">
        <f ca="1"/>
        <v>68.005659679540415</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v>68.91478697589379</v>
      </c>
      <c r="BK1286" s="9">
        <v>67.209387149926329</v>
      </c>
      <c r="BL1286" s="9">
        <v>65.391863969080717</v>
      </c>
      <c r="BM1286" s="9">
        <f ca="1"/>
        <v>68.014956692983674</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v>68.922766869711495</v>
      </c>
      <c r="BK1287" s="9">
        <v>67.21783477840718</v>
      </c>
      <c r="BL1287" s="9">
        <v>65.403233021188228</v>
      </c>
      <c r="BM1287" s="9">
        <f ca="1"/>
        <v>68.02425153099405</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v>68.930744121959648</v>
      </c>
      <c r="BK1288" s="9">
        <v>67.226281974351224</v>
      </c>
      <c r="BL1288" s="9">
        <v>65.414597641780091</v>
      </c>
      <c r="BM1288" s="9">
        <f ca="1"/>
        <v>68.033544199467926</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v>68.938718739801118</v>
      </c>
      <c r="BK1289" s="9">
        <v>67.234728744143666</v>
      </c>
      <c r="BL1289" s="9">
        <v>65.425957836034314</v>
      </c>
      <c r="BM1289" s="9">
        <f ca="1"/>
        <v>68.042834704293909</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v>68.946690730388028</v>
      </c>
      <c r="BK1290" s="9">
        <v>67.243175094165906</v>
      </c>
      <c r="BL1290" s="9">
        <v>65.437313609118831</v>
      </c>
      <c r="BM1290" s="9">
        <f ca="1"/>
        <v>68.052123051352808</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v>68.954660100861901</v>
      </c>
      <c r="BK1291" s="9">
        <v>67.251621030795505</v>
      </c>
      <c r="BL1291" s="9">
        <v>65.448664966191558</v>
      </c>
      <c r="BM1291" s="9">
        <f ca="1"/>
        <v>68.061409246517755</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v>68.962626858353616</v>
      </c>
      <c r="BK1292" s="9">
        <v>67.260066560406287</v>
      </c>
      <c r="BL1292" s="9">
        <v>65.460011912400319</v>
      </c>
      <c r="BM1292" s="9">
        <f ca="1"/>
        <v>68.070693295654181</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v>68.970591009983465</v>
      </c>
      <c r="BK1293" s="9">
        <v>67.268511689368324</v>
      </c>
      <c r="BL1293" s="9">
        <v>65.47135445288302</v>
      </c>
      <c r="BM1293" s="9">
        <f ca="1"/>
        <v>68.079975204619856</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v>68.978552562861225</v>
      </c>
      <c r="BK1294" s="9">
        <v>67.276956424047995</v>
      </c>
      <c r="BL1294" s="9">
        <v>65.482692592767549</v>
      </c>
      <c r="BM1294" s="9">
        <f ca="1"/>
        <v>68.089254979264908</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v>68.986511524086211</v>
      </c>
      <c r="BK1295" s="9">
        <v>67.285400770808025</v>
      </c>
      <c r="BL1295" s="9">
        <v>65.494026337171903</v>
      </c>
      <c r="BM1295" s="9">
        <f ca="1"/>
        <v>68.098532625431901</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v>68.994467900747281</v>
      </c>
      <c r="BK1296" s="9">
        <v>67.293844736007514</v>
      </c>
      <c r="BL1296" s="9">
        <v>65.505355691204102</v>
      </c>
      <c r="BM1296" s="9">
        <f ca="1"/>
        <v>68.107808148955868</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v>69.002421699922891</v>
      </c>
      <c r="BK1297" s="9">
        <v>67.302288326001943</v>
      </c>
      <c r="BL1297" s="9">
        <v>65.516680659962333</v>
      </c>
      <c r="BM1297" s="9">
        <f ca="1"/>
        <v>68.117081555664271</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v>69.010372928681178</v>
      </c>
      <c r="BK1298" s="9">
        <v>67.310731547143263</v>
      </c>
      <c r="BL1298" s="9">
        <v>65.528001248534892</v>
      </c>
      <c r="BM1298" s="9">
        <f ca="1"/>
        <v>68.126352851377064</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v>69.01832159407995</v>
      </c>
      <c r="BK1299" s="9">
        <v>67.319174405779918</v>
      </c>
      <c r="BL1299" s="9">
        <v>65.53931746200027</v>
      </c>
      <c r="BM1299" s="9">
        <f ca="1"/>
        <v>68.135622041906799</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v>69.026267703166738</v>
      </c>
      <c r="BK1300" s="9">
        <v>67.327616908256815</v>
      </c>
      <c r="BL1300" s="9">
        <v>65.550629305427151</v>
      </c>
      <c r="BM1300" s="9">
        <f ca="1"/>
        <v>68.144889133058555</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v>69.0342112629789</v>
      </c>
      <c r="BK1301" s="9">
        <v>67.33605906091546</v>
      </c>
      <c r="BL1301" s="9">
        <v>65.561936783874387</v>
      </c>
      <c r="BM1301" s="9">
        <f ca="1"/>
        <v>68.154154130630033</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v>69.04215228054359</v>
      </c>
      <c r="BK1302" s="9">
        <v>67.34450087009391</v>
      </c>
      <c r="BL1302" s="9">
        <v>65.573239902391151</v>
      </c>
      <c r="BM1302" s="9">
        <f ca="1"/>
        <v>68.163417040411517</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v>69.050090762877829</v>
      </c>
      <c r="BK1303" s="9">
        <v>67.352942342126852</v>
      </c>
      <c r="BL1303" s="9">
        <v>65.58453866601684</v>
      </c>
      <c r="BM1303" s="9">
        <f ca="1"/>
        <v>68.172677868186028</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v>69.05802671698855</v>
      </c>
      <c r="BK1304" s="9">
        <v>67.36138348334562</v>
      </c>
      <c r="BL1304" s="9">
        <v>65.595833079781187</v>
      </c>
      <c r="BM1304" s="9">
        <f ca="1"/>
        <v>68.181936619729228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v>69.065960149872666</v>
      </c>
      <c r="BK1305" s="9">
        <v>67.36982430007825</v>
      </c>
      <c r="BL1305" s="9">
        <v>65.60712314870419</v>
      </c>
      <c r="BM1305" s="9">
        <f ca="1"/>
        <v>68.191193300809559</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v>69.073891068517057</v>
      </c>
      <c r="BK1306" s="9">
        <v>67.378264798649482</v>
      </c>
      <c r="BL1306" s="9">
        <v>65.61840887779627</v>
      </c>
      <c r="BM1306" s="9">
        <f ca="1"/>
        <v>68.200447917188143</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v>69.08181947989867</v>
      </c>
      <c r="BK1307" s="9">
        <v>67.386704985380831</v>
      </c>
      <c r="BL1307" s="9">
        <v>65.62969027205817</v>
      </c>
      <c r="BM1307" s="9">
        <f ca="1"/>
        <v>68.209700474618984</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v>69.089745390984518</v>
      </c>
      <c r="BK1308" s="9">
        <v>67.395144866590599</v>
      </c>
      <c r="BL1308" s="9">
        <v>65.640967336481083</v>
      </c>
      <c r="BM1308" s="9">
        <f ca="1"/>
        <v>68.21895097884881</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v>69.097668808731754</v>
      </c>
      <c r="BK1309" s="9">
        <v>67.40358444859389</v>
      </c>
      <c r="BL1309" s="9">
        <v>65.652240076046596</v>
      </c>
      <c r="BM1309" s="9">
        <f ca="1"/>
        <v>68.228199435617285</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v>69.105589740087666</v>
      </c>
      <c r="BK1310" s="9">
        <v>67.412023737702711</v>
      </c>
      <c r="BL1310" s="9">
        <v>65.663508495726774</v>
      </c>
      <c r="BM1310" s="9">
        <f ca="1"/>
        <v>68.237445850656911</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v>69.113508191989823</v>
      </c>
      <c r="BK1311" s="9">
        <v>67.420462740225915</v>
      </c>
      <c r="BL1311" s="9">
        <v>65.674772600484118</v>
      </c>
      <c r="BM1311" s="9">
        <f ca="1"/>
        <v>68.246690229693115</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v>69.121424171365987</v>
      </c>
      <c r="BK1312" s="9">
        <v>67.428901462469312</v>
      </c>
      <c r="BL1312" s="9">
        <v>65.68603239527171</v>
      </c>
      <c r="BM1312" s="9">
        <f ca="1"/>
        <v>68.255932578444245</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v>69.129337685134232</v>
      </c>
      <c r="BK1313" s="9">
        <v>67.437339910735702</v>
      </c>
      <c r="BL1313" s="9">
        <v>65.697287885033091</v>
      </c>
      <c r="BM1313" s="9">
        <f ca="1"/>
        <v>68.265172902621686</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v>69.137248740202992</v>
      </c>
      <c r="BK1314" s="9">
        <v>67.445778091324811</v>
      </c>
      <c r="BL1314" s="9">
        <v>65.708539074702415</v>
      </c>
      <c r="BM1314" s="9">
        <f ca="1"/>
        <v>68.274411207929745</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v>69.145157343471041</v>
      </c>
      <c r="BK1315" s="9">
        <v>67.454216010533472</v>
      </c>
      <c r="BL1315" s="9">
        <v>65.719785969204381</v>
      </c>
      <c r="BM1315" s="9">
        <f ca="1"/>
        <v>68.283647500065825</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v>69.153063501827617</v>
      </c>
      <c r="BK1316" s="9">
        <v>67.462653674655513</v>
      </c>
      <c r="BL1316" s="9">
        <v>65.731028573454296</v>
      </c>
      <c r="BM1316" s="9">
        <f ca="1"/>
        <v>68.292881784720379</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v>69.160967222152394</v>
      </c>
      <c r="BK1317" s="9">
        <v>67.471091089981925</v>
      </c>
      <c r="BL1317" s="9">
        <v>65.742266892358117</v>
      </c>
      <c r="BM1317" s="9">
        <f ca="1"/>
        <v>68.302114067576937</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v>69.16886851131558</v>
      </c>
      <c r="BK1318" s="9">
        <v>67.479528262800812</v>
      </c>
      <c r="BL1318" s="9">
        <v>65.75350093081245</v>
      </c>
      <c r="BM1318" s="9">
        <f ca="1"/>
        <v>68.311344354312197</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v>69.176767376177878</v>
      </c>
      <c r="BK1319" s="9">
        <v>67.487965199397422</v>
      </c>
      <c r="BL1319" s="9">
        <v>65.764730693704593</v>
      </c>
      <c r="BM1319" s="9">
        <f ca="1"/>
        <v>68.320572650595992</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v>69.18466382359064</v>
      </c>
      <c r="BK1320" s="9">
        <v>67.496401906054231</v>
      </c>
      <c r="BL1320" s="9">
        <v>65.77595618591252</v>
      </c>
      <c r="BM1320" s="9">
        <f ca="1"/>
        <v>68.329798962091317</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v>69.192557860395823</v>
      </c>
      <c r="BK1321" s="9">
        <v>67.50483838905096</v>
      </c>
      <c r="BL1321" s="9">
        <v>65.787177412304985</v>
      </c>
      <c r="BM1321" s="9">
        <f ca="1"/>
        <v>68.339023294454407</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v>69.200449493426035</v>
      </c>
      <c r="BK1322" s="9">
        <v>67.513274654664556</v>
      </c>
      <c r="BL1322" s="9">
        <v>65.798394377741445</v>
      </c>
      <c r="BM1322" s="9">
        <f ca="1"/>
        <v>68.348245653334786</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v>69.208338729504618</v>
      </c>
      <c r="BK1323" s="9">
        <v>67.521710709169298</v>
      </c>
      <c r="BL1323" s="9">
        <v>65.809607087072195</v>
      </c>
      <c r="BM1323" s="9">
        <f ca="1"/>
        <v>68.357466044375158</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v>69.216225575445677</v>
      </c>
      <c r="BK1324" s="9">
        <v>67.530146558836819</v>
      </c>
      <c r="BL1324" s="9">
        <v>65.820815545138274</v>
      </c>
      <c r="BM1324" s="9">
        <f ca="1"/>
        <v>68.366684473211635</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v>69.224110038054093</v>
      </c>
      <c r="BK1325" s="9">
        <v>67.538582209936095</v>
      </c>
      <c r="BL1325" s="9">
        <v>65.832019756771587</v>
      </c>
      <c r="BM1325" s="9">
        <f ca="1"/>
        <v>68.375900945473617</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v>69.231992124125568</v>
      </c>
      <c r="BK1326" s="9">
        <v>67.547017668733503</v>
      </c>
      <c r="BL1326" s="9">
        <v>65.843219726794899</v>
      </c>
      <c r="BM1326" s="9">
        <f ca="1"/>
        <v>68.385115466783844</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v>69.23987184044671</v>
      </c>
      <c r="BK1327" s="9">
        <v>67.555452941492902</v>
      </c>
      <c r="BL1327" s="9">
        <v>65.854415460021826</v>
      </c>
      <c r="BM1327" s="9">
        <f ca="1"/>
        <v>68.394328042758517</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v>69.24774919379503</v>
      </c>
      <c r="BK1328" s="9">
        <v>67.563888034475568</v>
      </c>
      <c r="BL1328" s="9">
        <v>65.865606961256915</v>
      </c>
      <c r="BM1328" s="9">
        <f ca="1"/>
        <v>68.403538679007212</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v>69.255624190938988</v>
      </c>
      <c r="BK1329" s="9">
        <v>67.572322953940301</v>
      </c>
      <c r="BL1329" s="9">
        <v>65.87679423529562</v>
      </c>
      <c r="BM1329" s="9">
        <f ca="1"/>
        <v>68.412747381132974</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v>69.263496838638048</v>
      </c>
      <c r="BK1330" s="9">
        <v>67.580757706143473</v>
      </c>
      <c r="BL1330" s="9">
        <v>65.887977286924325</v>
      </c>
      <c r="BM1330" s="9">
        <f ca="1"/>
        <v>68.421954154732347</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v>69.271367143642706</v>
      </c>
      <c r="BK1331" s="9">
        <v>67.589192297338968</v>
      </c>
      <c r="BL1331" s="9">
        <v>65.899156120920466</v>
      </c>
      <c r="BM1331" s="9">
        <f ca="1"/>
        <v>68.431159005395358</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v>69.279235112694536</v>
      </c>
      <c r="BK1332" s="9">
        <v>67.597626733778327</v>
      </c>
      <c r="BL1332" s="9">
        <v>65.910330742052381</v>
      </c>
      <c r="BM1332" s="9">
        <f ca="1"/>
        <v>68.440361938705607</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v>69.287100752526243</v>
      </c>
      <c r="BK1333" s="9">
        <v>67.606061021710715</v>
      </c>
      <c r="BL1333" s="9">
        <v>65.921501155079483</v>
      </c>
      <c r="BM1333" s="9">
        <f ca="1"/>
        <v>68.449562960240272</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v>69.294964069861649</v>
      </c>
      <c r="BK1334" s="9">
        <v>67.614495167382955</v>
      </c>
      <c r="BL1334" s="9">
        <v>65.932667364752234</v>
      </c>
      <c r="BM1334" s="9">
        <f ca="1"/>
        <v>68.458762075570078</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v>69.30282507141581</v>
      </c>
      <c r="BK1335" s="9">
        <v>67.62292917703958</v>
      </c>
      <c r="BL1335" s="9">
        <v>65.943829375812143</v>
      </c>
      <c r="BM1335" s="9">
        <f ca="1"/>
        <v>68.467959290259458</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v>69.310683763895014</v>
      </c>
      <c r="BK1336" s="9">
        <v>67.631363056922893</v>
      </c>
      <c r="BL1336" s="9">
        <v>65.954987192991808</v>
      </c>
      <c r="BM1336" s="9">
        <f ca="1"/>
        <v>68.477154609866432</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v>69.318540153996793</v>
      </c>
      <c r="BK1337" s="9">
        <v>67.639796813272923</v>
      </c>
      <c r="BL1337" s="9">
        <v>65.966140821014974</v>
      </c>
      <c r="BM1337" s="9">
        <f ca="1"/>
        <v>68.48634803994274</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v>69.326394248410026</v>
      </c>
      <c r="BK1338" s="9">
        <v>67.648230452327525</v>
      </c>
      <c r="BL1338" s="9">
        <v>65.97729026459649</v>
      </c>
      <c r="BM1338" s="9">
        <f ca="1"/>
        <v>68.495539586033843</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v>69.334246053814937</v>
      </c>
      <c r="BK1339" s="9">
        <v>67.656663980322406</v>
      </c>
      <c r="BL1339" s="9">
        <v>65.988435528442395</v>
      </c>
      <c r="BM1339" s="9">
        <f ca="1"/>
        <v>68.504729253678974</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v>69.342095576883139</v>
      </c>
      <c r="BK1340" s="9">
        <v>67.665097403491131</v>
      </c>
      <c r="BL1340" s="9">
        <v>65.999576617249886</v>
      </c>
      <c r="BM1340" s="9">
        <f ca="1"/>
        <v>68.513917048411059</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v>69.349942824277676</v>
      </c>
      <c r="BK1341" s="9">
        <v>67.67353072806516</v>
      </c>
      <c r="BL1341" s="9">
        <v>66.010713535707396</v>
      </c>
      <c r="BM1341" s="9">
        <f ca="1"/>
        <v>68.523102975756899</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v>69.357787802653064</v>
      </c>
      <c r="BK1342" s="9">
        <v>67.681963960273904</v>
      </c>
      <c r="BL1342" s="9">
        <v>66.021846288494586</v>
      </c>
      <c r="BM1342" s="9">
        <f ca="1"/>
        <v>68.532287041237097</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v>69.365630518655351</v>
      </c>
      <c r="BK1343" s="9">
        <v>67.690397106344761</v>
      </c>
      <c r="BL1343" s="9">
        <v>66.032974880282353</v>
      </c>
      <c r="BM1343" s="9">
        <f ca="1"/>
        <v>68.541469250366148</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v>69.373470978922072</v>
      </c>
      <c r="BK1344" s="9">
        <v>67.698830172503079</v>
      </c>
      <c r="BL1344" s="9">
        <v>66.044099315732879</v>
      </c>
      <c r="BM1344" s="9">
        <f ca="1"/>
        <v>68.550649608652364</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v>69.381309190082419</v>
      </c>
      <c r="BK1345" s="9">
        <v>67.707263164972318</v>
      </c>
      <c r="BL1345" s="9">
        <v>66.055219599499651</v>
      </c>
      <c r="BM1345" s="9">
        <f ca="1"/>
        <v>68.559828121598073</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v>69.389145158757188</v>
      </c>
      <c r="BK1346" s="9">
        <v>67.715696089973946</v>
      </c>
      <c r="BL1346" s="9">
        <v>66.066335736227487</v>
      </c>
      <c r="BM1346" s="9">
        <f ca="1"/>
        <v>68.569004794699438</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v>69.396978891558817</v>
      </c>
      <c r="BK1347" s="9">
        <v>67.724128953727543</v>
      </c>
      <c r="BL1347" s="9">
        <v>66.077447730552535</v>
      </c>
      <c r="BM1347" s="9">
        <f ca="1"/>
        <v>68.578179633446695</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v>69.404810395091474</v>
      </c>
      <c r="BK1348" s="9">
        <v>67.732561762450857</v>
      </c>
      <c r="BL1348" s="9">
        <v>66.088555587102292</v>
      </c>
      <c r="BM1348" s="9">
        <f ca="1"/>
        <v>68.58735264332401</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v>69.412639675951056</v>
      </c>
      <c r="BK1349" s="9">
        <v>67.74099452235977</v>
      </c>
      <c r="BL1349" s="9">
        <v>66.099659310495724</v>
      </c>
      <c r="BM1349" s="9">
        <f ca="1"/>
        <v>68.596523829809612</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v>69.420466740725246</v>
      </c>
      <c r="BK1350" s="9">
        <v>67.749427239668393</v>
      </c>
      <c r="BL1350" s="9">
        <v>66.110758905343118</v>
      </c>
      <c r="BM1350" s="9">
        <f ca="1"/>
        <v>68.605693198375803</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v>69.428291595993528</v>
      </c>
      <c r="BK1351" s="9">
        <v>67.757859920589027</v>
      </c>
      <c r="BL1351" s="9">
        <v>66.121854376246233</v>
      </c>
      <c r="BM1351" s="9">
        <f ca="1"/>
        <v>68.61486075448893</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v>69.436114248327272</v>
      </c>
      <c r="BK1352" s="9">
        <v>67.766292571332301</v>
      </c>
      <c r="BL1352" s="9">
        <v>66.132945727798301</v>
      </c>
      <c r="BM1352" s="9">
        <f ca="1"/>
        <v>68.624026503609443</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v>69.443934704289717</v>
      </c>
      <c r="BK1353" s="9">
        <v>67.774725198107078</v>
      </c>
      <c r="BL1353" s="9">
        <v>66.144032964584028</v>
      </c>
      <c r="BM1353" s="9">
        <f ca="1"/>
        <v>68.633190451191993</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v>69.451752970436033</v>
      </c>
      <c r="BK1354" s="9">
        <v>67.783157807120617</v>
      </c>
      <c r="BL1354" s="9">
        <v>66.155116091179607</v>
      </c>
      <c r="BM1354" s="9">
        <f ca="1"/>
        <v>68.642352602685364</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v>69.459569053313388</v>
      </c>
      <c r="BK1355" s="9">
        <v>67.791590404578471</v>
      </c>
      <c r="BL1355" s="9">
        <v>66.166195112152749</v>
      </c>
      <c r="BM1355" s="9">
        <f ca="1"/>
        <v>68.651512963532539</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v>69.467382959460906</v>
      </c>
      <c r="BK1356" s="9">
        <v>67.800022996684646</v>
      </c>
      <c r="BL1356" s="9">
        <v>66.177270032062751</v>
      </c>
      <c r="BM1356" s="9">
        <f ca="1"/>
        <v>68.660671539170707</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v>69.475194695409812</v>
      </c>
      <c r="BK1357" s="9">
        <v>67.808455589641568</v>
      </c>
      <c r="BL1357" s="9">
        <v>66.188340855460424</v>
      </c>
      <c r="BM1357" s="9">
        <f ca="1"/>
        <v>68.66982833503134</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v>69.483004267683384</v>
      </c>
      <c r="BK1358" s="9">
        <v>67.816888189650086</v>
      </c>
      <c r="BL1358" s="9">
        <v>66.199407586888213</v>
      </c>
      <c r="BM1358" s="9">
        <f ca="1"/>
        <v>68.678983356540158</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v>69.490811682797016</v>
      </c>
      <c r="BK1359" s="9">
        <v>67.825320802909587</v>
      </c>
      <c r="BL1359" s="9">
        <v>66.210470230880162</v>
      </c>
      <c r="BM1359" s="9">
        <f ca="1"/>
        <v>68.688136609117223</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v>69.498616947258256</v>
      </c>
      <c r="BK1360" s="9">
        <v>67.833753435617993</v>
      </c>
      <c r="BL1360" s="9">
        <v>66.22152879196193</v>
      </c>
      <c r="BM1360" s="9">
        <f ca="1"/>
        <v>68.697288098176912</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v>69.506420067566879</v>
      </c>
      <c r="BK1361" s="9">
        <v>67.842186093971719</v>
      </c>
      <c r="BL1361" s="9">
        <v>66.232583274650835</v>
      </c>
      <c r="BM1361" s="9">
        <f ca="1"/>
        <v>68.706437829127935</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v>69.514221050214843</v>
      </c>
      <c r="BK1362" s="9">
        <v>67.850618784165846</v>
      </c>
      <c r="BL1362" s="9">
        <v>66.243633683455911</v>
      </c>
      <c r="BM1362" s="9">
        <f ca="1"/>
        <v>68.715585807373444</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v>69.52201990168642</v>
      </c>
      <c r="BK1363" s="9">
        <v>67.859051512394032</v>
      </c>
      <c r="BL1363" s="9">
        <v>66.254680022877835</v>
      </c>
      <c r="BM1363" s="9">
        <f ca="1"/>
        <v>68.724732038310961</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v>69.52981662845815</v>
      </c>
      <c r="BK1364" s="9">
        <v>67.867484284848587</v>
      </c>
      <c r="BL1364" s="9">
        <v>66.265722297409042</v>
      </c>
      <c r="BM1364" s="9">
        <f ca="1"/>
        <v>68.733876527332498</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v>69.537611236998927</v>
      </c>
      <c r="BK1365" s="9">
        <v>67.875917107720568</v>
      </c>
      <c r="BL1365" s="9">
        <v>66.276760511533666</v>
      </c>
      <c r="BM1365" s="9">
        <f ca="1"/>
        <v>68.74301927982448</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v>69.545403733770044</v>
      </c>
      <c r="BK1366" s="9">
        <v>67.884349987199684</v>
      </c>
      <c r="BL1366" s="9">
        <v>66.287794669727674</v>
      </c>
      <c r="BM1366" s="9">
        <f ca="1"/>
        <v>68.752160301167848</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v>69.553194125225176</v>
      </c>
      <c r="BK1367" s="9">
        <v>67.89278292947445</v>
      </c>
      <c r="BL1367" s="9">
        <v>66.29882477645873</v>
      </c>
      <c r="BM1367" s="9">
        <f ca="1"/>
        <v>68.761299596738098</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v>69.560982417810465</v>
      </c>
      <c r="BK1368" s="9">
        <v>67.901215940732115</v>
      </c>
      <c r="BL1368" s="9">
        <v>66.309850836186357</v>
      </c>
      <c r="BM1368" s="9">
        <f ca="1"/>
        <v>68.770437171905243</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v>69.568768617964565</v>
      </c>
      <c r="BK1369" s="9">
        <v>67.909649027158792</v>
      </c>
      <c r="BL1369" s="9">
        <v>66.320872853361891</v>
      </c>
      <c r="BM1369" s="9">
        <f ca="1"/>
        <v>68.779573032033881</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v>69.576552732118614</v>
      </c>
      <c r="BK1370" s="9">
        <v>67.91808219493943</v>
      </c>
      <c r="BL1370" s="9">
        <v>66.331890832428513</v>
      </c>
      <c r="BM1370" s="9">
        <f ca="1"/>
        <v>68.788707182483208</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v>69.584334766696315</v>
      </c>
      <c r="BK1371" s="9">
        <v>67.926515450257838</v>
      </c>
      <c r="BL1371" s="9">
        <v>66.342904777821261</v>
      </c>
      <c r="BM1371" s="9">
        <f ca="1"/>
        <v>68.797839628607065</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v>69.592114728114012</v>
      </c>
      <c r="BK1372" s="9">
        <v>67.934948799296762</v>
      </c>
      <c r="BL1372" s="9">
        <v>66.35391469396707</v>
      </c>
      <c r="BM1372" s="9">
        <f ca="1"/>
        <v>68.806970375753949</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v>69.599892622780644</v>
      </c>
      <c r="BK1373" s="9">
        <v>67.94338224823791</v>
      </c>
      <c r="BL1373" s="9">
        <v>66.364920585284793</v>
      </c>
      <c r="BM1373" s="9">
        <f ca="1"/>
        <v>68.816099429267027</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v>69.607668457097816</v>
      </c>
      <c r="BK1374" s="9">
        <v>67.951815803261908</v>
      </c>
      <c r="BL1374" s="9">
        <v>66.375922456185179</v>
      </c>
      <c r="BM1374" s="9">
        <f ca="1"/>
        <v>68.82522679448418</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v>69.61544223745986</v>
      </c>
      <c r="BK1375" s="9">
        <v>67.960249470548447</v>
      </c>
      <c r="BL1375" s="9">
        <v>66.38692031107098</v>
      </c>
      <c r="BM1375" s="9">
        <f ca="1"/>
        <v>68.834352476738061</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v>69.623213970253829</v>
      </c>
      <c r="BK1376" s="9">
        <v>67.968683256276265</v>
      </c>
      <c r="BL1376" s="9">
        <v>66.39791415433686</v>
      </c>
      <c r="BM1376" s="9">
        <f ca="1"/>
        <v>68.843476481356007</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v>69.630983661859602</v>
      </c>
      <c r="BK1377" s="9">
        <v>67.977117166623131</v>
      </c>
      <c r="BL1377" s="9">
        <v>66.408903990369524</v>
      </c>
      <c r="BM1377" s="9">
        <f ca="1"/>
        <v>68.852598813660236</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v>69.638751318649781</v>
      </c>
      <c r="BK1378" s="9">
        <v>67.985551207765965</v>
      </c>
      <c r="BL1378" s="9">
        <v>66.419889823547649</v>
      </c>
      <c r="BM1378" s="9">
        <f ca="1"/>
        <v>68.861719478967714</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v>69.646516946989919</v>
      </c>
      <c r="BK1379" s="9">
        <v>67.993985385880777</v>
      </c>
      <c r="BL1379" s="9">
        <v>66.430871658241955</v>
      </c>
      <c r="BM1379" s="9">
        <f ca="1"/>
        <v>68.870838482590258</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v>69.654280553238365</v>
      </c>
      <c r="BK1380" s="9">
        <v>68.002419707142792</v>
      </c>
      <c r="BL1380" s="9">
        <v>66.441849498815245</v>
      </c>
      <c r="BM1380" s="9">
        <f ca="1"/>
        <v>68.879955829834628</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v>69.662042143746461</v>
      </c>
      <c r="BK1381" s="9">
        <v>68.010854177726429</v>
      </c>
      <c r="BL1381" s="9">
        <v>66.452823349622335</v>
      </c>
      <c r="BM1381" s="9">
        <f ca="1"/>
        <v>68.889071526002382</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v>69.669801724858445</v>
      </c>
      <c r="BK1382" s="9">
        <v>68.01928880380531</v>
      </c>
      <c r="BL1382" s="9">
        <v>66.463793215010185</v>
      </c>
      <c r="BM1382" s="9">
        <f ca="1"/>
        <v>68.898185576390034</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v>69.677559302911575</v>
      </c>
      <c r="BK1383" s="9">
        <v>68.027723591552373</v>
      </c>
      <c r="BL1383" s="9">
        <v>66.474759099317822</v>
      </c>
      <c r="BM1383" s="9">
        <f ca="1"/>
        <v>68.907297986289066</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v>69.685314884236149</v>
      </c>
      <c r="BK1384" s="9">
        <v>68.036158547139806</v>
      </c>
      <c r="BL1384" s="9">
        <v>66.485721006876474</v>
      </c>
      <c r="BM1384" s="9">
        <f ca="1"/>
        <v>68.916408760985888</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v>69.693068475155485</v>
      </c>
      <c r="BK1385" s="9">
        <v>68.044593676739169</v>
      </c>
      <c r="BL1385" s="9">
        <v>66.496678942009453</v>
      </c>
      <c r="BM1385" s="9">
        <f ca="1"/>
        <v>68.925517905761964</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v>69.700820081986052</v>
      </c>
      <c r="BK1386" s="9">
        <v>68.053028986521355</v>
      </c>
      <c r="BL1386" s="9">
        <v>66.507632909032267</v>
      </c>
      <c r="BM1386" s="9">
        <f ca="1"/>
        <v>68.934625425893742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v>69.70856971103737</v>
      </c>
      <c r="BK1387" s="9">
        <v>68.061464482656646</v>
      </c>
      <c r="BL1387" s="9">
        <v>66.518582912252612</v>
      </c>
      <c r="BM1387" s="9">
        <f ca="1"/>
        <v>68.943731326652753</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v>69.716317368612224</v>
      </c>
      <c r="BK1388" s="9">
        <v>68.069900171314785</v>
      </c>
      <c r="BL1388" s="9">
        <v>66.52952895597042</v>
      </c>
      <c r="BM1388" s="9">
        <f ca="1"/>
        <v>68.952835613305538</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v>69.724063061006504</v>
      </c>
      <c r="BK1389" s="9">
        <v>68.078336058664959</v>
      </c>
      <c r="BL1389" s="9">
        <v>66.540471044477826</v>
      </c>
      <c r="BM1389" s="9">
        <f ca="1"/>
        <v>68.961938291113839</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v>69.731806794509424</v>
      </c>
      <c r="BK1390" s="9">
        <v>68.086772150875817</v>
      </c>
      <c r="BL1390" s="9">
        <v>66.551409182059217</v>
      </c>
      <c r="BM1390" s="9">
        <f ca="1"/>
        <v>68.971039365334448</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v>69.739548575403404</v>
      </c>
      <c r="BK1391" s="9">
        <v>68.095208454115564</v>
      </c>
      <c r="BL1391" s="9">
        <v>66.562343372991279</v>
      </c>
      <c r="BM1391" s="9">
        <f ca="1"/>
        <v>68.980138841219343</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v>69.747288409964213</v>
      </c>
      <c r="BK1392" s="9">
        <v>68.103644974551926</v>
      </c>
      <c r="BL1392" s="9">
        <v>66.573273621542938</v>
      </c>
      <c r="BM1392" s="9">
        <f ca="1"/>
        <v>68.989236724015669</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v>69.755026304460898</v>
      </c>
      <c r="BK1393" s="9">
        <v>68.112081718352258</v>
      </c>
      <c r="BL1393" s="9">
        <v>66.58419993197549</v>
      </c>
      <c r="BM1393" s="9">
        <f ca="1"/>
        <v>68.998333018965766</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v>69.762762265155956</v>
      </c>
      <c r="BK1394" s="9">
        <v>68.120518691683486</v>
      </c>
      <c r="BL1394" s="9">
        <v>66.595122308542514</v>
      </c>
      <c r="BM1394" s="9">
        <f ca="1"/>
        <v>69.00742773130726</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v>69.770496298305261</v>
      </c>
      <c r="BK1395" s="9">
        <v>68.128955900712214</v>
      </c>
      <c r="BL1395" s="9">
        <v>66.606040755489957</v>
      </c>
      <c r="BM1395" s="9">
        <f ca="1"/>
        <v>69.016520866272927</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v>69.778228410158121</v>
      </c>
      <c r="BK1396" s="9">
        <v>68.137393351604715</v>
      </c>
      <c r="BL1396" s="9">
        <v>66.616955277056135</v>
      </c>
      <c r="BM1396" s="9">
        <f ca="1"/>
        <v>69.025612429090955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v>69.785958606957337</v>
      </c>
      <c r="BK1397" s="9">
        <v>68.145831050526979</v>
      </c>
      <c r="BL1397" s="9">
        <v>66.62786587747172</v>
      </c>
      <c r="BM1397" s="9">
        <f ca="1"/>
        <v>69.034702424984729</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v>69.793686894939185</v>
      </c>
      <c r="BK1398" s="9">
        <v>68.154269003644728</v>
      </c>
      <c r="BL1398" s="9">
        <v>66.638772560959865</v>
      </c>
      <c r="BM1398" s="9">
        <f ca="1"/>
        <v>69.043790859173029</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v>69.801413280333534</v>
      </c>
      <c r="BK1399" s="9">
        <v>68.162707217123469</v>
      </c>
      <c r="BL1399" s="9">
        <v>66.649675331736034</v>
      </c>
      <c r="BM1399" s="9">
        <f ca="1"/>
        <v>69.052877736869959</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v>69.809137769363829</v>
      </c>
      <c r="BK1400" s="9">
        <v>68.171145697128509</v>
      </c>
      <c r="BL1400" s="9">
        <v>66.660574194008248</v>
      </c>
      <c r="BM1400" s="9">
        <f ca="1"/>
        <v>69.06196306328502</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v>69.816860368247092</v>
      </c>
      <c r="BK1401" s="9">
        <v>68.179584449825015</v>
      </c>
      <c r="BL1401" s="9">
        <v>66.671469151976936</v>
      </c>
      <c r="BM1401" s="9">
        <f ca="1"/>
        <v>69.071046843623108</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v>69.824581083194047</v>
      </c>
      <c r="BK1402" s="9">
        <v>68.188023481377996</v>
      </c>
      <c r="BL1402" s="9">
        <v>66.682360209834982</v>
      </c>
      <c r="BM1402" s="9">
        <f ca="1"/>
        <v>69.080129083084572</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v>69.832299920409028</v>
      </c>
      <c r="BK1403" s="9">
        <v>68.196462797952378</v>
      </c>
      <c r="BL1403" s="9">
        <v>66.693247371767839</v>
      </c>
      <c r="BM1403" s="9">
        <f ca="1"/>
        <v>69.089209786865197</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v>69.840016886090169</v>
      </c>
      <c r="BK1404" s="9">
        <v>68.204902405713014</v>
      </c>
      <c r="BL1404" s="9">
        <v>66.704130641953427</v>
      </c>
      <c r="BM1404" s="9">
        <f ca="1"/>
        <v>69.098288960156268</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v>69.847731986429295</v>
      </c>
      <c r="BK1405" s="9">
        <v>68.213342310824729</v>
      </c>
      <c r="BL1405" s="9">
        <v>66.715010024562218</v>
      </c>
      <c r="BM1405" s="9">
        <f ca="1"/>
        <v>69.107366608144559</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v>69.855445227612023</v>
      </c>
      <c r="BK1406" s="9">
        <v>68.221782519452347</v>
      </c>
      <c r="BL1406" s="9">
        <v>66.725885523757256</v>
      </c>
      <c r="BM1406" s="9">
        <f ca="1"/>
        <v>69.116442736012388</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v>69.8631566158178</v>
      </c>
      <c r="BK1407" s="9">
        <v>68.230223037760709</v>
      </c>
      <c r="BL1407" s="9">
        <v>66.736757143694149</v>
      </c>
      <c r="BM1407" s="9">
        <f ca="1"/>
        <v>69.125517348937635</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v>69.870866157219908</v>
      </c>
      <c r="BK1408" s="9">
        <v>68.238663871914724</v>
      </c>
      <c r="BL1408" s="9">
        <v>66.747624888521074</v>
      </c>
      <c r="BM1408" s="9">
        <f ca="1"/>
        <v>69.134590452093761</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v>69.878573857985558</v>
      </c>
      <c r="BK1409" s="9">
        <v>68.247105028079403</v>
      </c>
      <c r="BL1409" s="9">
        <v>66.75848876237886</v>
      </c>
      <c r="BM1409" s="9">
        <f ca="1"/>
        <v>69.143662050649809</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v>69.886279724275809</v>
      </c>
      <c r="BK1410" s="9">
        <v>68.255546512419841</v>
      </c>
      <c r="BL1410" s="9">
        <v>66.769348769400963</v>
      </c>
      <c r="BM1410" s="9">
        <f ca="1"/>
        <v>69.152732149770486</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v>69.893983762245711</v>
      </c>
      <c r="BK1411" s="9">
        <v>68.263988331101345</v>
      </c>
      <c r="BL1411" s="9">
        <v>66.780204913713447</v>
      </c>
      <c r="BM1411" s="9">
        <f ca="1"/>
        <v>69.161800754616138</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v>69.901685978044313</v>
      </c>
      <c r="BK1412" s="9">
        <v>68.272430490289381</v>
      </c>
      <c r="BL1412" s="9">
        <v>66.791057199435102</v>
      </c>
      <c r="BM1412" s="9">
        <f ca="1"/>
        <v>69.170867870342789</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v>69.909386377814656</v>
      </c>
      <c r="BK1413" s="9">
        <v>68.280872996149597</v>
      </c>
      <c r="BL1413" s="9">
        <v>66.801905630677339</v>
      </c>
      <c r="BM1413" s="9">
        <f ca="1"/>
        <v>69.179933502102188</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v>69.91708496769381</v>
      </c>
      <c r="BK1414" s="9">
        <v>68.28931585484797</v>
      </c>
      <c r="BL1414" s="9">
        <v>66.812750211544326</v>
      </c>
      <c r="BM1414" s="9">
        <f ca="1"/>
        <v>69.188997655041788</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v>69.924781753812979</v>
      </c>
      <c r="BK1415" s="9">
        <v>68.297759072550676</v>
      </c>
      <c r="BL1415" s="9">
        <v>66.823590946132953</v>
      </c>
      <c r="BM1415" s="9">
        <f ca="1"/>
        <v>69.198060334304827</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v>69.932476742297467</v>
      </c>
      <c r="BK1416" s="9">
        <v>68.306202655424272</v>
      </c>
      <c r="BL1416" s="9">
        <v>66.834427838532804</v>
      </c>
      <c r="BM1416" s="9">
        <f ca="1"/>
        <v>69.20712154503029</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v>69.94016993926671</v>
      </c>
      <c r="BK1417" s="9">
        <v>68.314646609635616</v>
      </c>
      <c r="BL1417" s="9">
        <v>66.845260892826246</v>
      </c>
      <c r="BM1417" s="9">
        <f ca="1"/>
        <v>69.216181292352999</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v>69.94786135083433</v>
      </c>
      <c r="BK1418" s="9">
        <v>68.32309094135195</v>
      </c>
      <c r="BL1418" s="9">
        <v>66.856090113088442</v>
      </c>
      <c r="BM1418" s="9">
        <f ca="1"/>
        <v>69.225239581403542</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v>69.955550983108182</v>
      </c>
      <c r="BK1419" s="9">
        <v>68.33153565674094</v>
      </c>
      <c r="BL1419" s="9">
        <v>66.866915503387304</v>
      </c>
      <c r="BM1419" s="9">
        <f ca="1"/>
        <v>69.234296417308443</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v>69.963238842190364</v>
      </c>
      <c r="BK1420" s="9">
        <v>68.339980761970679</v>
      </c>
      <c r="BL1420" s="9">
        <v>66.877737067783613</v>
      </c>
      <c r="BM1420" s="9">
        <f ca="1"/>
        <v>69.243351805190073</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v>69.970924934177233</v>
      </c>
      <c r="BK1421" s="9">
        <v>68.348426263209731</v>
      </c>
      <c r="BL1421" s="9">
        <v>66.888554810330945</v>
      </c>
      <c r="BM1421" s="9">
        <f ca="1"/>
        <v>69.252405750166659</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v>69.978609265159491</v>
      </c>
      <c r="BK1422" s="9">
        <v>68.35687216662717</v>
      </c>
      <c r="BL1422" s="9">
        <v>66.899368735075697</v>
      </c>
      <c r="BM1422" s="9">
        <f ca="1"/>
        <v>69.261458257352402</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v>69.986291841222183</v>
      </c>
      <c r="BK1423" s="9">
        <v>68.365318478392581</v>
      </c>
      <c r="BL1423" s="9">
        <v>66.910178846057192</v>
      </c>
      <c r="BM1423" s="9">
        <f ca="1"/>
        <v>69.270509331857454</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v>69.993972668444684</v>
      </c>
      <c r="BK1424" s="9">
        <v>68.373765204676147</v>
      </c>
      <c r="BL1424" s="9">
        <v>66.92098514730759</v>
      </c>
      <c r="BM1424" s="9">
        <f ca="1"/>
        <v>69.279558978787904</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v>70.001651752900869</v>
      </c>
      <c r="BK1425" s="9">
        <v>68.382212351648633</v>
      </c>
      <c r="BL1425" s="9">
        <v>66.931787642851958</v>
      </c>
      <c r="BM1425" s="9">
        <f ca="1"/>
        <v>69.28860720324586</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v>70.00932910065896</v>
      </c>
      <c r="BK1426" s="9">
        <v>68.390659925481415</v>
      </c>
      <c r="BL1426" s="9">
        <v>66.942586336708274</v>
      </c>
      <c r="BM1426" s="9">
        <f ca="1"/>
        <v>69.297654010329481</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v>70.017004717781731</v>
      </c>
      <c r="BK1427" s="9">
        <v>68.399107932346567</v>
      </c>
      <c r="BL1427" s="9">
        <v>66.953381232887509</v>
      </c>
      <c r="BM1427" s="9">
        <f ca="1"/>
        <v>69.306699405132903</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v>70.024678610326418</v>
      </c>
      <c r="BK1428" s="9">
        <v>68.407556378416842</v>
      </c>
      <c r="BL1428" s="9">
        <v>66.964172335393499</v>
      </c>
      <c r="BM1428" s="9">
        <f ca="1"/>
        <v>69.315743392746398</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v>70.032350784344843</v>
      </c>
      <c r="BK1429" s="9">
        <v>68.416005269865678</v>
      </c>
      <c r="BL1429" s="9">
        <v>66.97495964822312</v>
      </c>
      <c r="BM1429" s="9">
        <f ca="1"/>
        <v>69.324785978256301</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v>70.040021245883338</v>
      </c>
      <c r="BK1430" s="9">
        <v>68.424454612867308</v>
      </c>
      <c r="BL1430" s="9">
        <v>66.985743175366167</v>
      </c>
      <c r="BM1430" s="9">
        <f ca="1"/>
        <v>69.333827166745053</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v>70.047690000982897</v>
      </c>
      <c r="BK1431" s="9">
        <v>68.432904413596745</v>
      </c>
      <c r="BL1431" s="9">
        <v>66.996522920805518</v>
      </c>
      <c r="BM1431" s="9">
        <f ca="1"/>
        <v>69.342866963291286</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v>70.05535705567911</v>
      </c>
      <c r="BK1432" s="9">
        <v>68.441354678229843</v>
      </c>
      <c r="BL1432" s="9">
        <v>67.007298888516999</v>
      </c>
      <c r="BM1432" s="9">
        <f ca="1"/>
        <v>69.351905372969739</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v>70.063022416002283</v>
      </c>
      <c r="BK1433" s="9">
        <v>68.449805412943235</v>
      </c>
      <c r="BL1433" s="9">
        <v>67.018071082469547</v>
      </c>
      <c r="BM1433" s="9">
        <f ca="1"/>
        <v>69.360942400851386</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v>70.070686087977379</v>
      </c>
      <c r="BK1434" s="9">
        <v>68.458256623914508</v>
      </c>
      <c r="BL1434" s="9">
        <v>67.028839506625076</v>
      </c>
      <c r="BM1434" s="9">
        <f ca="1"/>
        <v>69.369978052003361</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v>70.078348077624128</v>
      </c>
      <c r="BK1435" s="9">
        <v>68.46670831732213</v>
      </c>
      <c r="BL1435" s="9">
        <v>67.039604164938623</v>
      </c>
      <c r="BM1435" s="9">
        <f ca="1"/>
        <v>69.379012331489108</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v>70.086008390956977</v>
      </c>
      <c r="BK1436" s="9">
        <v>68.475160499345506</v>
      </c>
      <c r="BL1436" s="9">
        <v>67.050365061358306</v>
      </c>
      <c r="BM1436" s="9">
        <f ca="1"/>
        <v>69.388045244368271</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v>70.093667033985241</v>
      </c>
      <c r="BK1437" s="9">
        <v>68.483613176165036</v>
      </c>
      <c r="BL1437" s="9">
        <v>67.061122199825334</v>
      </c>
      <c r="BM1437" s="9">
        <f ca="1"/>
        <v>69.397076795696819</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v>70.101324012712993</v>
      </c>
      <c r="BK1438" s="9">
        <v>68.492066353962116</v>
      </c>
      <c r="BL1438" s="9">
        <v>67.071875584274068</v>
      </c>
      <c r="BM1438" s="9">
        <f ca="1"/>
        <v>69.406106990526993</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v>70.108979333139217</v>
      </c>
      <c r="BK1439" s="9">
        <v>68.500520038919205</v>
      </c>
      <c r="BL1439" s="9">
        <v>67.082625218631975</v>
      </c>
      <c r="BM1439" s="9">
        <f ca="1"/>
        <v>69.415135833907371</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v>70.116633001257767</v>
      </c>
      <c r="BK1440" s="9">
        <v>68.508974237219789</v>
      </c>
      <c r="BL1440" s="9">
        <v>67.093371106819703</v>
      </c>
      <c r="BM1440" s="9">
        <f ca="1"/>
        <v>69.424163330882934</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v>70.124285023057425</v>
      </c>
      <c r="BK1441" s="9">
        <v>68.517428955048473</v>
      </c>
      <c r="BL1441" s="9">
        <v>67.104113252751063</v>
      </c>
      <c r="BM1441" s="9">
        <f ca="1"/>
        <v>69.433189486494967</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v>70.131935404521926</v>
      </c>
      <c r="BK1442" s="9">
        <v>68.525884198591029</v>
      </c>
      <c r="BL1442" s="9">
        <v>67.114851660333045</v>
      </c>
      <c r="BM1442" s="9">
        <f ca="1"/>
        <v>69.442214305781221</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v>70.13958415162999</v>
      </c>
      <c r="BK1443" s="9">
        <v>68.534339974034353</v>
      </c>
      <c r="BL1443" s="9">
        <v>67.12558633346589</v>
      </c>
      <c r="BM1443" s="9">
        <f ca="1"/>
        <v>69.45123779377586</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v>70.147231270355363</v>
      </c>
      <c r="BK1444" s="9">
        <v>68.54279628756656</v>
      </c>
      <c r="BL1444" s="9">
        <v>67.136317276042988</v>
      </c>
      <c r="BM1444" s="9">
        <f ca="1"/>
        <v>69.460259955509457</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v>70.15487676666686</v>
      </c>
      <c r="BK1445" s="9">
        <v>68.55125314537699</v>
      </c>
      <c r="BL1445" s="9">
        <v>67.147044491951036</v>
      </c>
      <c r="BM1445" s="9">
        <f ca="1"/>
        <v>69.469280796009102</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v>70.162520646528307</v>
      </c>
      <c r="BK1446" s="9">
        <v>68.559710553656245</v>
      </c>
      <c r="BL1446" s="9">
        <v>67.157767985069952</v>
      </c>
      <c r="BM1446" s="9">
        <f ca="1"/>
        <v>69.478300320298345</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v>70.170162915898729</v>
      </c>
      <c r="BK1447" s="9">
        <v>68.568168518596195</v>
      </c>
      <c r="BL1447" s="9">
        <v>67.168487759272949</v>
      </c>
      <c r="BM1447" s="9">
        <f ca="1"/>
        <v>69.487318533397328</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v>70.17780358073226</v>
      </c>
      <c r="BK1448" s="9">
        <v>68.576627046390072</v>
      </c>
      <c r="BL1448" s="9">
        <v>67.179203818426487</v>
      </c>
      <c r="BM1448" s="9">
        <f ca="1"/>
        <v>69.496335440322625</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v>70.185442646978188</v>
      </c>
      <c r="BK1449" s="9">
        <v>68.585086143232431</v>
      </c>
      <c r="BL1449" s="9">
        <v>67.18991616639039</v>
      </c>
      <c r="BM1449" s="9">
        <f ca="1"/>
        <v>69.505351046087455</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v>70.19308012058103</v>
      </c>
      <c r="BK1450" s="9">
        <v>68.59354581531926</v>
      </c>
      <c r="BL1450" s="9">
        <v>67.200624807017732</v>
      </c>
      <c r="BM1450" s="9">
        <f ca="1"/>
        <v>69.514365355701628</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v>70.200716007480537</v>
      </c>
      <c r="BK1451" s="9">
        <v>68.602006068847899</v>
      </c>
      <c r="BL1451" s="9">
        <v>67.211329744155009</v>
      </c>
      <c r="BM1451" s="9">
        <f ca="1"/>
        <v>69.523378374171514</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v>70.208350313611717</v>
      </c>
      <c r="BK1452" s="9">
        <v>68.610466910017209</v>
      </c>
      <c r="BL1452" s="9">
        <v>67.222030981641993</v>
      </c>
      <c r="BM1452" s="9">
        <f ca="1"/>
        <v>69.532390106500173</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v>70.215983044904917</v>
      </c>
      <c r="BK1453" s="9">
        <v>68.618928345027484</v>
      </c>
      <c r="BL1453" s="9">
        <v>67.232728523311863</v>
      </c>
      <c r="BM1453" s="9">
        <f ca="1"/>
        <v>69.541400557687282</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v>70.223614207285749</v>
      </c>
      <c r="BK1454" s="9">
        <v>68.627390380080556</v>
      </c>
      <c r="BL1454" s="9">
        <v>67.243422372991176</v>
      </c>
      <c r="BM1454" s="9">
        <f ca="1"/>
        <v>69.550409732729221</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v>70.231243806675252</v>
      </c>
      <c r="BK1455" s="9">
        <v>68.635853021379788</v>
      </c>
      <c r="BL1455" s="9">
        <v>67.25411253449991</v>
      </c>
      <c r="BM1455" s="9">
        <f ca="1"/>
        <v>69.559417636619074</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v>70.238871848989817</v>
      </c>
      <c r="BK1456" s="9">
        <v>68.644316275130123</v>
      </c>
      <c r="BL1456" s="9">
        <v>67.264799011651419</v>
      </c>
      <c r="BM1456" s="9">
        <f ca="1"/>
        <v>69.568424274346668</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v>70.246498340141287</v>
      </c>
      <c r="BK1457" s="9">
        <v>68.652780147538124</v>
      </c>
      <c r="BL1457" s="9">
        <v>67.275481808252536</v>
      </c>
      <c r="BM1457" s="9">
        <f ca="1"/>
        <v>69.577429650898537</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v>70.254123286036915</v>
      </c>
      <c r="BK1458" s="9">
        <v>68.661244644812001</v>
      </c>
      <c r="BL1458" s="9">
        <v>67.286160928103484</v>
      </c>
      <c r="BM1458" s="9">
        <f ca="1"/>
        <v>69.586433771258058</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v>70.261746692579479</v>
      </c>
      <c r="BK1459" s="9">
        <v>68.669709773161614</v>
      </c>
      <c r="BL1459" s="9">
        <v>67.296836374998037</v>
      </c>
      <c r="BM1459" s="9">
        <f ca="1"/>
        <v>69.59543664040531</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v>70.269368565667278</v>
      </c>
      <c r="BK1460" s="9">
        <v>68.678175538798541</v>
      </c>
      <c r="BL1460" s="9">
        <v>67.307508152723358</v>
      </c>
      <c r="BM1460" s="9">
        <f ca="1"/>
        <v>69.604438263317277</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v>70.276988911194124</v>
      </c>
      <c r="BK1461" s="9">
        <v>68.68664194793611</v>
      </c>
      <c r="BL1461" s="9">
        <v>67.318176265060146</v>
      </c>
      <c r="BM1461" s="9">
        <f ca="1"/>
        <v>69.613438644967758</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v>70.28460773504942</v>
      </c>
      <c r="BK1462" s="9">
        <v>68.69510900678938</v>
      </c>
      <c r="BL1462" s="9">
        <v>67.328840715782647</v>
      </c>
      <c r="BM1462" s="9">
        <f ca="1"/>
        <v>69.622437790327396</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v>70.292225043118179</v>
      </c>
      <c r="BK1463" s="9">
        <v>68.703576721575246</v>
      </c>
      <c r="BL1463" s="9">
        <v>67.339501508658572</v>
      </c>
      <c r="BM1463" s="9">
        <f ca="1"/>
        <v>69.631435704363767</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v>70.299840841281068</v>
      </c>
      <c r="BK1464" s="9">
        <v>68.712045098512434</v>
      </c>
      <c r="BL1464" s="9">
        <v>67.35015864744922</v>
      </c>
      <c r="BM1464" s="9">
        <f ca="1"/>
        <v>69.640432392041319</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v>70.307455135414401</v>
      </c>
      <c r="BK1465" s="9">
        <v>68.720514143821518</v>
      </c>
      <c r="BL1465" s="9">
        <v>67.360812135909427</v>
      </c>
      <c r="BM1465" s="9">
        <f ca="1"/>
        <v>69.649427858321431</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v>70.315067931390189</v>
      </c>
      <c r="BK1466" s="9">
        <v>68.728983863724963</v>
      </c>
      <c r="BL1466" s="9">
        <v>67.371461977787604</v>
      </c>
      <c r="BM1466" s="9">
        <f ca="1"/>
        <v>69.658422108162512</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v>70.322679235076194</v>
      </c>
      <c r="BK1467" s="9">
        <v>68.73745426444718</v>
      </c>
      <c r="BL1467" s="9">
        <v>67.382108176825753</v>
      </c>
      <c r="BM1467" s="9">
        <f ca="1"/>
        <v>69.667415146519843</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v>70.330289052335914</v>
      </c>
      <c r="BK1468" s="9">
        <v>68.745925352214542</v>
      </c>
      <c r="BL1468" s="9">
        <v>67.392750736759481</v>
      </c>
      <c r="BM1468" s="9">
        <f ca="1"/>
        <v>69.676406978345796</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v>70.337897389028669</v>
      </c>
      <c r="BK1469" s="9">
        <v>68.754397133255381</v>
      </c>
      <c r="BL1469" s="9">
        <v>67.40338966131803</v>
      </c>
      <c r="BM1469" s="9">
        <f ca="1"/>
        <v>69.685397608589724</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v>70.345504251009558</v>
      </c>
      <c r="BK1470" s="9">
        <v>68.762869613800106</v>
      </c>
      <c r="BL1470" s="9">
        <v>67.414024954224246</v>
      </c>
      <c r="BM1470" s="9">
        <f ca="1"/>
        <v>69.694387042198017</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v>70.353109644129574</v>
      </c>
      <c r="BK1471" s="9">
        <v>68.771342800081143</v>
      </c>
      <c r="BL1471" s="9">
        <v>67.42465661919465</v>
      </c>
      <c r="BM1471" s="9">
        <f ca="1"/>
        <v>69.703375284114173</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v>70.360713574235547</v>
      </c>
      <c r="BK1472" s="9">
        <v>68.779816698333008</v>
      </c>
      <c r="BL1472" s="9">
        <v>67.435284659939413</v>
      </c>
      <c r="BM1472" s="9">
        <f ca="1"/>
        <v>69.712362339278783</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v>70.368316047170268</v>
      </c>
      <c r="BK1473" s="9">
        <v>68.78829131479236</v>
      </c>
      <c r="BL1473" s="9">
        <v>67.445909080162423</v>
      </c>
      <c r="BM1473" s="9">
        <f ca="1"/>
        <v>69.721348212629522</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v>70.375917068772438</v>
      </c>
      <c r="BK1474" s="9">
        <v>68.796766655697994</v>
      </c>
      <c r="BL1474" s="9">
        <v>67.456529883561188</v>
      </c>
      <c r="BM1474" s="9">
        <f ca="1"/>
        <v>69.730332909101222</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v>70.383516644876735</v>
      </c>
      <c r="BK1475" s="9">
        <v>68.805242727290889</v>
      </c>
      <c r="BL1475" s="9">
        <v>67.467147073827022</v>
      </c>
      <c r="BM1475" s="9">
        <f ca="1"/>
        <v>69.739316433625859</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v>70.391114781313831</v>
      </c>
      <c r="BK1476" s="9">
        <v>68.813719535814229</v>
      </c>
      <c r="BL1476" s="9">
        <v>67.477760654644882</v>
      </c>
      <c r="BM1476" s="9">
        <f ca="1"/>
        <v>69.74829879113264</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v>70.398711483910461</v>
      </c>
      <c r="BK1477" s="9">
        <v>68.822197087513501</v>
      </c>
      <c r="BL1477" s="9">
        <v>67.488370629693492</v>
      </c>
      <c r="BM1477" s="9">
        <f ca="1"/>
        <v>69.757279986547914</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v>70.406306758489393</v>
      </c>
      <c r="BK1478" s="9">
        <v>68.830675388636379</v>
      </c>
      <c r="BL1478" s="9">
        <v>67.498977002645375</v>
      </c>
      <c r="BM1478" s="9">
        <f ca="1"/>
        <v>69.766260024795329</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v>70.413900610869504</v>
      </c>
      <c r="BK1479" s="9">
        <v>68.839154445432953</v>
      </c>
      <c r="BL1479" s="9">
        <v>67.509579777166778</v>
      </c>
      <c r="BM1479" s="9">
        <f ca="1"/>
        <v>69.775238910795721</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v>70.421493046865763</v>
      </c>
      <c r="BK1480" s="9">
        <v>68.847634264155559</v>
      </c>
      <c r="BL1480" s="9">
        <v>67.520178956917704</v>
      </c>
      <c r="BM1480" s="9">
        <f ca="1"/>
        <v>69.784216649467211</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v>70.429084072289328</v>
      </c>
      <c r="BK1481" s="9">
        <v>68.856114851059019</v>
      </c>
      <c r="BL1481" s="9">
        <v>67.530774545552049</v>
      </c>
      <c r="BM1481" s="9">
        <f ca="1"/>
        <v>69.793193245725263</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v>70.436673692947522</v>
      </c>
      <c r="BK1482" s="9">
        <v>68.864596212400443</v>
      </c>
      <c r="BL1482" s="9">
        <v>67.541366546717427</v>
      </c>
      <c r="BM1482" s="9">
        <f ca="1"/>
        <v>69.802168704482611</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v>70.444261914643903</v>
      </c>
      <c r="BK1483" s="9">
        <v>68.873078354439485</v>
      </c>
      <c r="BL1483" s="9">
        <v>67.551954964055341</v>
      </c>
      <c r="BM1483" s="9">
        <f ca="1"/>
        <v>69.811143030649319</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v>70.451848743178218</v>
      </c>
      <c r="BK1484" s="9">
        <v>68.881561283438231</v>
      </c>
      <c r="BL1484" s="9">
        <v>67.562539801201126</v>
      </c>
      <c r="BM1484" s="9">
        <f ca="1"/>
        <v>69.820116229132893</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v>70.459434184346534</v>
      </c>
      <c r="BK1485" s="9">
        <v>68.890045005661264</v>
      </c>
      <c r="BL1485" s="9">
        <v>67.573121061783965</v>
      </c>
      <c r="BM1485" s="9">
        <f ca="1"/>
        <v>69.829088304838152</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v>70.467018243941212</v>
      </c>
      <c r="BK1486" s="9">
        <v>68.898529527375729</v>
      </c>
      <c r="BL1486" s="9">
        <v>67.583698749426901</v>
      </c>
      <c r="BM1486" s="9">
        <f ca="1"/>
        <v>69.838059262667301</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v>70.474600927750913</v>
      </c>
      <c r="BK1487" s="9">
        <v>68.907014854851312</v>
      </c>
      <c r="BL1487" s="9">
        <v>67.594272867746895</v>
      </c>
      <c r="BM1487" s="9">
        <f ca="1"/>
        <v>69.847029107520072</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v>70.482182241560693</v>
      </c>
      <c r="BK1488" s="9">
        <v>68.915500994360343</v>
      </c>
      <c r="BL1488" s="9">
        <v>67.604843420354797</v>
      </c>
      <c r="BM1488" s="9">
        <f ca="1"/>
        <v>69.855997844293583</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v>70.489762191151996</v>
      </c>
      <c r="BK1489" s="9">
        <v>68.923987952177754</v>
      </c>
      <c r="BL1489" s="9">
        <v>67.615410410855361</v>
      </c>
      <c r="BM1489" s="9">
        <f ca="1"/>
        <v>69.864965477882421</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v>70.497340782302658</v>
      </c>
      <c r="BK1490" s="9">
        <v>68.932475734581161</v>
      </c>
      <c r="BL1490" s="9">
        <v>67.625973842847287</v>
      </c>
      <c r="BM1490" s="9">
        <f ca="1"/>
        <v>69.873932013178674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v>70.504918020786988</v>
      </c>
      <c r="BK1491" s="9">
        <v>68.940964347850894</v>
      </c>
      <c r="BL1491" s="9">
        <v>67.636533719923221</v>
      </c>
      <c r="BM1491" s="9">
        <f ca="1"/>
        <v>69.882897455072012</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v>70.512493912375788</v>
      </c>
      <c r="BK1492" s="9">
        <v>68.949453798269971</v>
      </c>
      <c r="BL1492" s="9">
        <v>67.647090045669756</v>
      </c>
      <c r="BM1492" s="9">
        <f ca="1"/>
        <v>69.891861808449548</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v>70.520068462836321</v>
      </c>
      <c r="BK1493" s="9">
        <v>68.957944092124237</v>
      </c>
      <c r="BL1493" s="9">
        <v>67.657642823667459</v>
      </c>
      <c r="BM1493" s="9">
        <f ca="1"/>
        <v>69.900825078196021</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v>70.527641677932436</v>
      </c>
      <c r="BK1494" s="9">
        <v>68.966435235702278</v>
      </c>
      <c r="BL1494" s="9">
        <v>67.668192057490884</v>
      </c>
      <c r="BM1494" s="9">
        <f ca="1"/>
        <v>69.909787269193728</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v>70.535213563424534</v>
      </c>
      <c r="BK1495" s="9">
        <v>68.974927235295553</v>
      </c>
      <c r="BL1495" s="9">
        <v>67.678737750708606</v>
      </c>
      <c r="BM1495" s="9">
        <f ca="1"/>
        <v>69.918748386322633</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v>70.542784125069602</v>
      </c>
      <c r="BK1496" s="9">
        <v>68.983420097198362</v>
      </c>
      <c r="BL1496" s="9">
        <v>67.689279906883186</v>
      </c>
      <c r="BM1496" s="9">
        <f ca="1"/>
        <v>69.927708434460229</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v>70.550353368621259</v>
      </c>
      <c r="BK1497" s="9">
        <v>68.991913827707933</v>
      </c>
      <c r="BL1497" s="9">
        <v>67.699818529571246</v>
      </c>
      <c r="BM1497" s="9">
        <f ca="1"/>
        <v>69.936667418481719</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v>70.557921299829786</v>
      </c>
      <c r="BK1498" s="9">
        <v>69.000408433124349</v>
      </c>
      <c r="BL1498" s="9">
        <v>67.710353622323424</v>
      </c>
      <c r="BM1498" s="9">
        <f ca="1"/>
        <v>69.945625343260005</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v>70.565487924442138</v>
      </c>
      <c r="BK1499" s="9">
        <v>69.008903919750765</v>
      </c>
      <c r="BL1499" s="9">
        <v>67.720885188684406</v>
      </c>
      <c r="BM1499" s="9">
        <f ca="1"/>
        <v>69.954582213665645</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v>70.573053248202015</v>
      </c>
      <c r="BK1500" s="9">
        <v>69.017400293893218</v>
      </c>
      <c r="BL1500" s="9">
        <v>67.73141323219302</v>
      </c>
      <c r="BM1500" s="9">
        <f ca="1"/>
        <v>69.963538034566923</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v>70.580617276849821</v>
      </c>
      <c r="BK1501" s="9">
        <v>69.025897561860859</v>
      </c>
      <c r="BL1501" s="9">
        <v>67.741937756382072</v>
      </c>
      <c r="BM1501" s="9">
        <f ca="1"/>
        <v>69.972492810829849</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v>70.588180016122763</v>
      </c>
      <c r="BK1502" s="9">
        <v>69.034395729965865</v>
      </c>
      <c r="BL1502" s="9">
        <v>67.752458764778567</v>
      </c>
      <c r="BM1502" s="9">
        <f ca="1"/>
        <v>69.981446547318228</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v>70.59574147175482</v>
      </c>
      <c r="BK1503" s="9">
        <v>69.042894804523485</v>
      </c>
      <c r="BL1503" s="9">
        <v>67.762976260903557</v>
      </c>
      <c r="BM1503" s="9">
        <f ca="1"/>
        <v>69.990399248893638</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v>70.603301649476848</v>
      </c>
      <c r="BK1504" s="9">
        <v>69.051394791852132</v>
      </c>
      <c r="BL1504" s="9">
        <v>67.773490248272253</v>
      </c>
      <c r="BM1504" s="9">
        <f ca="1"/>
        <v>69.999350920415438</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v>70.610860555016529</v>
      </c>
      <c r="BK1505" s="9">
        <v>69.059895698273365</v>
      </c>
      <c r="BL1505" s="9">
        <v>67.784000730393984</v>
      </c>
      <c r="BM1505" s="9">
        <f ca="1"/>
        <v>70.008301566740855</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v>70.618418194098425</v>
      </c>
      <c r="BK1506" s="9">
        <v>69.068397530111923</v>
      </c>
      <c r="BL1506" s="9">
        <v>67.794507710772251</v>
      </c>
      <c r="BM1506" s="9">
        <f ca="1"/>
        <v>70.017251192724913</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v>70.625974572444065</v>
      </c>
      <c r="BK1507" s="9">
        <v>69.076900293695772</v>
      </c>
      <c r="BL1507" s="9">
        <v>67.805011192904729</v>
      </c>
      <c r="BM1507" s="9">
        <f ca="1"/>
        <v>70.026199803220578</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v>70.633529695771898</v>
      </c>
      <c r="BK1508" s="9">
        <v>69.085403995356174</v>
      </c>
      <c r="BL1508" s="9">
        <v>67.815511180283266</v>
      </c>
      <c r="BM1508" s="9">
        <f ca="1"/>
        <v>70.035147403078653</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v>70.641083569797331</v>
      </c>
      <c r="BK1509" s="9">
        <v>69.093908641427603</v>
      </c>
      <c r="BL1509" s="9">
        <v>67.826007676393871</v>
      </c>
      <c r="BM1509" s="9">
        <f ca="1"/>
        <v>70.044093997147854</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v>70.648636200232801</v>
      </c>
      <c r="BK1510" s="9">
        <v>69.102414238247945</v>
      </c>
      <c r="BL1510" s="9">
        <v>67.83650068471681</v>
      </c>
      <c r="BM1510" s="9">
        <f ca="1"/>
        <v>70.053039590274892</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v>70.656187592787788</v>
      </c>
      <c r="BK1511" s="9">
        <v>69.110920792158396</v>
      </c>
      <c r="BL1511" s="9">
        <v>67.846990208726567</v>
      </c>
      <c r="BM1511" s="9">
        <f ca="1"/>
        <v>70.061984187304375</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v>70.663737753168832</v>
      </c>
      <c r="BK1512" s="9">
        <v>69.119428309503533</v>
      </c>
      <c r="BL1512" s="9">
        <v>67.857476251891825</v>
      </c>
      <c r="BM1512" s="9">
        <f ca="1"/>
        <v>70.070927793078937</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v>70.671286687079544</v>
      </c>
      <c r="BK1513" s="9">
        <v>69.127936796631388</v>
      </c>
      <c r="BL1513" s="9">
        <v>67.867958817675543</v>
      </c>
      <c r="BM1513" s="9">
        <f ca="1"/>
        <v>70.079870412439178</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v>70.67883440022068</v>
      </c>
      <c r="BK1514" s="9">
        <v>69.136446259893418</v>
      </c>
      <c r="BL1514" s="9">
        <v>67.878437909534938</v>
      </c>
      <c r="BM1514" s="9">
        <f ca="1"/>
        <v>70.088812050223723</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v>70.686380898290153</v>
      </c>
      <c r="BK1515" s="9">
        <v>69.144956705644617</v>
      </c>
      <c r="BL1515" s="9">
        <v>67.888913530921499</v>
      </c>
      <c r="BM1515" s="9">
        <f ca="1"/>
        <v>70.097752711269308</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v>70.693926186983063</v>
      </c>
      <c r="BK1516" s="9">
        <v>69.153468140243433</v>
      </c>
      <c r="BL1516" s="9">
        <v>67.899385685281004</v>
      </c>
      <c r="BM1516" s="9">
        <f ca="1"/>
        <v>70.106692400410651</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v>70.701470271991667</v>
      </c>
      <c r="BK1517" s="9">
        <v>69.161980570051938</v>
      </c>
      <c r="BL1517" s="9">
        <v>67.909854376053545</v>
      </c>
      <c r="BM1517" s="9">
        <f ca="1"/>
        <v>70.115631122480622</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v>70.709013159005522</v>
      </c>
      <c r="BK1518" s="9">
        <v>69.17049400143577</v>
      </c>
      <c r="BL1518" s="9">
        <v>67.920319606673488</v>
      </c>
      <c r="BM1518" s="9">
        <f ca="1"/>
        <v>70.124568882310157</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v>70.716554853711415</v>
      </c>
      <c r="BK1519" s="9">
        <v>69.179008440764164</v>
      </c>
      <c r="BL1519" s="9">
        <v>67.930781380569584</v>
      </c>
      <c r="BM1519" s="9">
        <f ca="1"/>
        <v>70.133505684728348</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v>70.724095361793459</v>
      </c>
      <c r="BK1520" s="9">
        <v>69.187523894410063</v>
      </c>
      <c r="BL1520" s="9">
        <v>67.941239701164889</v>
      </c>
      <c r="BM1520" s="9">
        <f ca="1"/>
        <v>70.142441534562479</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v>70.73163468893307</v>
      </c>
      <c r="BK1521" s="9">
        <v>69.196040368750047</v>
      </c>
      <c r="BL1521" s="9">
        <v>67.951694571876814</v>
      </c>
      <c r="BM1521" s="9">
        <f ca="1"/>
        <v>70.151376436637932</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v>70.739172840809033</v>
      </c>
      <c r="BK1522" s="9">
        <v>69.204557870164464</v>
      </c>
      <c r="BL1522" s="9">
        <v>67.962145996117158</v>
      </c>
      <c r="BM1522" s="9">
        <f ca="1"/>
        <v>70.160310395778353</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v>70.74670982309749</v>
      </c>
      <c r="BK1523" s="9">
        <v>69.213076405037384</v>
      </c>
      <c r="BL1523" s="9">
        <v>67.972593977292064</v>
      </c>
      <c r="BM1523" s="9">
        <f ca="1"/>
        <v>70.169243416805571</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v>70.754245641472025</v>
      </c>
      <c r="BK1524" s="9">
        <v>69.221595979756714</v>
      </c>
      <c r="BL1524" s="9">
        <v>67.983038518802118</v>
      </c>
      <c r="BM1524" s="9">
        <f ca="1"/>
        <v>70.178175504539681</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v>70.761780301603665</v>
      </c>
      <c r="BK1525" s="9">
        <v>69.23011660071414</v>
      </c>
      <c r="BL1525" s="9">
        <v>67.993479624042266</v>
      </c>
      <c r="BM1525" s="9">
        <f ca="1"/>
        <v>70.187106663799042</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v>70.769313809160863</v>
      </c>
      <c r="BK1526" s="9">
        <v>69.238638274305217</v>
      </c>
      <c r="BL1526" s="9">
        <v>68.003917296401909</v>
      </c>
      <c r="BM1526" s="9">
        <f ca="1"/>
        <v>70.196036899400269</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v>70.776846169809616</v>
      </c>
      <c r="BK1527" s="9">
        <v>69.247161006929417</v>
      </c>
      <c r="BL1527" s="9">
        <v>68.014351539264851</v>
      </c>
      <c r="BM1527" s="9">
        <f ca="1"/>
        <v>70.204966216158326</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v>70.784377389213432</v>
      </c>
      <c r="BK1528" s="9">
        <v>69.255684804990125</v>
      </c>
      <c r="BL1528" s="9">
        <v>68.024782356009354</v>
      </c>
      <c r="BM1528" s="9">
        <f ca="1"/>
        <v>70.213894618886442</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v>70.791907473033362</v>
      </c>
      <c r="BK1529" s="9">
        <v>69.264209674894687</v>
      </c>
      <c r="BL1529" s="9">
        <v>68.035209750008121</v>
      </c>
      <c r="BM1529" s="9">
        <f ca="1"/>
        <v>70.222822112396287</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v>70.799436426928068</v>
      </c>
      <c r="BK1530" s="9">
        <v>69.272735623054416</v>
      </c>
      <c r="BL1530" s="9">
        <v>68.045633724628374</v>
      </c>
      <c r="BM1530" s="9">
        <f ca="1"/>
        <v>70.231748701497821</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v>70.806964256553812</v>
      </c>
      <c r="BK1531" s="9">
        <v>69.281262655884703</v>
      </c>
      <c r="BL1531" s="9">
        <v>68.056054283231759</v>
      </c>
      <c r="BM1531" s="9">
        <f ca="1"/>
        <v>70.240674390999445</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v>70.814490967564481</v>
      </c>
      <c r="BK1532" s="9">
        <v>69.289790779804974</v>
      </c>
      <c r="BL1532" s="9">
        <v>68.066471429174442</v>
      </c>
      <c r="BM1532" s="9">
        <f ca="1"/>
        <v>70.249599185707979</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v>70.822016565611662</v>
      </c>
      <c r="BK1533" s="9">
        <v>69.29832000123875</v>
      </c>
      <c r="BL1533" s="9">
        <v>68.076885165807084</v>
      </c>
      <c r="BM1533" s="9">
        <f ca="1"/>
        <v>70.258523090428625</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v>70.829541056344624</v>
      </c>
      <c r="BK1534" s="9">
        <v>69.30685032661367</v>
      </c>
      <c r="BL1534" s="9">
        <v>68.087295496474923</v>
      </c>
      <c r="BM1534" s="9">
        <f ca="1"/>
        <v>70.267446109965093</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v>70.837064445410348</v>
      </c>
      <c r="BK1535" s="9">
        <v>69.315381762361582</v>
      </c>
      <c r="BL1535" s="9">
        <v>68.097702424517649</v>
      </c>
      <c r="BM1535" s="9">
        <f ca="1"/>
        <v>70.276368249119585</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v>70.844586738453629</v>
      </c>
      <c r="BK1536" s="9">
        <v>69.323914314918483</v>
      </c>
      <c r="BL1536" s="9">
        <v>68.108105953269529</v>
      </c>
      <c r="BM1536" s="9">
        <f ca="1"/>
        <v>70.285289512692756</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v>70.852107941116969</v>
      </c>
      <c r="BK1537" s="9">
        <v>69.332447990724646</v>
      </c>
      <c r="BL1537" s="9">
        <v>68.118506086059426</v>
      </c>
      <c r="BM1537" s="9">
        <f ca="1"/>
        <v>70.294209905483811</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v>70.859628059040745</v>
      </c>
      <c r="BK1538" s="9">
        <v>69.340982796224566</v>
      </c>
      <c r="BL1538" s="9">
        <v>68.128902826210734</v>
      </c>
      <c r="BM1538" s="9">
        <f ca="1"/>
        <v>70.303129432290504</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v>70.867147097863139</v>
      </c>
      <c r="BK1539" s="9">
        <v>69.349518737867072</v>
      </c>
      <c r="BL1539" s="9">
        <v>68.139296177041416</v>
      </c>
      <c r="BM1539" s="9">
        <f ca="1"/>
        <v>70.312048097909141</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v>70.874665063220235</v>
      </c>
      <c r="BK1540" s="9">
        <v>69.358055822105342</v>
      </c>
      <c r="BL1540" s="9">
        <v>68.149686141864066</v>
      </c>
      <c r="BM1540" s="9">
        <f ca="1"/>
        <v>70.320965907134635</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v>70.882181960745967</v>
      </c>
      <c r="BK1541" s="9">
        <v>69.36659405539686</v>
      </c>
      <c r="BL1541" s="9">
        <v>68.160072723985877</v>
      </c>
      <c r="BM1541" s="9">
        <f ca="1"/>
        <v>70.329882864760478</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v>70.889697796072269</v>
      </c>
      <c r="BK1542" s="9">
        <v>69.375133444203598</v>
      </c>
      <c r="BL1542" s="9">
        <v>68.170455926708641</v>
      </c>
      <c r="BM1542" s="9">
        <f ca="1"/>
        <v>70.338798975578825</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v>70.89721257482897</v>
      </c>
      <c r="BK1543" s="9">
        <v>69.383673994991909</v>
      </c>
      <c r="BL1543" s="9">
        <v>68.180835753328807</v>
      </c>
      <c r="BM1543" s="9">
        <f ca="1"/>
        <v>70.347714244380469</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v>70.904726302643894</v>
      </c>
      <c r="BK1544" s="9">
        <v>69.392215714232663</v>
      </c>
      <c r="BL1544" s="9">
        <v>68.191212207137454</v>
      </c>
      <c r="BM1544" s="9">
        <f ca="1"/>
        <v>70.356628675954866</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v>70.91223898514292</v>
      </c>
      <c r="BK1545" s="9">
        <v>69.400758608401176</v>
      </c>
      <c r="BL1545" s="9">
        <v>68.201585291420329</v>
      </c>
      <c r="BM1545" s="9">
        <f ca="1"/>
        <v>70.365542275090192</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v>70.919750627949909</v>
      </c>
      <c r="BK1546" s="9">
        <v>69.409302683977373</v>
      </c>
      <c r="BL1546" s="9">
        <v>68.211955009457839</v>
      </c>
      <c r="BM1546" s="9">
        <f ca="1"/>
        <v>70.374455046573345</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v>70.927261236686846</v>
      </c>
      <c r="BK1547" s="9">
        <v>69.417847947445736</v>
      </c>
      <c r="BL1547" s="9">
        <v>68.222321364525058</v>
      </c>
      <c r="BM1547" s="9">
        <f ca="1"/>
        <v>70.383366995189917</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v>70.934770816973767</v>
      </c>
      <c r="BK1548" s="9">
        <v>69.426394405295341</v>
      </c>
      <c r="BL1548" s="9">
        <v>68.232684359891792</v>
      </c>
      <c r="BM1548" s="9">
        <f ca="1"/>
        <v>70.392278125724275</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v>70.942279374428864</v>
      </c>
      <c r="BK1549" s="9">
        <v>69.434942064019936</v>
      </c>
      <c r="BL1549" s="9">
        <v>68.243043998822515</v>
      </c>
      <c r="BM1549" s="9">
        <f ca="1"/>
        <v>70.401188442959622</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v>70.949786914668493</v>
      </c>
      <c r="BK1550" s="9">
        <v>69.443490930117932</v>
      </c>
      <c r="BL1550" s="9">
        <v>68.253400284576415</v>
      </c>
      <c r="BM1550" s="9">
        <f ca="1"/>
        <v>70.410097951677869</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v>70.957293443307165</v>
      </c>
      <c r="BK1551" s="9">
        <v>69.452041010092472</v>
      </c>
      <c r="BL1551" s="9">
        <v>68.263753220407466</v>
      </c>
      <c r="BM1551" s="9">
        <f ca="1"/>
        <v>70.419006656659846</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v>70.964798965957627</v>
      </c>
      <c r="BK1552" s="9">
        <v>69.460592310451446</v>
      </c>
      <c r="BL1552" s="9">
        <v>68.274102809564283</v>
      </c>
      <c r="BM1552" s="9">
        <f ca="1"/>
        <v>70.427914562685174</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v>70.972303488230864</v>
      </c>
      <c r="BK1553" s="9">
        <v>69.469144837707546</v>
      </c>
      <c r="BL1553" s="9">
        <v>68.284449055290338</v>
      </c>
      <c r="BM1553" s="9">
        <f ca="1"/>
        <v>70.436821674532339</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v>70.979807015736128</v>
      </c>
      <c r="BK1554" s="9">
        <v>69.477698598378282</v>
      </c>
      <c r="BL1554" s="9">
        <v>68.294791960823829</v>
      </c>
      <c r="BM1554" s="9">
        <f ca="1"/>
        <v>70.445727996978761</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v>70.987309554080952</v>
      </c>
      <c r="BK1555" s="9">
        <v>69.486253598985982</v>
      </c>
      <c r="BL1555" s="9">
        <v>68.30513152939767</v>
      </c>
      <c r="BM1555" s="9">
        <f ca="1"/>
        <v>70.45463353480072</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v>70.994811108871204</v>
      </c>
      <c r="BK1556" s="9">
        <v>69.494809846057919</v>
      </c>
      <c r="BL1556" s="9">
        <v>68.315467764239656</v>
      </c>
      <c r="BM1556" s="9">
        <f ca="1"/>
        <v>70.463538292773464</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v>71.002311685711149</v>
      </c>
      <c r="BK1557" s="9">
        <v>69.503367346126282</v>
      </c>
      <c r="BL1557" s="9">
        <v>68.325800668572342</v>
      </c>
      <c r="BM1557" s="9">
        <f ca="1"/>
        <v>70.472442275671156</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v>71.009811290203359</v>
      </c>
      <c r="BK1558" s="9">
        <v>69.511926105728236</v>
      </c>
      <c r="BL1558" s="9">
        <v>68.336130245613077</v>
      </c>
      <c r="BM1558" s="9">
        <f ca="1"/>
        <v>70.481345488266967</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v>71.017309927948887</v>
      </c>
      <c r="BK1559" s="9">
        <v>69.520486131405903</v>
      </c>
      <c r="BL1559" s="9">
        <v>68.346456498574057</v>
      </c>
      <c r="BM1559" s="9">
        <f ca="1"/>
        <v>70.490247935333045</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v>71.024807604547178</v>
      </c>
      <c r="BK1560" s="9">
        <v>69.529047429706466</v>
      </c>
      <c r="BL1560" s="9">
        <v>68.3567794306623</v>
      </c>
      <c r="BM1560" s="9">
        <f ca="1"/>
        <v>70.499149621640584</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v>71.032304325596172</v>
      </c>
      <c r="BK1561" s="9">
        <v>69.537610007182181</v>
      </c>
      <c r="BL1561" s="9">
        <v>68.367099045079669</v>
      </c>
      <c r="BM1561" s="9">
        <f ca="1"/>
        <v>70.508050551959784</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v>71.039800096692304</v>
      </c>
      <c r="BK1562" s="9">
        <v>69.546173870390447</v>
      </c>
      <c r="BL1562" s="9">
        <v>68.377415345022925</v>
      </c>
      <c r="BM1562" s="9">
        <f ca="1"/>
        <v>70.516950731059907</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v>71.047294923430528</v>
      </c>
      <c r="BK1563" s="9">
        <v>69.554739025893724</v>
      </c>
      <c r="BL1563" s="9">
        <v>68.38772833368364</v>
      </c>
      <c r="BM1563" s="9">
        <f ca="1"/>
        <v>70.525850163709336</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v>71.05478881140435</v>
      </c>
      <c r="BK1564" s="9">
        <v>69.563305480259714</v>
      </c>
      <c r="BL1564" s="9">
        <v>68.398038014248286</v>
      </c>
      <c r="BM1564" s="9">
        <f ca="1"/>
        <v>70.534748854675499</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v>71.062281766205842</v>
      </c>
      <c r="BK1565" s="9">
        <v>69.571873240061294</v>
      </c>
      <c r="BL1565" s="9">
        <v>68.408344389898247</v>
      </c>
      <c r="BM1565" s="9">
        <f ca="1"/>
        <v>70.543646808725001</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v>71.069773793425739</v>
      </c>
      <c r="BK1566" s="9">
        <v>69.580442311876624</v>
      </c>
      <c r="BL1566" s="9">
        <v>68.418647463809819</v>
      </c>
      <c r="BM1566" s="9">
        <f ca="1"/>
        <v>70.552544030623579</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v>71.077264898653368</v>
      </c>
      <c r="BK1567" s="9">
        <v>69.589012702289153</v>
      </c>
      <c r="BL1567" s="9">
        <v>68.428947239154155</v>
      </c>
      <c r="BM1567" s="9">
        <f ca="1"/>
        <v>70.561440525136106</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v>71.084755087476722</v>
      </c>
      <c r="BK1568" s="9">
        <v>69.597584417887589</v>
      </c>
      <c r="BL1568" s="9">
        <v>68.439243719097405</v>
      </c>
      <c r="BM1568" s="9">
        <f ca="1"/>
        <v>70.570336297026685</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v>71.092244365482514</v>
      </c>
      <c r="BK1569" s="9">
        <v>69.606157465266079</v>
      </c>
      <c r="BL1569" s="9">
        <v>68.449536906800603</v>
      </c>
      <c r="BM1569" s="9">
        <f ca="1"/>
        <v>70.579231351058624</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v>71.099732738256165</v>
      </c>
      <c r="BK1570" s="9">
        <v>69.614731851024104</v>
      </c>
      <c r="BL1570" s="9">
        <v>68.459826805419766</v>
      </c>
      <c r="BM1570" s="9">
        <f ca="1"/>
        <v>70.588125691994435</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v>71.107220211381872</v>
      </c>
      <c r="BK1571" s="9">
        <v>69.62330758176661</v>
      </c>
      <c r="BL1571" s="9">
        <v>68.470113418105868</v>
      </c>
      <c r="BM1571" s="9">
        <f ca="1"/>
        <v>70.597019324595905</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v>71.114706790442568</v>
      </c>
      <c r="BK1572" s="9">
        <v>69.631884664103993</v>
      </c>
      <c r="BL1572" s="9">
        <v>68.480396748004836</v>
      </c>
      <c r="BM1572" s="9">
        <f ca="1"/>
        <v>70.605912253624112</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v>71.122192481020051</v>
      </c>
      <c r="BK1573" s="9">
        <v>69.640463104652156</v>
      </c>
      <c r="BL1573" s="9">
        <v>68.490676798257596</v>
      </c>
      <c r="BM1573" s="9">
        <f ca="1"/>
        <v>70.614804483839393</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v>71.129677288694907</v>
      </c>
      <c r="BK1574" s="9">
        <v>69.649042910032534</v>
      </c>
      <c r="BL1574" s="9">
        <v>68.500953572000057</v>
      </c>
      <c r="BM1574" s="9">
        <f ca="1"/>
        <v>70.623696020001418</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v>71.137161219046618</v>
      </c>
      <c r="BK1575" s="9">
        <v>69.657624086872161</v>
      </c>
      <c r="BL1575" s="9">
        <v>68.51122707236317</v>
      </c>
      <c r="BM1575" s="9">
        <f ca="1"/>
        <v>70.632586866869204</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v>71.144644277653526</v>
      </c>
      <c r="BK1576" s="9">
        <v>69.66620664180364</v>
      </c>
      <c r="BL1576" s="9">
        <v>68.521497302472824</v>
      </c>
      <c r="BM1576" s="9">
        <f ca="1"/>
        <v>70.641477029201141</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v>71.152126470092966</v>
      </c>
      <c r="BK1577" s="9">
        <v>69.67479058146526</v>
      </c>
      <c r="BL1577" s="9">
        <v>68.53176426545005</v>
      </c>
      <c r="BM1577" s="9">
        <f ca="1"/>
        <v>70.650366511754967</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v>71.159607801941135</v>
      </c>
      <c r="BK1578" s="9">
        <v>69.683375912500992</v>
      </c>
      <c r="BL1578" s="9">
        <v>68.542027964410806</v>
      </c>
      <c r="BM1578" s="9">
        <f ca="1"/>
        <v>70.659255319287865</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v>71.167088278773278</v>
      </c>
      <c r="BK1579" s="9">
        <v>69.691962641560508</v>
      </c>
      <c r="BL1579" s="9">
        <v>68.552288402466161</v>
      </c>
      <c r="BM1579" s="9">
        <f ca="1"/>
        <v>70.668143456556393</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v>71.174567906163617</v>
      </c>
      <c r="BK1580" s="9">
        <v>69.700550775299263</v>
      </c>
      <c r="BL1580" s="9">
        <v>68.562545582722237</v>
      </c>
      <c r="BM1580" s="9">
        <f ca="1"/>
        <v>70.677030928316611</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v>71.182046689685407</v>
      </c>
      <c r="BK1581" s="9">
        <v>69.709140320378467</v>
      </c>
      <c r="BL1581" s="9">
        <v>68.572799508280241</v>
      </c>
      <c r="BM1581" s="9">
        <f ca="1"/>
        <v>70.685917739323997</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v>71.189524634910981</v>
      </c>
      <c r="BK1582" s="9">
        <v>69.717731283465213</v>
      </c>
      <c r="BL1582" s="9">
        <v>68.583050182236406</v>
      </c>
      <c r="BM1582" s="9">
        <f ca="1"/>
        <v>70.694803894333546</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v>71.197001747411775</v>
      </c>
      <c r="BK1583" s="9">
        <v>69.726323671232464</v>
      </c>
      <c r="BL1583" s="9">
        <v>68.593297607682132</v>
      </c>
      <c r="BM1583" s="9">
        <f ca="1"/>
        <v>70.703689398099769</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v>71.204478032758317</v>
      </c>
      <c r="BK1584" s="9">
        <v>69.734917490359024</v>
      </c>
      <c r="BL1584" s="9">
        <v>68.603541787703875</v>
      </c>
      <c r="BM1584" s="9">
        <f ca="1"/>
        <v>70.712574255376708</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v>71.211953496520294</v>
      </c>
      <c r="BK1585" s="9">
        <v>69.743512747529692</v>
      </c>
      <c r="BL1585" s="9">
        <v>68.613782725383231</v>
      </c>
      <c r="BM1585" s="9">
        <f ca="1"/>
        <v>70.721458470917938</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v>71.219428144266601</v>
      </c>
      <c r="BK1586" s="9">
        <v>69.752109449435267</v>
      </c>
      <c r="BL1586" s="9">
        <v>68.624020423796907</v>
      </c>
      <c r="BM1586" s="9">
        <f ca="1"/>
        <v>70.730342049476633</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v>71.226901981565291</v>
      </c>
      <c r="BK1587" s="9">
        <v>69.760707602772527</v>
      </c>
      <c r="BL1587" s="9">
        <v>68.634254886016734</v>
      </c>
      <c r="BM1587" s="9">
        <f ca="1"/>
        <v>70.739224995805543</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v>71.23437501398368</v>
      </c>
      <c r="BK1588" s="9">
        <v>69.769307214244307</v>
      </c>
      <c r="BL1588" s="9">
        <v>68.644486115109743</v>
      </c>
      <c r="BM1588" s="9">
        <f ca="1"/>
        <v>70.748107314657048</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v>71.241847247088359</v>
      </c>
      <c r="BK1589" s="9">
        <v>69.777908290559552</v>
      </c>
      <c r="BL1589" s="9">
        <v>68.654714114138073</v>
      </c>
      <c r="BM1589" s="9">
        <f ca="1"/>
        <v>70.756989010783201</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v>71.249318686445179</v>
      </c>
      <c r="BK1590" s="9">
        <v>69.78651083843333</v>
      </c>
      <c r="BL1590" s="9">
        <v>68.664938886159064</v>
      </c>
      <c r="BM1590" s="9">
        <f ca="1"/>
        <v>70.765870088935657</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v>71.256789337619352</v>
      </c>
      <c r="BK1591" s="9">
        <v>69.795114864586878</v>
      </c>
      <c r="BL1591" s="9">
        <v>68.675160434225205</v>
      </c>
      <c r="BM1591" s="9">
        <f ca="1"/>
        <v>70.774750553865786</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v>71.26425920617541</v>
      </c>
      <c r="BK1592" s="9">
        <v>69.803720375747659</v>
      </c>
      <c r="BL1592" s="9">
        <v>68.685378761384186</v>
      </c>
      <c r="BM1592" s="9">
        <f ca="1"/>
        <v>70.783630410324676</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v>71.271728297677242</v>
      </c>
      <c r="BK1593" s="9">
        <v>69.812327378649357</v>
      </c>
      <c r="BL1593" s="9">
        <v>68.695593870678948</v>
      </c>
      <c r="BM1593" s="9">
        <f ca="1"/>
        <v>70.792509663063115</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v>71.279196617688214</v>
      </c>
      <c r="BK1594" s="9">
        <v>69.820935880031925</v>
      </c>
      <c r="BL1594" s="9">
        <v>68.705805765147545</v>
      </c>
      <c r="BM1594" s="9">
        <f ca="1"/>
        <v>70.801388316831634</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v>71.286664171771037</v>
      </c>
      <c r="BK1595" s="9">
        <v>69.829545886641668</v>
      </c>
      <c r="BL1595" s="9">
        <v>68.716014447823355</v>
      </c>
      <c r="BM1595" s="9">
        <f ca="1"/>
        <v>70.810266376380568</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v>71.294130965487952</v>
      </c>
      <c r="BK1596" s="9">
        <v>69.838157405231215</v>
      </c>
      <c r="BL1596" s="9">
        <v>68.726219921734923</v>
      </c>
      <c r="BM1596" s="9">
        <f ca="1"/>
        <v>70.819143846460022</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v>71.301597004400676</v>
      </c>
      <c r="BK1597" s="9">
        <v>69.846770442559645</v>
      </c>
      <c r="BL1597" s="9">
        <v>68.736422189906051</v>
      </c>
      <c r="BM1597" s="9">
        <f ca="1"/>
        <v>70.828020731819919</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v>71.309062294070429</v>
      </c>
      <c r="BK1598" s="9">
        <v>69.855385005392407</v>
      </c>
      <c r="BL1598" s="9">
        <v>68.746621255355805</v>
      </c>
      <c r="BM1598" s="9">
        <f ca="1"/>
        <v>70.836897037210008</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v>71.316526840057989</v>
      </c>
      <c r="BK1599" s="9">
        <v>69.86400110050144</v>
      </c>
      <c r="BL1599" s="9">
        <v>68.756817121098521</v>
      </c>
      <c r="BM1599" s="9">
        <f ca="1"/>
        <v>70.845772767379898</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v>71.323990647923708</v>
      </c>
      <c r="BK1600" s="9">
        <v>69.872618734665252</v>
      </c>
      <c r="BL1600" s="9">
        <v>68.767009790143788</v>
      </c>
      <c r="BM1600" s="9">
        <f ca="1"/>
        <v>70.854647927079085</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v>71.331453723227568</v>
      </c>
      <c r="BK1601" s="9">
        <v>69.881237914668802</v>
      </c>
      <c r="BL1601" s="9">
        <v>68.777199265496506</v>
      </c>
      <c r="BM1601" s="9">
        <f ca="1"/>
        <v>70.863522521056936</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v>71.338916071529141</v>
      </c>
      <c r="BK1602" s="9">
        <v>69.889858647303711</v>
      </c>
      <c r="BL1602" s="9">
        <v>68.787385550156856</v>
      </c>
      <c r="BM1602" s="9">
        <f ca="1"/>
        <v>70.872396554062774</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v>71.346377698387698</v>
      </c>
      <c r="BK1603" s="9">
        <v>69.898480939368199</v>
      </c>
      <c r="BL1603" s="9">
        <v>68.797568647120301</v>
      </c>
      <c r="BM1603" s="9">
        <f ca="1"/>
        <v>70.881270030845869</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v>71.353838609362171</v>
      </c>
      <c r="BK1604" s="9">
        <v>69.907104797667159</v>
      </c>
      <c r="BL1604" s="9">
        <v>68.807748559377671</v>
      </c>
      <c r="BM1604" s="9">
        <f ca="1"/>
        <v>70.890142956155401</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v>71.361298810011263</v>
      </c>
      <c r="BK1605" s="9">
        <v>69.915730229012183</v>
      </c>
      <c r="BL1605" s="9">
        <v>68.817925289915081</v>
      </c>
      <c r="BM1605" s="9">
        <f ca="1"/>
        <v>70.899015334740596</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v>71.368758305893337</v>
      </c>
      <c r="BK1606" s="9">
        <v>69.924357240221582</v>
      </c>
      <c r="BL1606" s="9">
        <v>68.828098841713995</v>
      </c>
      <c r="BM1606" s="9">
        <f ca="1"/>
        <v>70.907887171350637</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v>71.376217102566642</v>
      </c>
      <c r="BK1607" s="9">
        <v>69.932985838120487</v>
      </c>
      <c r="BL1607" s="9">
        <v>68.838269217751218</v>
      </c>
      <c r="BM1607" s="9">
        <f ca="1"/>
        <v>70.916758470734791</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v>71.383675205589157</v>
      </c>
      <c r="BK1608" s="9">
        <v>69.941616029540825</v>
      </c>
      <c r="BL1608" s="9">
        <v>68.848436420998951</v>
      </c>
      <c r="BM1608" s="9">
        <f ca="1"/>
        <v>70.925629237642312</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v>71.391132620518704</v>
      </c>
      <c r="BK1609" s="9">
        <v>69.950247821321398</v>
      </c>
      <c r="BL1609" s="9">
        <v>68.858600454424703</v>
      </c>
      <c r="BM1609" s="9">
        <f ca="1"/>
        <v>70.93449947682258</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v>71.398589352913007</v>
      </c>
      <c r="BK1610" s="9">
        <v>69.958881220307902</v>
      </c>
      <c r="BL1610" s="9">
        <v>68.868761320991382</v>
      </c>
      <c r="BM1610" s="9">
        <f ca="1"/>
        <v>70.943369193025049</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v>71.406045408329632</v>
      </c>
      <c r="BK1611" s="9">
        <v>69.967516233352953</v>
      </c>
      <c r="BL1611" s="9">
        <v>68.878919023657289</v>
      </c>
      <c r="BM1611" s="9">
        <f ca="1"/>
        <v>70.952238390999284</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v>71.413500792326076</v>
      </c>
      <c r="BK1612" s="9">
        <v>69.976152867316159</v>
      </c>
      <c r="BL1612" s="9">
        <v>68.889073565376151</v>
      </c>
      <c r="BM1612" s="9">
        <f ca="1"/>
        <v>70.961107075494994</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v>71.420955510459848</v>
      </c>
      <c r="BK1613" s="9">
        <v>69.984791129064149</v>
      </c>
      <c r="BL1613" s="9">
        <v>68.899224949097032</v>
      </c>
      <c r="BM1613" s="9">
        <f ca="1"/>
        <v>70.969975251262056</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v>71.42840956828833</v>
      </c>
      <c r="BK1614" s="9">
        <v>69.993431025470599</v>
      </c>
      <c r="BL1614" s="9">
        <v>68.909373177764479</v>
      </c>
      <c r="BM1614" s="9">
        <f ca="1"/>
        <v>70.978842923050493</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v>71.435862971369005</v>
      </c>
      <c r="BK1615" s="9">
        <v>70.002072563416291</v>
      </c>
      <c r="BL1615" s="9">
        <v>68.919518254318405</v>
      </c>
      <c r="BM1615" s="9">
        <f ca="1"/>
        <v>70.987710095610581</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v>71.443315725259339</v>
      </c>
      <c r="BK1616" s="9">
        <v>70.010715749789142</v>
      </c>
      <c r="BL1616" s="9">
        <v>68.92966018169426</v>
      </c>
      <c r="BM1616" s="9">
        <f ca="1"/>
        <v>70.996576773692766</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v>71.450767835516857</v>
      </c>
      <c r="BK1617" s="9">
        <v>70.019360591484215</v>
      </c>
      <c r="BL1617" s="9">
        <v>68.939798962822806</v>
      </c>
      <c r="BM1617" s="9">
        <f ca="1"/>
        <v>71.005442962047809</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v>71.45821930769921</v>
      </c>
      <c r="BK1618" s="9">
        <v>70.028007095403822</v>
      </c>
      <c r="BL1618" s="9">
        <v>68.949934600630371</v>
      </c>
      <c r="BM1618" s="9">
        <f ca="1"/>
        <v>71.014308665426654</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v>71.46567014736415</v>
      </c>
      <c r="BK1619" s="9">
        <v>70.036655268457523</v>
      </c>
      <c r="BL1619" s="9">
        <v>68.960067098038678</v>
      </c>
      <c r="BM1619" s="9">
        <f ca="1"/>
        <v>71.023173888580629</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v>71.473120360069586</v>
      </c>
      <c r="BK1620" s="9">
        <v>70.045305117562151</v>
      </c>
      <c r="BL1620" s="9">
        <v>68.970196457965002</v>
      </c>
      <c r="BM1620" s="9">
        <f ca="1"/>
        <v>71.032038636261277</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v>71.48056995137361</v>
      </c>
      <c r="BK1621" s="9">
        <v>70.053956649641918</v>
      </c>
      <c r="BL1621" s="9">
        <v>68.980322683322044</v>
      </c>
      <c r="BM1621" s="9">
        <f ca="1"/>
        <v>71.040902913220592</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v>71.488018926834513</v>
      </c>
      <c r="BK1622" s="9">
        <v>70.062609871628354</v>
      </c>
      <c r="BL1622" s="9">
        <v>68.990445777017996</v>
      </c>
      <c r="BM1622" s="9">
        <f ca="1"/>
        <v>71.049766724210784</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v>71.495467292010829</v>
      </c>
      <c r="BK1623" s="9">
        <v>70.071264790460461</v>
      </c>
      <c r="BL1623" s="9">
        <v>69.000565741956592</v>
      </c>
      <c r="BM1623" s="9">
        <f ca="1"/>
        <v>71.058630073984531</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v>71.502915052461361</v>
      </c>
      <c r="BK1624" s="9">
        <v>70.079921413084676</v>
      </c>
      <c r="BL1624" s="9">
        <v>69.010682581037074</v>
      </c>
      <c r="BM1624" s="9">
        <f ca="1"/>
        <v>71.067492967294925</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v>71.510362213745182</v>
      </c>
      <c r="BK1625" s="9">
        <v>70.088579746454911</v>
      </c>
      <c r="BL1625" s="9">
        <v>69.020796297154192</v>
      </c>
      <c r="BM1625" s="9">
        <f ca="1"/>
        <v>71.076355408895424</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v>71.517808781421735</v>
      </c>
      <c r="BK1626" s="9">
        <v>70.097239797532652</v>
      </c>
      <c r="BL1626" s="9">
        <v>69.030906893198249</v>
      </c>
      <c r="BM1626" s="9">
        <f ca="1"/>
        <v>71.085217403539943</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v>71.525254761050761</v>
      </c>
      <c r="BK1627" s="9">
        <v>70.105901573286943</v>
      </c>
      <c r="BL1627" s="9">
        <v>69.041014372055088</v>
      </c>
      <c r="BM1627" s="9">
        <f ca="1"/>
        <v>71.094078955982866</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v>71.532700158192441</v>
      </c>
      <c r="BK1628" s="9">
        <v>70.114565080694433</v>
      </c>
      <c r="BL1628" s="9">
        <v>69.051118736606085</v>
      </c>
      <c r="BM1628" s="9">
        <f ca="1"/>
        <v>71.102940070979088</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v>71.540144978407326</v>
      </c>
      <c r="BK1629" s="9">
        <v>70.12323032673946</v>
      </c>
      <c r="BL1629" s="9">
        <v>69.061219989728215</v>
      </c>
      <c r="BM1629" s="9">
        <f ca="1"/>
        <v>71.111800753283987</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v>71.547589227256424</v>
      </c>
      <c r="BK1630" s="9">
        <v>70.131897318414062</v>
      </c>
      <c r="BL1630" s="9">
        <v>69.071318134293989</v>
      </c>
      <c r="BM1630" s="9">
        <f ca="1"/>
        <v>71.120661007653482</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v>71.555032910301193</v>
      </c>
      <c r="BK1631" s="9">
        <v>70.140566062717994</v>
      </c>
      <c r="BL1631" s="9">
        <v>69.081413173171541</v>
      </c>
      <c r="BM1631" s="9">
        <f ca="1"/>
        <v>71.129520838844016</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v>71.562476033103607</v>
      </c>
      <c r="BK1632" s="9">
        <v>70.149236566658828</v>
      </c>
      <c r="BL1632" s="9">
        <v>69.09150510922457</v>
      </c>
      <c r="BM1632" s="9">
        <f ca="1"/>
        <v>71.138380251612674</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v>71.569918601226178</v>
      </c>
      <c r="BK1633" s="9">
        <v>70.15790883725191</v>
      </c>
      <c r="BL1633" s="9">
        <v>69.101593945312374</v>
      </c>
      <c r="BM1633" s="9">
        <f ca="1"/>
        <v>71.14723925071705</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v>71.577360620231943</v>
      </c>
      <c r="BK1634" s="9">
        <v>70.166582881520526</v>
      </c>
      <c r="BL1634" s="9">
        <v>69.111679684289896</v>
      </c>
      <c r="BM1634" s="9">
        <f ca="1"/>
        <v>71.15609784091545</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v>71.584802095684552</v>
      </c>
      <c r="BK1635" s="9">
        <v>70.175258706495782</v>
      </c>
      <c r="BL1635" s="9">
        <v>69.121762329007638</v>
      </c>
      <c r="BM1635" s="9">
        <f ca="1"/>
        <v>71.164956026966777</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v>71.592243033148264</v>
      </c>
      <c r="BK1636" s="9">
        <v>70.183936319216826</v>
      </c>
      <c r="BL1636" s="9">
        <v>69.13184188231179</v>
      </c>
      <c r="BM1636" s="9">
        <f ca="1"/>
        <v>71.173813813630531</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v>71.599683438187952</v>
      </c>
      <c r="BK1637" s="9">
        <v>70.192615726730736</v>
      </c>
      <c r="BL1637" s="9">
        <v>69.141918347044168</v>
      </c>
      <c r="BM1637" s="9">
        <f ca="1"/>
        <v>71.182671205667049</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v>71.607123316369211</v>
      </c>
      <c r="BK1638" s="9">
        <v>70.201296936092618</v>
      </c>
      <c r="BL1638" s="9">
        <v>69.151991726042212</v>
      </c>
      <c r="BM1638" s="9">
        <f ca="1"/>
        <v>71.191528207837237</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v>71.614562673258305</v>
      </c>
      <c r="BK1639" s="9">
        <v>70.209979954365707</v>
      </c>
      <c r="BL1639" s="9">
        <v>69.162062022139054</v>
      </c>
      <c r="BM1639" s="9">
        <f ca="1"/>
        <v>71.200384824902798</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v>71.622001514422237</v>
      </c>
      <c r="BK1640" s="9">
        <v>70.218664788621311</v>
      </c>
      <c r="BL1640" s="9">
        <v>69.17212923816345</v>
      </c>
      <c r="BM1640" s="9">
        <f ca="1"/>
        <v>71.209241061626173</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v>71.629439845428777</v>
      </c>
      <c r="BK1641" s="9">
        <v>70.227351445938908</v>
      </c>
      <c r="BL1641" s="9">
        <v>69.182193376939892</v>
      </c>
      <c r="BM1641" s="9">
        <f ca="1"/>
        <v>71.218096922770584</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v>71.636877671846477</v>
      </c>
      <c r="BK1642" s="9">
        <v>70.236039933406175</v>
      </c>
      <c r="BL1642" s="9">
        <v>69.192254441288512</v>
      </c>
      <c r="BM1642" s="9">
        <f ca="1"/>
        <v>71.226952413100022</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v>71.644314999244713</v>
      </c>
      <c r="BK1643" s="9">
        <v>70.244730258119048</v>
      </c>
      <c r="BL1643" s="9">
        <v>69.202312434025146</v>
      </c>
      <c r="BM1643" s="9">
        <f ca="1"/>
        <v>71.23580753737933</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v>71.651751833193728</v>
      </c>
      <c r="BK1644" s="9">
        <v>70.253422427181746</v>
      </c>
      <c r="BL1644" s="9">
        <v>69.212367357961341</v>
      </c>
      <c r="BM1644" s="9">
        <f ca="1"/>
        <v>71.244662300374188</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v>71.659188179264603</v>
      </c>
      <c r="BK1645" s="9">
        <v>70.262116447706788</v>
      </c>
      <c r="BL1645" s="9">
        <v>69.222419215904353</v>
      </c>
      <c r="BM1645" s="9">
        <f ca="1"/>
        <v>71.25351670685113</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v>71.666624043029358</v>
      </c>
      <c r="BK1646" s="9">
        <v>70.270812326815104</v>
      </c>
      <c r="BL1646" s="9">
        <v>69.232468010657158</v>
      </c>
      <c r="BM1646" s="9">
        <f ca="1"/>
        <v>71.262370761577571</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v>71.674059430060936</v>
      </c>
      <c r="BK1647" s="9">
        <v>70.279510071636011</v>
      </c>
      <c r="BL1647" s="9">
        <v>69.242513745018485</v>
      </c>
      <c r="BM1647" s="9">
        <f ca="1"/>
        <v>71.271224469321837</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v>71.68149434593326</v>
      </c>
      <c r="BK1648" s="9">
        <v>70.288209689307322</v>
      </c>
      <c r="BL1648" s="9">
        <v>69.252556421782771</v>
      </c>
      <c r="BM1648" s="9">
        <f ca="1"/>
        <v>71.280077834853202</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v>71.688928796221248</v>
      </c>
      <c r="BK1649" s="9">
        <v>70.296911186975308</v>
      </c>
      <c r="BL1649" s="9">
        <v>69.262596043740231</v>
      </c>
      <c r="BM1649" s="9">
        <f ca="1"/>
        <v>71.288930862941854</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v>71.696362786500814</v>
      </c>
      <c r="BK1650" s="9">
        <v>70.305614571794791</v>
      </c>
      <c r="BL1650" s="9">
        <v>69.272632613676819</v>
      </c>
      <c r="BM1650" s="9">
        <f ca="1"/>
        <v>71.297783558359015</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v>71.703796322348992</v>
      </c>
      <c r="BK1651" s="9">
        <v>70.314319850929223</v>
      </c>
      <c r="BL1651" s="9">
        <v>69.282666134374267</v>
      </c>
      <c r="BM1651" s="9">
        <f ca="1"/>
        <v>71.306635925876833</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v>71.711229409343829</v>
      </c>
      <c r="BK1652" s="9">
        <v>70.323027031550609</v>
      </c>
      <c r="BL1652" s="9">
        <v>69.292696608610072</v>
      </c>
      <c r="BM1652" s="9">
        <f ca="1"/>
        <v>71.315487970268535</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v>71.718662053064534</v>
      </c>
      <c r="BK1653" s="9">
        <v>70.331736120839722</v>
      </c>
      <c r="BL1653" s="9">
        <v>69.302724039157539</v>
      </c>
      <c r="BM1653" s="9">
        <f ca="1"/>
        <v>71.324339696308371</v>
      </c>
      <c r="BN1653" s="9">
        <v>72.03586856629606</v>
      </c>
    </row>
    <row r="1654" spans="1:66"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v>71.72609425909144</v>
      </c>
      <c r="BK1654" s="9">
        <v>70.340447125985975</v>
      </c>
      <c r="BL1654" s="9">
        <v>69.312748428785767</v>
      </c>
      <c r="BM1654" s="9">
        <f ca="1"/>
        <v>71.333191108771643</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v>71.733526033006072</v>
      </c>
      <c r="BK1655" s="9">
        <v>70.349160054187593</v>
      </c>
      <c r="BL1655" s="9">
        <v>69.322769780259605</v>
      </c>
      <c r="BM1655" s="9">
        <f ca="1"/>
        <v>71.342042212434748</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v>71.740957380391151</v>
      </c>
      <c r="BK1656" s="9">
        <v>70.357874912651567</v>
      </c>
      <c r="BL1656" s="9">
        <v>69.332788096339812</v>
      </c>
      <c r="BM1656" s="9">
        <f ca="1"/>
        <v>71.350893012075218</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v>71.748388306830606</v>
      </c>
      <c r="BK1657" s="9">
        <v>70.366591708593759</v>
      </c>
      <c r="BL1657" s="9">
        <v>69.342803379782865</v>
      </c>
      <c r="BM1657" s="9">
        <f ca="1"/>
        <v>71.359743512471667</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v>71.75581881790967</v>
      </c>
      <c r="BK1658" s="9">
        <v>70.375310449238953</v>
      </c>
      <c r="BL1658" s="9">
        <v>69.352815633341152</v>
      </c>
      <c r="BM1658" s="9">
        <f ca="1"/>
        <v>71.368593718403915</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v>71.76324891921486</v>
      </c>
      <c r="BK1659" s="9">
        <v>70.384031141820813</v>
      </c>
      <c r="BL1659" s="9">
        <v>69.362824859762853</v>
      </c>
      <c r="BM1659" s="9">
        <f ca="1"/>
        <v>71.377443634652948</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v>71.770678616333996</v>
      </c>
      <c r="BK1660" s="9">
        <v>70.392753793582017</v>
      </c>
      <c r="BL1660" s="9">
        <v>69.372831061792027</v>
      </c>
      <c r="BM1660" s="9">
        <f ca="1"/>
        <v>71.386293266000891</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v>71.778107914856264</v>
      </c>
      <c r="BK1661" s="9">
        <v>70.401478411774278</v>
      </c>
      <c r="BL1661" s="9">
        <v>69.382834242168542</v>
      </c>
      <c r="BM1661" s="9">
        <f ca="1"/>
        <v>71.395142617231201</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v>71.785536820372258</v>
      </c>
      <c r="BK1662" s="9">
        <v>70.410205003658376</v>
      </c>
      <c r="BL1662" s="9">
        <v>69.3928344036282</v>
      </c>
      <c r="BM1662" s="9">
        <f ca="1"/>
        <v>71.403991693128503</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v>71.792965338473934</v>
      </c>
      <c r="BK1663" s="9">
        <v>70.418933576504187</v>
      </c>
      <c r="BL1663" s="9">
        <v>69.402831548902611</v>
      </c>
      <c r="BM1663" s="9">
        <f ca="1"/>
        <v>71.412840498478701</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v>71.800393474754728</v>
      </c>
      <c r="BK1664" s="9">
        <v>70.427664137590753</v>
      </c>
      <c r="BL1664" s="9">
        <v>69.412825680719322</v>
      </c>
      <c r="BM1664" s="9">
        <f ca="1"/>
        <v>71.421689038069033</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v>71.807821234809566</v>
      </c>
      <c r="BK1665" s="9">
        <v>70.436396694206351</v>
      </c>
      <c r="BL1665" s="9">
        <v>69.42281680180173</v>
      </c>
      <c r="BM1665" s="9">
        <f ca="1"/>
        <v>71.430537316687989</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v>71.815248624234826</v>
      </c>
      <c r="BK1666" s="9">
        <v>70.445131253648469</v>
      </c>
      <c r="BL1666" s="9">
        <v>69.432804914869166</v>
      </c>
      <c r="BM1666" s="9">
        <f ca="1"/>
        <v>71.439385339125408</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v>71.822675648628447</v>
      </c>
      <c r="BK1667" s="9">
        <v>70.453867823223945</v>
      </c>
      <c r="BL1667" s="9">
        <v>69.442790022636842</v>
      </c>
      <c r="BM1667" s="9">
        <f ca="1"/>
        <v>71.448233110172552</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v>71.830102313589961</v>
      </c>
      <c r="BK1668" s="9">
        <v>70.462606410248881</v>
      </c>
      <c r="BL1668" s="9">
        <v>69.452772127815877</v>
      </c>
      <c r="BM1668" s="9">
        <f ca="1"/>
        <v>71.457080634621988</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v>71.837528624720449</v>
      </c>
      <c r="BK1669" s="9">
        <v>70.471347022048846</v>
      </c>
      <c r="BL1669" s="9">
        <v>69.462751233113394</v>
      </c>
      <c r="BM1669" s="9">
        <f ca="1"/>
        <v>71.465927917267763</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v>71.844954587622638</v>
      </c>
      <c r="BK1670" s="9">
        <v>70.480089665958786</v>
      </c>
      <c r="BL1670" s="9">
        <v>69.472727341232343</v>
      </c>
      <c r="BM1670" s="9">
        <f ca="1"/>
        <v>71.474774962905272</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v>71.852380207900893</v>
      </c>
      <c r="BK1671" s="9">
        <v>70.48883434932317</v>
      </c>
      <c r="BL1671" s="9">
        <v>69.482700454871704</v>
      </c>
      <c r="BM1671" s="9">
        <f ca="1"/>
        <v>71.48362177633139</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v>71.85980549116131</v>
      </c>
      <c r="BK1672" s="9">
        <v>70.49758107949593</v>
      </c>
      <c r="BL1672" s="9">
        <v>69.492670576726368</v>
      </c>
      <c r="BM1672" s="9">
        <f ca="1"/>
        <v>71.492468362344525</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v>71.86723044301165</v>
      </c>
      <c r="BK1673" s="9">
        <v>70.506329863840634</v>
      </c>
      <c r="BL1673" s="9">
        <v>69.502637709487161</v>
      </c>
      <c r="BM1673" s="9">
        <f ca="1"/>
        <v>71.501314725744493</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v>71.874655069061433</v>
      </c>
      <c r="BK1674" s="9">
        <v>70.515080709730427</v>
      </c>
      <c r="BL1674" s="9">
        <v>69.512601855840941</v>
      </c>
      <c r="BM1674" s="9">
        <f ca="1"/>
        <v>71.510160871332687</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v>71.882079374921972</v>
      </c>
      <c r="BK1675" s="9">
        <v>70.523833624548132</v>
      </c>
      <c r="BL1675" s="9">
        <v>69.522563018470521</v>
      </c>
      <c r="BM1675" s="9">
        <f ca="1"/>
        <v>71.519006803912035</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v>71.889503366206384</v>
      </c>
      <c r="BK1676" s="9">
        <v>70.532588615686265</v>
      </c>
      <c r="BL1676" s="9">
        <v>69.532521200054646</v>
      </c>
      <c r="BM1676" s="9">
        <f ca="1"/>
        <v>71.527852528286999</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v>71.896927048529619</v>
      </c>
      <c r="BK1677" s="9">
        <v>70.541345690547118</v>
      </c>
      <c r="BL1677" s="9">
        <v>69.54247640326814</v>
      </c>
      <c r="BM1677" s="9">
        <f ca="1"/>
        <v>71.536698049263705</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v>71.904350427508476</v>
      </c>
      <c r="BK1678" s="9">
        <v>70.550104856542774</v>
      </c>
      <c r="BL1678" s="9">
        <v>69.552428630781776</v>
      </c>
      <c r="BM1678" s="9">
        <f ca="1"/>
        <v>71.545543371649799</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v>71.911773508761698</v>
      </c>
      <c r="BK1679" s="9">
        <v>70.558866121095178</v>
      </c>
      <c r="BL1679" s="9">
        <v>69.56237788526235</v>
      </c>
      <c r="BM1679" s="9">
        <f ca="1"/>
        <v>71.554388500254632</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v>71.919196297909906</v>
      </c>
      <c r="BK1680" s="9">
        <v>70.567629491636154</v>
      </c>
      <c r="BL1680" s="9">
        <v>69.572324169372678</v>
      </c>
      <c r="BM1680" s="9">
        <f ca="1"/>
        <v>71.563233439889174</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v>71.926618800575739</v>
      </c>
      <c r="BK1681" s="9">
        <v>70.576394975607457</v>
      </c>
      <c r="BL1681" s="9">
        <v>69.582267485771581</v>
      </c>
      <c r="BM1681" s="9">
        <f ca="1"/>
        <v>71.572078195366132</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v>71.934041022383767</v>
      </c>
      <c r="BK1682" s="9">
        <v>70.585162580460874</v>
      </c>
      <c r="BL1682" s="9">
        <v>69.592207837113975</v>
      </c>
      <c r="BM1682" s="9">
        <f ca="1"/>
        <v>71.580922771499829</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v>71.941462968960622</v>
      </c>
      <c r="BK1683" s="9">
        <v>70.593932313658186</v>
      </c>
      <c r="BL1683" s="9">
        <v>69.602145226050766</v>
      </c>
      <c r="BM1683" s="9">
        <f ca="1"/>
        <v>71.589767173106409</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v>71.948884645934996</v>
      </c>
      <c r="BK1684" s="9">
        <v>70.602704182671303</v>
      </c>
      <c r="BL1684" s="9">
        <v>69.612079655228911</v>
      </c>
      <c r="BM1684" s="9">
        <f ca="1"/>
        <v>71.598611405003695</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v>71.956306058937614</v>
      </c>
      <c r="BK1685" s="9">
        <v>70.611478194982212</v>
      </c>
      <c r="BL1685" s="9">
        <v>69.622011127291472</v>
      </c>
      <c r="BM1685" s="9">
        <f ca="1"/>
        <v>71.607455472011367</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v>71.963727213601388</v>
      </c>
      <c r="BK1686" s="9">
        <v>70.620254358083145</v>
      </c>
      <c r="BL1686" s="9">
        <v>69.631939644877548</v>
      </c>
      <c r="BM1686" s="9">
        <f ca="1"/>
        <v>71.616299378950842</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v>71.971148115561306</v>
      </c>
      <c r="BK1687" s="9">
        <v>70.629032679476509</v>
      </c>
      <c r="BL1687" s="9">
        <v>69.641865210622313</v>
      </c>
      <c r="BM1687" s="9">
        <f ca="1"/>
        <v>71.625143130645355</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v>71.978568770454601</v>
      </c>
      <c r="BK1688" s="9">
        <v>70.637813166675016</v>
      </c>
      <c r="BL1688" s="9">
        <v>69.651787827157023</v>
      </c>
      <c r="BM1688" s="9">
        <f ca="1"/>
        <v>71.633986731920018</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v>71.985989183920651</v>
      </c>
      <c r="BK1689" s="9">
        <v>70.646595827201665</v>
      </c>
      <c r="BL1689" s="9">
        <v>69.661707497109063</v>
      </c>
      <c r="BM1689" s="9">
        <f ca="1"/>
        <v>71.642830187601831</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v>71.993409361601095</v>
      </c>
      <c r="BK1690" s="9">
        <v>70.655380668589899</v>
      </c>
      <c r="BL1690" s="9">
        <v>69.671624223101873</v>
      </c>
      <c r="BM1690" s="9">
        <f ca="1"/>
        <v>71.651673502519628</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v>72.000829309139888</v>
      </c>
      <c r="BK1691" s="9">
        <v>70.664167698383508</v>
      </c>
      <c r="BL1691" s="9">
        <v>69.681538007755023</v>
      </c>
      <c r="BM1691" s="9">
        <f ca="1"/>
        <v>71.660516681504205</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v>72.00824903218323</v>
      </c>
      <c r="BK1692" s="9">
        <v>70.672956924136798</v>
      </c>
      <c r="BL1692" s="9">
        <v>69.691448853684221</v>
      </c>
      <c r="BM1692" s="9">
        <f ca="1"/>
        <v>71.669359729388304</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v>72.01566853637965</v>
      </c>
      <c r="BK1693" s="9">
        <v>70.681748353414562</v>
      </c>
      <c r="BL1693" s="9">
        <v>69.701356763501252</v>
      </c>
      <c r="BM1693" s="9">
        <f ca="1"/>
        <v>71.6782026510066</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v>72.02308782738011</v>
      </c>
      <c r="BK1694" s="9">
        <v>70.690541993792195</v>
      </c>
      <c r="BL1694" s="9">
        <v>69.711261739814063</v>
      </c>
      <c r="BM1694" s="9">
        <f ca="1"/>
        <v>71.687045451195772</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v>72.030506910837886</v>
      </c>
      <c r="BK1695" s="9">
        <v>70.699337852855692</v>
      </c>
      <c r="BL1695" s="9">
        <v>69.721163785226764</v>
      </c>
      <c r="BM1695" s="9">
        <f ca="1"/>
        <v>71.695888134794515</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v>72.037925792408728</v>
      </c>
      <c r="BK1696" s="9">
        <v>70.708135938201707</v>
      </c>
      <c r="BL1696" s="9">
        <v>69.731062902339573</v>
      </c>
      <c r="BM1696" s="9">
        <f ca="1"/>
        <v>71.704730706643545</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v>72.045344477750859</v>
      </c>
      <c r="BK1697" s="9">
        <v>70.716936257437595</v>
      </c>
      <c r="BL1697" s="9">
        <v>69.740959093748899</v>
      </c>
      <c r="BM1697" s="9">
        <f ca="1"/>
        <v>71.713573171585651</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v>72.05276297252496</v>
      </c>
      <c r="BK1698" s="9">
        <v>70.725738818181526</v>
      </c>
      <c r="BL1698" s="9">
        <v>69.750852362047283</v>
      </c>
      <c r="BM1698" s="9">
        <f ca="1"/>
        <v>71.722415534465725</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v>72.060181282394225</v>
      </c>
      <c r="BK1699" s="9">
        <v>70.73454362806244</v>
      </c>
      <c r="BL1699" s="9">
        <v>69.760742709823489</v>
      </c>
      <c r="BM1699" s="9">
        <f ca="1"/>
        <v>71.73125780013072</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v>72.067599413024425</v>
      </c>
      <c r="BK1700" s="9">
        <v>70.743350694720135</v>
      </c>
      <c r="BL1700" s="9">
        <v>69.770630139662387</v>
      </c>
      <c r="BM1700" s="9">
        <f ca="1"/>
        <v>71.74009997342975</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v>72.075017370083955</v>
      </c>
      <c r="BK1701" s="9">
        <v>70.752160025805367</v>
      </c>
      <c r="BL1701" s="9">
        <v>69.780514654145122</v>
      </c>
      <c r="BM1701" s="9">
        <f ca="1"/>
        <v>71.748942059214087</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v>72.082435159243744</v>
      </c>
      <c r="BK1702" s="9">
        <v>70.760971628979817</v>
      </c>
      <c r="BL1702" s="9">
        <v>69.790396255848975</v>
      </c>
      <c r="BM1702" s="9">
        <f ca="1"/>
        <v>71.757784062337194</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v>72.089852786177417</v>
      </c>
      <c r="BK1703" s="9">
        <v>70.769785511916211</v>
      </c>
      <c r="BL1703" s="9">
        <v>69.800274947347447</v>
      </c>
      <c r="BM1703" s="9">
        <f ca="1"/>
        <v>71.766625987654663</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v>72.097270256561302</v>
      </c>
      <c r="BK1704" s="9">
        <v>70.778601682298302</v>
      </c>
      <c r="BL1704" s="9">
        <v>69.810150731210271</v>
      </c>
      <c r="BM1704" s="9">
        <f ca="1"/>
        <v>71.775467840024433</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v>72.104687576074397</v>
      </c>
      <c r="BK1705" s="9">
        <v>70.787420147820995</v>
      </c>
      <c r="BL1705" s="9">
        <v>69.820023610003375</v>
      </c>
      <c r="BM1705" s="9">
        <f ca="1"/>
        <v>71.784309624306573</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v>72.112104750398458</v>
      </c>
      <c r="BK1706" s="9">
        <v>70.796240916190342</v>
      </c>
      <c r="BL1706" s="9">
        <v>69.829893586288932</v>
      </c>
      <c r="BM1706" s="9">
        <f ca="1"/>
        <v>71.79315134536354</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v>72.119521785218055</v>
      </c>
      <c r="BK1707" s="9">
        <v>70.805063995123604</v>
      </c>
      <c r="BL1707" s="9">
        <v>69.839760662625338</v>
      </c>
      <c r="BM1707" s="9">
        <f ca="1"/>
        <v>71.801993008060023</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v>72.126938686220498</v>
      </c>
      <c r="BK1708" s="9">
        <v>70.813889392349324</v>
      </c>
      <c r="BL1708" s="9">
        <v>69.849624841567248</v>
      </c>
      <c r="BM1708" s="9">
        <f ca="1"/>
        <v>71.810834617263012</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v>72.134355459096</v>
      </c>
      <c r="BK1709" s="9">
        <v>70.822717115607375</v>
      </c>
      <c r="BL1709" s="9">
        <v>69.859486125665541</v>
      </c>
      <c r="BM1709" s="9">
        <f ca="1"/>
        <v>71.819676177841941</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v>72.141772109537627</v>
      </c>
      <c r="BK1710" s="9">
        <v>70.831547172648968</v>
      </c>
      <c r="BL1710" s="9">
        <v>69.869344517467397</v>
      </c>
      <c r="BM1710" s="9">
        <f ca="1"/>
        <v>71.82851769466852</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v>72.149188643241345</v>
      </c>
      <c r="BK1711" s="9">
        <v>70.840379571236767</v>
      </c>
      <c r="BL1711" s="9">
        <v>69.879200019516219</v>
      </c>
      <c r="BM1711" s="9">
        <f ca="1"/>
        <v>71.837359172616928</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v>72.156605065906064</v>
      </c>
      <c r="BK1712" s="9">
        <v>70.849214319144906</v>
      </c>
      <c r="BL1712" s="9">
        <v>69.889052634351742</v>
      </c>
      <c r="BM1712" s="9">
        <f ca="1"/>
        <v>71.846200616563706</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v>72.164021383233674</v>
      </c>
      <c r="BK1713" s="9">
        <v>70.858051424159015</v>
      </c>
      <c r="BL1713" s="9">
        <v>69.898902364509894</v>
      </c>
      <c r="BM1713" s="9">
        <f ca="1"/>
        <v>71.855042031387896</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v>72.171437600929053</v>
      </c>
      <c r="BK1714" s="9">
        <v>70.866890894076334</v>
      </c>
      <c r="BL1714" s="9">
        <v>69.908749212522991</v>
      </c>
      <c r="BM1714" s="9">
        <f ca="1"/>
        <v>71.863883421970968</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v>72.178853724700119</v>
      </c>
      <c r="BK1715" s="9">
        <v>70.875732736705729</v>
      </c>
      <c r="BL1715" s="9">
        <v>69.918593180919572</v>
      </c>
      <c r="BM1715" s="9">
        <f ca="1"/>
        <v>71.872724793196923</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v>72.186269760257886</v>
      </c>
      <c r="BK1716" s="9">
        <v>70.884576959867729</v>
      </c>
      <c r="BL1716" s="9">
        <v>69.928434272224507</v>
      </c>
      <c r="BM1716" s="9">
        <f ca="1"/>
        <v>71.881566149952249</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v>72.193685713316427</v>
      </c>
      <c r="BK1717" s="9">
        <v>70.893423571394607</v>
      </c>
      <c r="BL1717" s="9">
        <v>69.938272488959001</v>
      </c>
      <c r="BM1717" s="9">
        <f ca="1"/>
        <v>71.890407497126006</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v>72.201101589592966</v>
      </c>
      <c r="BK1718" s="9">
        <v>70.90227257913044</v>
      </c>
      <c r="BL1718" s="9">
        <v>69.948107833640563</v>
      </c>
      <c r="BM1718" s="9">
        <f ca="1"/>
        <v>71.899248839609811</v>
      </c>
      <c r="BN1718" s="9">
        <v>72.620262814525873</v>
      </c>
    </row>
    <row r="1719" spans="1:66"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v>72.208517394807899</v>
      </c>
      <c r="BK1719" s="9">
        <v>70.911123990931117</v>
      </c>
      <c r="BL1719" s="9">
        <v>69.957940308783009</v>
      </c>
      <c r="BM1719" s="9">
        <f ca="1"/>
        <v>71.908090182297897</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v>72.215933134684832</v>
      </c>
      <c r="BK1720" s="9">
        <v>70.919977814664449</v>
      </c>
      <c r="BL1720" s="9">
        <v>69.967769916896486</v>
      </c>
      <c r="BM1720" s="9">
        <f ca="1"/>
        <v>71.916931530087041</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v>72.223348814950597</v>
      </c>
      <c r="BK1721" s="9">
        <v>70.928834058210171</v>
      </c>
      <c r="BL1721" s="9">
        <v>69.977596660487563</v>
      </c>
      <c r="BM1721" s="9">
        <f ca="1"/>
        <v>71.925772887876789</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v>72.230764441335268</v>
      </c>
      <c r="BK1722" s="9">
        <v>70.937692729460039</v>
      </c>
      <c r="BL1722" s="9">
        <v>69.987420542059027</v>
      </c>
      <c r="BM1722" s="9">
        <f ca="1"/>
        <v>71.934614260569248</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v>72.238180019572241</v>
      </c>
      <c r="BK1723" s="9">
        <v>70.946553836317833</v>
      </c>
      <c r="BL1723" s="9">
        <v>69.997241564110155</v>
      </c>
      <c r="BM1723" s="9">
        <f ca="1"/>
        <v>71.943455653069279</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v>72.245595555398253</v>
      </c>
      <c r="BK1724" s="9">
        <v>70.955417386699466</v>
      </c>
      <c r="BL1724" s="9">
        <v>70.0070597291365</v>
      </c>
      <c r="BM1724" s="9">
        <f ca="1"/>
        <v>71.952297070284416</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v>72.253011054553397</v>
      </c>
      <c r="BK1725" s="9">
        <v>70.964283388532991</v>
      </c>
      <c r="BL1725" s="9">
        <v>70.016875039630023</v>
      </c>
      <c r="BM1725" s="9">
        <f ca="1"/>
        <v>71.961138517124979</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v>72.26042652278116</v>
      </c>
      <c r="BK1726" s="9">
        <v>70.973151849758722</v>
      </c>
      <c r="BL1726" s="9">
        <v>70.026687498079042</v>
      </c>
      <c r="BM1726" s="9">
        <f ca="1"/>
        <v>71.96997999850403</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v>72.267841965828453</v>
      </c>
      <c r="BK1727" s="9">
        <v>70.982022778329167</v>
      </c>
      <c r="BL1727" s="9">
        <v>70.036497106968312</v>
      </c>
      <c r="BM1727" s="9">
        <f ca="1"/>
        <v>71.978821519337458</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v>72.275257389445656</v>
      </c>
      <c r="BK1728" s="9">
        <v>70.990896182209227</v>
      </c>
      <c r="BL1728" s="9">
        <v>70.046303868778907</v>
      </c>
      <c r="BM1728" s="9">
        <f ca="1"/>
        <v>71.987663084543939</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v>72.282672799386688</v>
      </c>
      <c r="BK1729" s="9">
        <v>70.999772069376149</v>
      </c>
      <c r="BL1729" s="9">
        <v>70.05610778598836</v>
      </c>
      <c r="BM1729" s="9">
        <f ca="1"/>
        <v>71.996504699044991</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v>72.290088201408935</v>
      </c>
      <c r="BK1730" s="9">
        <v>71.008650447819619</v>
      </c>
      <c r="BL1730" s="9">
        <v>70.065908861070625</v>
      </c>
      <c r="BM1730" s="9">
        <f ca="1"/>
        <v>72.005346367765029</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v>72.297503601273391</v>
      </c>
      <c r="BK1731" s="9">
        <v>71.017531325541825</v>
      </c>
      <c r="BL1731" s="9">
        <v>70.075707096495989</v>
      </c>
      <c r="BM1731" s="9">
        <f ca="1"/>
        <v>72.014188095631354</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v>72.304919004744647</v>
      </c>
      <c r="BK1732" s="9">
        <v>71.026414710557447</v>
      </c>
      <c r="BL1732" s="9">
        <v>70.085502494731259</v>
      </c>
      <c r="BM1732" s="9">
        <f ca="1"/>
        <v>72.023029887574168</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v>72.312334417590918</v>
      </c>
      <c r="BK1733" s="9">
        <v>71.035300610893842</v>
      </c>
      <c r="BL1733" s="9">
        <v>70.0952950582396</v>
      </c>
      <c r="BM1733" s="9">
        <f ca="1"/>
        <v>72.03187174852664</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v>72.319749845584099</v>
      </c>
      <c r="BK1734" s="9">
        <v>71.044189034590957</v>
      </c>
      <c r="BL1734" s="9">
        <v>70.105084789480671</v>
      </c>
      <c r="BM1734" s="9">
        <f ca="1"/>
        <v>72.040713683424926</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v>72.32716529449975</v>
      </c>
      <c r="BK1735" s="9">
        <v>71.053079989701487</v>
      </c>
      <c r="BL1735" s="9">
        <v>70.114871690910547</v>
      </c>
      <c r="BM1735" s="9">
        <f ca="1"/>
        <v>72.04955569720812</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v>72.334580770117213</v>
      </c>
      <c r="BK1736" s="9">
        <v>71.06197348429086</v>
      </c>
      <c r="BL1736" s="9">
        <v>70.124655764981739</v>
      </c>
      <c r="BM1736" s="9">
        <f ca="1"/>
        <v>72.058397794818404</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v>72.341996278219597</v>
      </c>
      <c r="BK1737" s="9">
        <v>71.070869526437377</v>
      </c>
      <c r="BL1737" s="9">
        <v>70.134437014143259</v>
      </c>
      <c r="BM1737" s="9">
        <f ca="1"/>
        <v>72.067239981200998</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v>72.349411824593759</v>
      </c>
      <c r="BK1738" s="9">
        <v>71.07976812423216</v>
      </c>
      <c r="BL1738" s="9">
        <v>70.14421544084054</v>
      </c>
      <c r="BM1738" s="9">
        <f ca="1"/>
        <v>72.076082261304137</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v>72.356827415030438</v>
      </c>
      <c r="BK1739" s="9">
        <v>71.088669285779304</v>
      </c>
      <c r="BL1739" s="9">
        <v>70.153991047515532</v>
      </c>
      <c r="BM1739" s="9">
        <f ca="1"/>
        <v>72.084924640079223</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v>72.364243055324266</v>
      </c>
      <c r="BK1740" s="9">
        <v>71.097573019195892</v>
      </c>
      <c r="BL1740" s="9">
        <v>70.163763836606648</v>
      </c>
      <c r="BM1740" s="9">
        <f ca="1"/>
        <v>72.09376712248077</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v>72.371658751273728</v>
      </c>
      <c r="BK1741" s="9">
        <v>71.106479332612011</v>
      </c>
      <c r="BL1741" s="9">
        <v>70.173533810548776</v>
      </c>
      <c r="BM1741" s="9">
        <f ca="1"/>
        <v>72.102609713466407</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v>72.379074508681299</v>
      </c>
      <c r="BK1742" s="9">
        <v>71.115388234170922</v>
      </c>
      <c r="BL1742" s="9">
        <v>70.183300971773306</v>
      </c>
      <c r="BM1742" s="9">
        <f ca="1"/>
        <v>72.111452417996986</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v>72.386490333353379</v>
      </c>
      <c r="BK1743" s="9">
        <v>71.124299732029002</v>
      </c>
      <c r="BL1743" s="9">
        <v>70.193065322708151</v>
      </c>
      <c r="BM1743" s="9">
        <f ca="1"/>
        <v>72.120295241036544</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v>72.393906231100402</v>
      </c>
      <c r="BK1744" s="9">
        <v>71.133213834355885</v>
      </c>
      <c r="BL1744" s="9">
        <v>70.202826865777695</v>
      </c>
      <c r="BM1744" s="9">
        <f ca="1"/>
        <v>72.129138187552329</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v>72.401322207736882</v>
      </c>
      <c r="BK1745" s="9">
        <v>71.142130549334425</v>
      </c>
      <c r="BL1745" s="9">
        <v>70.212585603402886</v>
      </c>
      <c r="BM1745" s="9">
        <f ca="1"/>
        <v>72.137981262514884</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v>72.408738269081368</v>
      </c>
      <c r="BK1746" s="9">
        <v>71.151049885160873</v>
      </c>
      <c r="BL1746" s="9">
        <v>70.22234153800116</v>
      </c>
      <c r="BM1746" s="9">
        <f ca="1"/>
        <v>72.146824470898011</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v>72.416154420956502</v>
      </c>
      <c r="BK1747" s="9">
        <v>71.159971850044826</v>
      </c>
      <c r="BL1747" s="9">
        <v>70.232094671986459</v>
      </c>
      <c r="BM1747" s="9">
        <f ca="1"/>
        <v>72.155667817678804</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v>72.423570669189147</v>
      </c>
      <c r="BK1748" s="9">
        <v>71.168896452209367</v>
      </c>
      <c r="BL1748" s="9">
        <v>70.241845007769342</v>
      </c>
      <c r="BM1748" s="9">
        <f ca="1"/>
        <v>72.164511307837714</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v>72.430987019610285</v>
      </c>
      <c r="BK1749" s="9">
        <v>71.177823699891093</v>
      </c>
      <c r="BL1749" s="9">
        <v>70.251592547756857</v>
      </c>
      <c r="BM1749" s="9">
        <f ca="1"/>
        <v>72.173354946358572</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v>72.43840347805515</v>
      </c>
      <c r="BK1750" s="9">
        <v>71.186753601340129</v>
      </c>
      <c r="BL1750" s="9">
        <v>70.261337294352586</v>
      </c>
      <c r="BM1750" s="9">
        <f ca="1"/>
        <v>72.182198738228536</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v>72.445820050363238</v>
      </c>
      <c r="BK1751" s="9">
        <v>71.195686164820245</v>
      </c>
      <c r="BL1751" s="9">
        <v>70.271079249956713</v>
      </c>
      <c r="BM1751" s="9">
        <f ca="1"/>
        <v>72.19104268843823</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v>72.45323674237828</v>
      </c>
      <c r="BK1752" s="9">
        <v>71.204621398608936</v>
      </c>
      <c r="BL1752" s="9">
        <v>70.280818416965957</v>
      </c>
      <c r="BM1752" s="9">
        <f ca="1"/>
        <v>72.199886801981691</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v>72.460653559948412</v>
      </c>
      <c r="BK1753" s="9">
        <v>71.213559310997383</v>
      </c>
      <c r="BL1753" s="9">
        <v>70.290554797773638</v>
      </c>
      <c r="BM1753" s="9">
        <f ca="1"/>
        <v>72.208731083856449</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v>72.468070508926047</v>
      </c>
      <c r="BK1754" s="9">
        <v>71.222499910290622</v>
      </c>
      <c r="BL1754" s="9">
        <v>70.300288394769609</v>
      </c>
      <c r="BM1754" s="9">
        <f ca="1"/>
        <v>72.217575539063503</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v>72.475487595168076</v>
      </c>
      <c r="BK1755" s="9">
        <v>71.231443204807519</v>
      </c>
      <c r="BL1755" s="9">
        <v>70.310019210340357</v>
      </c>
      <c r="BM1755" s="9">
        <f ca="1"/>
        <v>72.226420172607376</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v>72.482904824535751</v>
      </c>
      <c r="BK1756" s="9">
        <v>71.240389202880891</v>
      </c>
      <c r="BL1756" s="9">
        <v>70.319747246868928</v>
      </c>
      <c r="BM1756" s="9">
        <f ca="1"/>
        <v>72.235264989496144</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v>72.490322202894802</v>
      </c>
      <c r="BK1757" s="9">
        <v>71.249337912857527</v>
      </c>
      <c r="BL1757" s="9">
        <v>70.329472506734987</v>
      </c>
      <c r="BM1757" s="9">
        <f ca="1"/>
        <v>72.244109994741436</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v>72.49773973611552</v>
      </c>
      <c r="BK1758" s="9">
        <v>71.258289343098255</v>
      </c>
      <c r="BL1758" s="9">
        <v>70.339194992314788</v>
      </c>
      <c r="BM1758" s="9">
        <f ca="1"/>
        <v>72.252955193358503</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v>72.505157430072686</v>
      </c>
      <c r="BK1759" s="9">
        <v>71.267243501978029</v>
      </c>
      <c r="BL1759" s="9">
        <v>70.34891470598123</v>
      </c>
      <c r="BM1759" s="9">
        <f ca="1"/>
        <v>72.261800590366235</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v>72.512575290645628</v>
      </c>
      <c r="BK1760" s="9">
        <v>71.276200397885972</v>
      </c>
      <c r="BL1760" s="9">
        <v>70.358631650103774</v>
      </c>
      <c r="BM1760" s="9">
        <f ca="1"/>
        <v>72.270646190787133</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v>72.519993323718339</v>
      </c>
      <c r="BK1761" s="9">
        <v>71.285160039225389</v>
      </c>
      <c r="BL1761" s="9">
        <v>70.368345827048557</v>
      </c>
      <c r="BM1761" s="9">
        <f ca="1"/>
        <v>72.279491999647419</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v>72.527411535179439</v>
      </c>
      <c r="BK1762" s="9">
        <v>71.294122434413921</v>
      </c>
      <c r="BL1762" s="9">
        <v>70.378057239178318</v>
      </c>
      <c r="BM1762" s="9">
        <f ca="1"/>
        <v>72.288338021977012</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v>72.534829930922228</v>
      </c>
      <c r="BK1763" s="9">
        <v>71.303087591883539</v>
      </c>
      <c r="BL1763" s="9">
        <v>70.387765888852471</v>
      </c>
      <c r="BM1763" s="9">
        <f ca="1"/>
        <v>72.297184262809537</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v>72.542248516844722</v>
      </c>
      <c r="BK1764" s="9">
        <v>71.312055520080662</v>
      </c>
      <c r="BL1764" s="9">
        <v>70.397471778427061</v>
      </c>
      <c r="BM1764" s="9">
        <f ca="1"/>
        <v>72.306030727182431</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v>72.549667298849684</v>
      </c>
      <c r="BK1765" s="9">
        <v>71.321026227466106</v>
      </c>
      <c r="BL1765" s="9">
        <v>70.407174910254753</v>
      </c>
      <c r="BM1765" s="9">
        <f ca="1"/>
        <v>72.314877420136909</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v>72.557086282844693</v>
      </c>
      <c r="BK1766" s="9">
        <v>71.329999722515311</v>
      </c>
      <c r="BL1766" s="9">
        <v>70.416875286684913</v>
      </c>
      <c r="BM1766" s="9">
        <f ca="1"/>
        <v>72.323724346717952</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v>72.564505474742134</v>
      </c>
      <c r="BK1767" s="9">
        <v>71.338976013718238</v>
      </c>
      <c r="BL1767" s="9">
        <v>70.426572910063555</v>
      </c>
      <c r="BM1767" s="9">
        <f ca="1"/>
        <v>72.332571511974436</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v>72.571924880459264</v>
      </c>
      <c r="BK1768" s="9">
        <v>71.347955109579559</v>
      </c>
      <c r="BL1768" s="9">
        <v>70.436267782733381</v>
      </c>
      <c r="BM1768" s="9">
        <f ca="1"/>
        <v>72.341418920959114</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v>72.579344505918243</v>
      </c>
      <c r="BK1769" s="9">
        <v>71.356937018618652</v>
      </c>
      <c r="BL1769" s="9">
        <v>70.445959907033739</v>
      </c>
      <c r="BM1769" s="9">
        <f ca="1"/>
        <v>72.350266578728608</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v>72.586764357046164</v>
      </c>
      <c r="BK1770" s="9">
        <v>71.36592174936969</v>
      </c>
      <c r="BL1770" s="9">
        <v>70.455649285300694</v>
      </c>
      <c r="BM1770" s="9">
        <f ca="1"/>
        <v>72.359114490343472</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v>72.59418443977512</v>
      </c>
      <c r="BK1771" s="9">
        <v>71.374909310381668</v>
      </c>
      <c r="BL1771" s="9">
        <v>70.465335919867016</v>
      </c>
      <c r="BM1771" s="9">
        <f ca="1"/>
        <v>72.367962660868244</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v>72.60160476004215</v>
      </c>
      <c r="BK1772" s="9">
        <v>71.383899710218529</v>
      </c>
      <c r="BL1772" s="9">
        <v>70.475019813062119</v>
      </c>
      <c r="BM1772" s="9">
        <f ca="1"/>
        <v>72.376811095371423</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v>72.609025323789425</v>
      </c>
      <c r="BK1773" s="9">
        <v>71.392892957459168</v>
      </c>
      <c r="BL1773" s="9">
        <v>70.484700967212177</v>
      </c>
      <c r="BM1773" s="9">
        <f ca="1"/>
        <v>72.385659798925502</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v>72.616446136964157</v>
      </c>
      <c r="BK1774" s="9">
        <v>71.401889060697542</v>
      </c>
      <c r="BL1774" s="9">
        <v>70.494379384640069</v>
      </c>
      <c r="BM1774" s="9">
        <f ca="1"/>
        <v>72.394508776607026</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v>72.623867205518678</v>
      </c>
      <c r="BK1775" s="9">
        <v>71.410888028542686</v>
      </c>
      <c r="BL1775" s="9">
        <v>70.504055067665334</v>
      </c>
      <c r="BM1775" s="9">
        <f ca="1"/>
        <v>72.403358033496644</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v>72.631288535410491</v>
      </c>
      <c r="BK1776" s="9">
        <v>71.419889869618814</v>
      </c>
      <c r="BL1776" s="9">
        <v>70.513728018604311</v>
      </c>
      <c r="BM1776" s="9">
        <f ca="1"/>
        <v>72.412207574679044</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v>72.638710132602313</v>
      </c>
      <c r="BK1777" s="9">
        <v>71.428894592565385</v>
      </c>
      <c r="BL1777" s="9">
        <v>70.523398239770046</v>
      </c>
      <c r="BM1777" s="9">
        <f ca="1"/>
        <v>72.421057405243047</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v>72.646132003062064</v>
      </c>
      <c r="BK1778" s="9">
        <v>71.437902206037151</v>
      </c>
      <c r="BL1778" s="9">
        <v>70.533065733472299</v>
      </c>
      <c r="BM1778" s="9">
        <f ca="1"/>
        <v>72.429907530281639</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v>72.65355415276295</v>
      </c>
      <c r="BK1779" s="9">
        <v>71.446912718704198</v>
      </c>
      <c r="BL1779" s="9">
        <v>70.542730502017605</v>
      </c>
      <c r="BM1779" s="9">
        <f ca="1"/>
        <v>72.438757954892012</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v>72.660976587683507</v>
      </c>
      <c r="BK1780" s="9">
        <v>71.455926139252085</v>
      </c>
      <c r="BL1780" s="9">
        <v>70.552392547709232</v>
      </c>
      <c r="BM1780" s="9">
        <f ca="1"/>
        <v>72.447608684175506</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v>72.668399313807612</v>
      </c>
      <c r="BK1781" s="9">
        <v>71.46494247638185</v>
      </c>
      <c r="BL1781" s="9">
        <v>70.562051872847221</v>
      </c>
      <c r="BM1781" s="9">
        <f ca="1"/>
        <v>72.456459723237714</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v>72.675822337124515</v>
      </c>
      <c r="BK1782" s="9">
        <v>71.473961738810047</v>
      </c>
      <c r="BL1782" s="9">
        <v>70.571708479728358</v>
      </c>
      <c r="BM1782" s="9">
        <f ca="1"/>
        <v>72.465311077188531</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v>72.683245663628895</v>
      </c>
      <c r="BK1783" s="9">
        <v>71.482983935268933</v>
      </c>
      <c r="BL1783" s="9">
        <v>70.581362370646218</v>
      </c>
      <c r="BM1783" s="9">
        <f ca="1"/>
        <v>72.474162751142117</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v>72.690669299320916</v>
      </c>
      <c r="BK1784" s="9">
        <v>71.492009074506413</v>
      </c>
      <c r="BL1784" s="9">
        <v>70.591013547891123</v>
      </c>
      <c r="BM1784" s="9">
        <f ca="1"/>
        <v>72.483014750216924</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v>72.698093250206213</v>
      </c>
      <c r="BK1785" s="9">
        <v>71.501037165286135</v>
      </c>
      <c r="BL1785" s="9">
        <v>70.600662013750224</v>
      </c>
      <c r="BM1785" s="9">
        <f ca="1"/>
        <v>72.491867079535822</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v>72.705517522295978</v>
      </c>
      <c r="BK1786" s="9">
        <v>71.510068216387594</v>
      </c>
      <c r="BL1786" s="9">
        <v>70.610307770507404</v>
      </c>
      <c r="BM1786" s="9">
        <f ca="1"/>
        <v>72.500719744226004</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v>72.712942121606986</v>
      </c>
      <c r="BK1787" s="9">
        <v>71.519102236606173</v>
      </c>
      <c r="BL1787" s="9">
        <v>70.619950820443407</v>
      </c>
      <c r="BM1787" s="9">
        <f ca="1"/>
        <v>72.509572749419064</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v>72.720367054161613</v>
      </c>
      <c r="BK1788" s="9">
        <v>71.528139234753226</v>
      </c>
      <c r="BL1788" s="9">
        <v>70.629591165835734</v>
      </c>
      <c r="BM1788" s="9">
        <f ca="1"/>
        <v>72.518426100251091</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v>72.72779232598792</v>
      </c>
      <c r="BK1789" s="9">
        <v>71.53717921965611</v>
      </c>
      <c r="BL1789" s="9">
        <v>70.639228808958677</v>
      </c>
      <c r="BM1789" s="9">
        <f ca="1"/>
        <v>72.527279801862605</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v>72.735217943119636</v>
      </c>
      <c r="BK1790" s="9">
        <v>71.546222200158297</v>
      </c>
      <c r="BL1790" s="9">
        <v>70.648863752083386</v>
      </c>
      <c r="BM1790" s="9">
        <f ca="1"/>
        <v>72.536133859398589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v>72.742643911596232</v>
      </c>
      <c r="BK1791" s="9">
        <v>71.555268185119402</v>
      </c>
      <c r="BL1791" s="9">
        <v>70.658495997477829</v>
      </c>
      <c r="BM1791" s="9">
        <f ca="1"/>
        <v>72.544988278008603</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v>72.750070237462936</v>
      </c>
      <c r="BK1792" s="9">
        <v>71.564317183415298</v>
      </c>
      <c r="BL1792" s="9">
        <v>70.66812554740676</v>
      </c>
      <c r="BM1792" s="9">
        <f ca="1"/>
        <v>72.553843062846724</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v>72.757496926770841</v>
      </c>
      <c r="BK1793" s="9">
        <v>71.573369203938128</v>
      </c>
      <c r="BL1793" s="9">
        <v>70.677752404131823</v>
      </c>
      <c r="BM1793" s="9">
        <f ca="1"/>
        <v>72.562698219071635</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v>72.764923985576829</v>
      </c>
      <c r="BK1794" s="9">
        <v>71.582424255596422</v>
      </c>
      <c r="BL1794" s="9">
        <v>70.687376569911436</v>
      </c>
      <c r="BM1794" s="9">
        <f ca="1"/>
        <v>72.571553751846622</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v>72.772351419943689</v>
      </c>
      <c r="BK1795" s="9">
        <v>71.591482347315122</v>
      </c>
      <c r="BL1795" s="9">
        <v>70.696998047000918</v>
      </c>
      <c r="BM1795" s="9">
        <f ca="1"/>
        <v>72.580409666339577</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v>72.779779235940168</v>
      </c>
      <c r="BK1796" s="9">
        <v>71.600543488035726</v>
      </c>
      <c r="BL1796" s="9">
        <v>70.706616837652405</v>
      </c>
      <c r="BM1796" s="9">
        <f ca="1"/>
        <v>72.589265967723136</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v>72.787207439640966</v>
      </c>
      <c r="BK1797" s="9">
        <v>71.609607686716259</v>
      </c>
      <c r="BL1797" s="9">
        <v>70.716232944114921</v>
      </c>
      <c r="BM1797" s="9">
        <f ca="1"/>
        <v>72.598122661174571</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v>72.794636037126793</v>
      </c>
      <c r="BK1798" s="9">
        <v>71.618674952331389</v>
      </c>
      <c r="BL1798" s="9">
        <v>70.725846368634336</v>
      </c>
      <c r="BM1798" s="9">
        <f ca="1"/>
        <v>72.606979751875897</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v>72.8020650344844</v>
      </c>
      <c r="BK1799" s="9">
        <v>71.627745293872565</v>
      </c>
      <c r="BL1799" s="9">
        <v>70.735457113453364</v>
      </c>
      <c r="BM1799" s="9">
        <f ca="1"/>
        <v>72.615837245013921</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v>72.80949443780662</v>
      </c>
      <c r="BK1800" s="9">
        <v>71.636818720347932</v>
      </c>
      <c r="BL1800" s="9">
        <v>70.74506518081165</v>
      </c>
      <c r="BM1800" s="9">
        <f ca="1"/>
        <v>72.62469514578018</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v>72.816924253192454</v>
      </c>
      <c r="BK1801" s="9">
        <v>71.645895240782551</v>
      </c>
      <c r="BL1801" s="9">
        <v>70.754670572945656</v>
      </c>
      <c r="BM1801" s="9">
        <f ca="1"/>
        <v>72.6335534593711</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v>72.82435448674704</v>
      </c>
      <c r="BK1802" s="9">
        <v>71.654974864218417</v>
      </c>
      <c r="BL1802" s="9">
        <v>70.764273292088816</v>
      </c>
      <c r="BM1802" s="9">
        <f ca="1"/>
        <v>72.642412190987912</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v>72.83178514458173</v>
      </c>
      <c r="BK1803" s="9">
        <v>71.664057599714468</v>
      </c>
      <c r="BL1803" s="9">
        <v>70.773873340471368</v>
      </c>
      <c r="BM1803" s="9">
        <f ca="1"/>
        <v>72.651271345836719</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v>72.839216232814124</v>
      </c>
      <c r="BK1804" s="9">
        <v>71.673143456346779</v>
      </c>
      <c r="BL1804" s="9">
        <v>70.783470720320537</v>
      </c>
      <c r="BM1804" s="9">
        <f ca="1"/>
        <v>72.660130929128556</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v>72.846647757568135</v>
      </c>
      <c r="BK1805" s="9">
        <v>71.682232443208505</v>
      </c>
      <c r="BL1805" s="9">
        <v>70.793065433860363</v>
      </c>
      <c r="BM1805" s="9">
        <f ca="1"/>
        <v>72.668990946079404</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v>72.854079724973985</v>
      </c>
      <c r="BK1806" s="9">
        <v>71.691324569410057</v>
      </c>
      <c r="BL1806" s="9">
        <v>70.802657483311862</v>
      </c>
      <c r="BM1806" s="9">
        <f ca="1"/>
        <v>72.677851401910189</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v>72.861512141168276</v>
      </c>
      <c r="BK1807" s="9">
        <v>71.700419844079121</v>
      </c>
      <c r="BL1807" s="9">
        <v>70.812246870892977</v>
      </c>
      <c r="BM1807" s="9">
        <f ca="1"/>
        <v>72.686712301846853</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v>72.868945012294006</v>
      </c>
      <c r="BK1808" s="9">
        <v>71.70951827636074</v>
      </c>
      <c r="BL1808" s="9">
        <v>70.8218335988185</v>
      </c>
      <c r="BM1808" s="9">
        <f ca="1"/>
        <v>72.69557365112037</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v>72.876378344500665</v>
      </c>
      <c r="BK1809" s="9">
        <v>71.718619875417389</v>
      </c>
      <c r="BL1809" s="9">
        <v>70.831417669300265</v>
      </c>
      <c r="BM1809" s="9">
        <f ca="1"/>
        <v>72.704435454966742</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v>72.883812143944212</v>
      </c>
      <c r="BK1810" s="9">
        <v>71.727724650429039</v>
      </c>
      <c r="BL1810" s="9">
        <v>70.840999084546922</v>
      </c>
      <c r="BM1810" s="9">
        <f ca="1"/>
        <v>72.713297718627132</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v>72.891246416787126</v>
      </c>
      <c r="BK1811" s="9">
        <v>71.73683261059324</v>
      </c>
      <c r="BL1811" s="9">
        <v>70.850577846764153</v>
      </c>
      <c r="BM1811" s="9">
        <f ca="1"/>
        <v>72.722160447347761</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v>72.898681169198525</v>
      </c>
      <c r="BK1812" s="9">
        <v>71.745943765125219</v>
      </c>
      <c r="BL1812" s="9">
        <v>70.860153958154541</v>
      </c>
      <c r="BM1812" s="9">
        <f ca="1"/>
        <v>72.731023646380052</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v>72.906116407354062</v>
      </c>
      <c r="BK1813" s="9">
        <v>71.755058123257911</v>
      </c>
      <c r="BL1813" s="9">
        <v>70.869727420917656</v>
      </c>
      <c r="BM1813" s="9">
        <f ca="1"/>
        <v>72.739887320980543</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v>72.913552137436128</v>
      </c>
      <c r="BK1814" s="9">
        <v>71.764175694242027</v>
      </c>
      <c r="BL1814" s="9">
        <v>70.879298237249998</v>
      </c>
      <c r="BM1814" s="9">
        <f ca="1"/>
        <v>72.748751476411087</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v>72.920988365633761</v>
      </c>
      <c r="BK1815" s="9">
        <v>71.773296487346215</v>
      </c>
      <c r="BL1815" s="9">
        <v>70.888866409345056</v>
      </c>
      <c r="BM1815" s="9">
        <f ca="1"/>
        <v>72.757616117938696</v>
      </c>
      <c r="BN1815" s="9">
        <v>73.491161556905553</v>
      </c>
    </row>
    <row r="1816" spans="1:66"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v>72.928425098142796</v>
      </c>
      <c r="BK1816" s="9">
        <v>71.782420511856984</v>
      </c>
      <c r="BL1816" s="9">
        <v>70.898431939393248</v>
      </c>
      <c r="BM1816" s="9">
        <f ca="1"/>
        <v>72.766481250835724</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v>72.935862341165802</v>
      </c>
      <c r="BK1817" s="9">
        <v>71.791547777078947</v>
      </c>
      <c r="BL1817" s="9">
        <v>70.907994829582051</v>
      </c>
      <c r="BM1817" s="9">
        <f ca="1"/>
        <v>72.775346880379786</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v>72.943300100912197</v>
      </c>
      <c r="BK1818" s="9">
        <v>71.80067829233478</v>
      </c>
      <c r="BL1818" s="9">
        <v>70.917555082095845</v>
      </c>
      <c r="BM1818" s="9">
        <f ca="1"/>
        <v>72.784213011853851</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v>72.950738383598292</v>
      </c>
      <c r="BK1819" s="9">
        <v>71.80981206696535</v>
      </c>
      <c r="BL1819" s="9">
        <v>70.927112699116009</v>
      </c>
      <c r="BM1819" s="9">
        <f ca="1"/>
        <v>72.793079650546275</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v>72.958177195447291</v>
      </c>
      <c r="BK1820" s="9">
        <v>71.81894911032974</v>
      </c>
      <c r="BL1820" s="9">
        <v>70.936667682820982</v>
      </c>
      <c r="BM1820" s="9">
        <f ca="1"/>
        <v>72.801946801750816</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v>72.965616542689347</v>
      </c>
      <c r="BK1821" s="9">
        <v>71.828089431805424</v>
      </c>
      <c r="BL1821" s="9">
        <v>70.946220035386133</v>
      </c>
      <c r="BM1821" s="9">
        <f ca="1"/>
        <v>72.810814470766658</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v>72.973056431561616</v>
      </c>
      <c r="BK1822" s="9">
        <v>71.83723304078822</v>
      </c>
      <c r="BL1822" s="9">
        <v>70.955769758983848</v>
      </c>
      <c r="BM1822" s="9">
        <f ca="1"/>
        <v>72.819682662898444</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v>72.980496868308322</v>
      </c>
      <c r="BK1823" s="9">
        <v>71.846379946692451</v>
      </c>
      <c r="BL1823" s="9">
        <v>70.965316855783584</v>
      </c>
      <c r="BM1823" s="9">
        <f ca="1"/>
        <v>72.828551383456372</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v>72.987937859180747</v>
      </c>
      <c r="BK1824" s="9">
        <v>71.855530158951012</v>
      </c>
      <c r="BL1824" s="9">
        <v>70.974861327951743</v>
      </c>
      <c r="BM1824" s="9">
        <f ca="1"/>
        <v>72.837420637756068</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v>72.995379410437295</v>
      </c>
      <c r="BK1825" s="9">
        <v>71.864683687015415</v>
      </c>
      <c r="BL1825" s="9">
        <v>70.984403177651785</v>
      </c>
      <c r="BM1825" s="9">
        <f ca="1"/>
        <v>72.846290431118803</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v>73.00282152834356</v>
      </c>
      <c r="BK1826" s="9">
        <v>71.873840540355914</v>
      </c>
      <c r="BL1826" s="9">
        <v>70.993942407044187</v>
      </c>
      <c r="BM1826" s="9">
        <f ca="1"/>
        <v>72.855160768871428</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v>73.010264219172342</v>
      </c>
      <c r="BK1827" s="9">
        <v>71.883000728461482</v>
      </c>
      <c r="BL1827" s="9">
        <v>71.003479018286498</v>
      </c>
      <c r="BM1827" s="9">
        <f ca="1"/>
        <v>72.864031656346413</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v>73.017707489203701</v>
      </c>
      <c r="BK1828" s="9">
        <v>71.89216426084009</v>
      </c>
      <c r="BL1828" s="9">
        <v>71.013013013533239</v>
      </c>
      <c r="BM1828" s="9">
        <f ca="1"/>
        <v>72.872903098881892</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v>73.025151344725003</v>
      </c>
      <c r="BK1829" s="9">
        <v>71.901331147018524</v>
      </c>
      <c r="BL1829" s="9">
        <v>71.022544394936048</v>
      </c>
      <c r="BM1829" s="9">
        <f ca="1"/>
        <v>72.881775101821674</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v>73.032595792030946</v>
      </c>
      <c r="BK1830" s="9">
        <v>71.910501396542685</v>
      </c>
      <c r="BL1830" s="9">
        <v>71.032073164643563</v>
      </c>
      <c r="BM1830" s="9">
        <f ca="1"/>
        <v>72.890647670515321</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v>73.040040837423618</v>
      </c>
      <c r="BK1831" s="9">
        <v>71.919675018977557</v>
      </c>
      <c r="BL1831" s="9">
        <v>71.041599324801524</v>
      </c>
      <c r="BM1831" s="9">
        <f ca="1"/>
        <v>72.899520810318151</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v>73.047486487212566</v>
      </c>
      <c r="BK1832" s="9">
        <v>71.928852023907311</v>
      </c>
      <c r="BL1832" s="9">
        <v>71.051122877552672</v>
      </c>
      <c r="BM1832" s="9">
        <f ca="1"/>
        <v>72.908394526591238</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v>73.054932747714773</v>
      </c>
      <c r="BK1833" s="9">
        <v>71.938032420935386</v>
      </c>
      <c r="BL1833" s="9">
        <v>71.060643825036919</v>
      </c>
      <c r="BM1833" s="9">
        <f ca="1"/>
        <v>72.917268824701509</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v>73.062379625254778</v>
      </c>
      <c r="BK1834" s="9">
        <v>71.947216219684577</v>
      </c>
      <c r="BL1834" s="9">
        <v>71.070162169391125</v>
      </c>
      <c r="BM1834" s="9">
        <f ca="1"/>
        <v>72.926143710021734</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v>73.069827126164682</v>
      </c>
      <c r="BK1835" s="9">
        <v>71.956403429797106</v>
      </c>
      <c r="BL1835" s="9">
        <v>71.079677912749332</v>
      </c>
      <c r="BM1835" s="9">
        <f ca="1"/>
        <v>72.935019187930592</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v>73.077275256784162</v>
      </c>
      <c r="BK1836" s="9">
        <v>71.965594060934691</v>
      </c>
      <c r="BL1836" s="9">
        <v>71.08919105724263</v>
      </c>
      <c r="BM1836" s="9">
        <f ca="1"/>
        <v>72.943895263812678</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v>73.084724023460595</v>
      </c>
      <c r="BK1837" s="9">
        <v>71.974788122778662</v>
      </c>
      <c r="BL1837" s="9">
        <v>71.098701604999206</v>
      </c>
      <c r="BM1837" s="9">
        <f ca="1"/>
        <v>72.952771943058494</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v>73.092173432549046</v>
      </c>
      <c r="BK1838" s="9">
        <v>71.983985625030016</v>
      </c>
      <c r="BL1838" s="9">
        <v>71.108209558144296</v>
      </c>
      <c r="BM1838" s="9">
        <f ca="1"/>
        <v>72.961649231064612</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v>73.099623490412327</v>
      </c>
      <c r="BK1839" s="9">
        <v>71.993186577409489</v>
      </c>
      <c r="BL1839" s="9">
        <v>71.117714918800345</v>
      </c>
      <c r="BM1839" s="9">
        <f ca="1"/>
        <v>72.970527133233588</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v>73.107074203421007</v>
      </c>
      <c r="BK1840" s="9">
        <v>72.002390989657698</v>
      </c>
      <c r="BL1840" s="9">
        <v>71.127217689086791</v>
      </c>
      <c r="BM1840" s="9">
        <f ca="1"/>
        <v>72.979405654974002</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v>73.114525577953529</v>
      </c>
      <c r="BK1841" s="9">
        <v>72.011598871535114</v>
      </c>
      <c r="BL1841" s="9">
        <v>71.136717871120254</v>
      </c>
      <c r="BM1841" s="9">
        <f ca="1"/>
        <v>72.988284801700573</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v>73.121977620396223</v>
      </c>
      <c r="BK1842" s="9">
        <v>72.020810232822285</v>
      </c>
      <c r="BL1842" s="9">
        <v>71.146215467014471</v>
      </c>
      <c r="BM1842" s="9">
        <f ca="1"/>
        <v>72.997164578834131</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v>73.129430337143319</v>
      </c>
      <c r="BK1843" s="9">
        <v>72.030025083319813</v>
      </c>
      <c r="BL1843" s="9">
        <v>71.15571047888028</v>
      </c>
      <c r="BM1843" s="9">
        <f ca="1"/>
        <v>73.00604499180163</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v>73.136883734597021</v>
      </c>
      <c r="BK1844" s="9">
        <v>72.039243432848437</v>
      </c>
      <c r="BL1844" s="9">
        <v>71.165202908825648</v>
      </c>
      <c r="BM1844" s="9">
        <f ca="1"/>
        <v>73.01492604603628</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v>73.144337819167589</v>
      </c>
      <c r="BK1845" s="9">
        <v>72.048465291249215</v>
      </c>
      <c r="BL1845" s="9">
        <v>71.1746927589557</v>
      </c>
      <c r="BM1845" s="9">
        <f ca="1"/>
        <v>73.023807746977425</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v>73.1517925972733</v>
      </c>
      <c r="BK1846" s="9">
        <v>72.057690668383515</v>
      </c>
      <c r="BL1846" s="9">
        <v>71.184180031372676</v>
      </c>
      <c r="BM1846" s="9">
        <f ca="1"/>
        <v>73.032690100070781</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v>73.159248075340585</v>
      </c>
      <c r="BK1847" s="9">
        <v>72.066919574133109</v>
      </c>
      <c r="BL1847" s="9">
        <v>71.193664728175989</v>
      </c>
      <c r="BM1847" s="9">
        <f ca="1"/>
        <v>73.041573110768269</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v>73.166704259803979</v>
      </c>
      <c r="BK1848" s="9">
        <v>72.076152018400307</v>
      </c>
      <c r="BL1848" s="9">
        <v>71.203146851462179</v>
      </c>
      <c r="BM1848" s="9">
        <f ca="1"/>
        <v>73.050456784528166</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v>73.174161157106298</v>
      </c>
      <c r="BK1849" s="9">
        <v>72.085388011108023</v>
      </c>
      <c r="BL1849" s="9">
        <v>71.212626403324975</v>
      </c>
      <c r="BM1849" s="9">
        <f ca="1"/>
        <v>73.059341126815099</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v>73.18161877369856</v>
      </c>
      <c r="BK1850" s="9">
        <v>72.094627562199818</v>
      </c>
      <c r="BL1850" s="9">
        <v>71.222103385855235</v>
      </c>
      <c r="BM1850" s="9">
        <f ca="1"/>
        <v>73.068226143100148</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v>73.189077116040053</v>
      </c>
      <c r="BK1851" s="9">
        <v>72.103870681640032</v>
      </c>
      <c r="BL1851" s="9">
        <v>71.231577801141015</v>
      </c>
      <c r="BM1851" s="9">
        <f ca="1"/>
        <v>73.077111838860745</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v>73.196536190598493</v>
      </c>
      <c r="BK1852" s="9">
        <v>72.113117379413879</v>
      </c>
      <c r="BL1852" s="9">
        <v>71.241049651267502</v>
      </c>
      <c r="BM1852" s="9">
        <f ca="1"/>
        <v>73.085998219580844</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v>73.203996003849909</v>
      </c>
      <c r="BK1853" s="9">
        <v>72.122367665527491</v>
      </c>
      <c r="BL1853" s="9">
        <v>71.2505189383171</v>
      </c>
      <c r="BM1853" s="9">
        <f ca="1"/>
        <v>73.094885290750867</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v>73.211456562278826</v>
      </c>
      <c r="BK1854" s="9">
        <v>72.131621550008049</v>
      </c>
      <c r="BL1854" s="9">
        <v>71.259985664369367</v>
      </c>
      <c r="BM1854" s="9">
        <f ca="1"/>
        <v>73.103773057867826</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v>73.218917872378228</v>
      </c>
      <c r="BK1855" s="9">
        <v>72.140879042903819</v>
      </c>
      <c r="BL1855" s="9">
        <v>71.269449831501106</v>
      </c>
      <c r="BM1855" s="9">
        <f ca="1"/>
        <v>73.112661526435247</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v>73.226379940649622</v>
      </c>
      <c r="BK1856" s="9">
        <v>72.150140154284315</v>
      </c>
      <c r="BL1856" s="9">
        <v>71.278911441786249</v>
      </c>
      <c r="BM1856" s="9">
        <f ca="1"/>
        <v>73.121550701963272</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v>73.233842773603158</v>
      </c>
      <c r="BK1857" s="9">
        <v>72.159404894240282</v>
      </c>
      <c r="BL1857" s="9">
        <v>71.288370497295958</v>
      </c>
      <c r="BM1857" s="9">
        <f ca="1"/>
        <v>73.130440589968757</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v>73.241306377757553</v>
      </c>
      <c r="BK1858" s="9">
        <v>72.168673272883922</v>
      </c>
      <c r="BL1858" s="9">
        <v>71.297827000098607</v>
      </c>
      <c r="BM1858" s="9">
        <f ca="1"/>
        <v>73.139331195975103</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v>73.248770759640209</v>
      </c>
      <c r="BK1859" s="9">
        <v>72.177945300348824</v>
      </c>
      <c r="BL1859" s="9">
        <v>71.307280952259759</v>
      </c>
      <c r="BM1859" s="9">
        <f ca="1"/>
        <v>73.148222525512551</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v>73.256235925787308</v>
      </c>
      <c r="BK1860" s="9">
        <v>72.187220986790223</v>
      </c>
      <c r="BL1860" s="9">
        <v>71.31673235584222</v>
      </c>
      <c r="BM1860" s="9">
        <f ca="1"/>
        <v>73.157114584118034</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v>73.26370188274376</v>
      </c>
      <c r="BK1861" s="9">
        <v>72.196500342384923</v>
      </c>
      <c r="BL1861" s="9">
        <v>71.326181212906008</v>
      </c>
      <c r="BM1861" s="9">
        <f ca="1"/>
        <v>73.166007377335276</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v>73.271168637063326</v>
      </c>
      <c r="BK1862" s="9">
        <v>72.205783377331514</v>
      </c>
      <c r="BL1862" s="9">
        <v>71.335627525508343</v>
      </c>
      <c r="BM1862" s="9">
        <f ca="1"/>
        <v>73.17490091071484</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v>73.278636195308636</v>
      </c>
      <c r="BK1863" s="9">
        <v>72.215070101850444</v>
      </c>
      <c r="BL1863" s="9">
        <v>71.34507129570369</v>
      </c>
      <c r="BM1863" s="9">
        <f ca="1"/>
        <v>73.18379518981412</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v>73.286104564051215</v>
      </c>
      <c r="BK1864" s="9">
        <v>72.224360526184</v>
      </c>
      <c r="BL1864" s="9">
        <v>71.354512525543782</v>
      </c>
      <c r="BM1864" s="9">
        <f ca="1"/>
        <v>73.192690220197406</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v>73.293573749871598</v>
      </c>
      <c r="BK1865" s="9">
        <v>72.233654660596557</v>
      </c>
      <c r="BL1865" s="9">
        <v>71.363951217077556</v>
      </c>
      <c r="BM1865" s="9">
        <f ca="1"/>
        <v>73.201586007435949</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v>73.301043759359359</v>
      </c>
      <c r="BK1866" s="9">
        <v>72.24295251537454</v>
      </c>
      <c r="BL1866" s="9">
        <v>71.373387372351203</v>
      </c>
      <c r="BM1866" s="9">
        <f ca="1"/>
        <v>73.210482557107966</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v>73.308514599113067</v>
      </c>
      <c r="BK1867" s="9">
        <v>72.252254100826647</v>
      </c>
      <c r="BL1867" s="9">
        <v>71.382820993408188</v>
      </c>
      <c r="BM1867" s="9">
        <f ca="1"/>
        <v>73.219379874798634</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v>73.315986275740471</v>
      </c>
      <c r="BK1868" s="9">
        <v>72.261559427283771</v>
      </c>
      <c r="BL1868" s="9">
        <v>71.39225208228919</v>
      </c>
      <c r="BM1868" s="9">
        <f ca="1"/>
        <v>73.228277966100208</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v>73.323458795858528</v>
      </c>
      <c r="BK1869" s="9">
        <v>72.270868505099259</v>
      </c>
      <c r="BL1869" s="9">
        <v>71.401680641032215</v>
      </c>
      <c r="BM1869" s="9">
        <f ca="1"/>
        <v>73.237176836612022</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v>73.330932166093305</v>
      </c>
      <c r="BK1870" s="9">
        <v>72.280181344648881</v>
      </c>
      <c r="BL1870" s="9">
        <v>71.411106671672457</v>
      </c>
      <c r="BM1870" s="9">
        <f ca="1"/>
        <v>73.246076491940485</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v>73.338406393080263</v>
      </c>
      <c r="BK1871" s="9">
        <v>72.289497956331061</v>
      </c>
      <c r="BL1871" s="9">
        <v>71.420530176242451</v>
      </c>
      <c r="BM1871" s="9">
        <f ca="1"/>
        <v>73.254976937699226</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v>73.345881483464083</v>
      </c>
      <c r="BK1872" s="9">
        <v>72.298818350566776</v>
      </c>
      <c r="BL1872" s="9">
        <v>71.429951156771978</v>
      </c>
      <c r="BM1872" s="9">
        <f ca="1"/>
        <v>73.263878179508993</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v>73.353357443898901</v>
      </c>
      <c r="BK1873" s="9">
        <v>72.308142537799853</v>
      </c>
      <c r="BL1873" s="9">
        <v>71.439369615288115</v>
      </c>
      <c r="BM1873" s="9">
        <f ca="1"/>
        <v>73.272780222997795</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v>73.360834281048227</v>
      </c>
      <c r="BK1874" s="9">
        <v>72.317470528496926</v>
      </c>
      <c r="BL1874" s="9">
        <v>71.448785553815213</v>
      </c>
      <c r="BM1874" s="9">
        <f ca="1"/>
        <v>73.281683073800906</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v>73.368312001585068</v>
      </c>
      <c r="BK1875" s="9">
        <v>72.326802333147583</v>
      </c>
      <c r="BL1875" s="9">
        <v>71.458198974374938</v>
      </c>
      <c r="BM1875" s="9">
        <f ca="1"/>
        <v>73.290586737560901</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v>73.375790612191935</v>
      </c>
      <c r="BK1876" s="9">
        <v>72.336137962264488</v>
      </c>
      <c r="BL1876" s="9">
        <v>71.467609878986195</v>
      </c>
      <c r="BM1876" s="9">
        <f ca="1"/>
        <v>73.299491219927674</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v>73.383270119560962</v>
      </c>
      <c r="BK1877" s="9">
        <v>72.345477426383411</v>
      </c>
      <c r="BL1877" s="9">
        <v>71.477018269665308</v>
      </c>
      <c r="BM1877" s="9">
        <f ca="1"/>
        <v>73.308396526558511</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v>73.390750530393859</v>
      </c>
      <c r="BK1878" s="9">
        <v>72.354820736063374</v>
      </c>
      <c r="BL1878" s="9">
        <v>71.486424148425783</v>
      </c>
      <c r="BM1878" s="9">
        <f ca="1"/>
        <v>73.317302663118127</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v>73.398231851402087</v>
      </c>
      <c r="BK1879" s="9">
        <v>72.364167901886731</v>
      </c>
      <c r="BL1879" s="9">
        <v>71.495827517278542</v>
      </c>
      <c r="BM1879" s="9">
        <f ca="1"/>
        <v>73.326209635278687</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v>73.405714089306741</v>
      </c>
      <c r="BK1880" s="9">
        <v>72.37351893445927</v>
      </c>
      <c r="BL1880" s="9">
        <v>71.50522837823172</v>
      </c>
      <c r="BM1880" s="9">
        <f ca="1"/>
        <v>73.335117448719799</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v>73.413197250838778</v>
      </c>
      <c r="BK1881" s="9">
        <v>72.382873844410341</v>
      </c>
      <c r="BL1881" s="9">
        <v>71.514626733290896</v>
      </c>
      <c r="BM1881" s="9">
        <f ca="1"/>
        <v>73.344026109128691</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v>73.420681342739016</v>
      </c>
      <c r="BK1882" s="9">
        <v>72.392232642392855</v>
      </c>
      <c r="BL1882" s="9">
        <v>71.524022584458876</v>
      </c>
      <c r="BM1882" s="9">
        <f ca="1"/>
        <v>73.352935622200064</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v>73.428166371758053</v>
      </c>
      <c r="BK1883" s="9">
        <v>72.401595339083528</v>
      </c>
      <c r="BL1883" s="9">
        <v>71.533415933735853</v>
      </c>
      <c r="BM1883" s="9">
        <f ca="1"/>
        <v>73.361845993636308</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v>73.435652344656575</v>
      </c>
      <c r="BK1884" s="9">
        <v>72.410961945182834</v>
      </c>
      <c r="BL1884" s="9">
        <v>71.542806783119346</v>
      </c>
      <c r="BM1884" s="9">
        <f ca="1"/>
        <v>73.370757229147401</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v>73.44313926820513</v>
      </c>
      <c r="BK1885" s="9">
        <v>72.420332471415222</v>
      </c>
      <c r="BL1885" s="9">
        <v>71.552195134604204</v>
      </c>
      <c r="BM1885" s="9">
        <f ca="1"/>
        <v>73.379669334451023</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v>73.450627149184399</v>
      </c>
      <c r="BK1886" s="9">
        <v>72.429706928529143</v>
      </c>
      <c r="BL1886" s="9">
        <v>71.561580990182648</v>
      </c>
      <c r="BM1886" s="9">
        <f ca="1"/>
        <v>73.388582315272586</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v>73.458115994385153</v>
      </c>
      <c r="BK1887" s="9">
        <v>72.439085327297221</v>
      </c>
      <c r="BL1887" s="9">
        <v>71.570964351844253</v>
      </c>
      <c r="BM1887" s="9">
        <f ca="1"/>
        <v>73.397496177345289</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v>73.465605810608295</v>
      </c>
      <c r="BK1888" s="9">
        <v>72.448467678516224</v>
      </c>
      <c r="BL1888" s="9">
        <v>71.580345221575911</v>
      </c>
      <c r="BM1888" s="9">
        <f ca="1"/>
        <v>73.406410926410075</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v>73.47309660466496</v>
      </c>
      <c r="BK1889" s="9">
        <v>72.457853993007333</v>
      </c>
      <c r="BL1889" s="9">
        <v>71.589723601361925</v>
      </c>
      <c r="BM1889" s="9">
        <f ca="1"/>
        <v>73.415326568215775</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v>73.480588383376556</v>
      </c>
      <c r="BK1890" s="9">
        <v>72.467244281616118</v>
      </c>
      <c r="BL1890" s="9">
        <v>71.599099493183957</v>
      </c>
      <c r="BM1890" s="9">
        <f ca="1"/>
        <v>73.424243108519107</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v>73.488081153574797</v>
      </c>
      <c r="BK1891" s="9">
        <v>72.476638555212702</v>
      </c>
      <c r="BL1891" s="9">
        <v>71.608472899020995</v>
      </c>
      <c r="BM1891" s="9">
        <f ca="1"/>
        <v>73.433160553084676</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v>73.495574922101767</v>
      </c>
      <c r="BK1892" s="9">
        <v>72.486036824691823</v>
      </c>
      <c r="BL1892" s="9">
        <v>71.617843820849487</v>
      </c>
      <c r="BM1892" s="9">
        <f ca="1"/>
        <v>73.442078907685087</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v>73.503069695809984</v>
      </c>
      <c r="BK1893" s="9">
        <v>72.495439100972987</v>
      </c>
      <c r="BL1893" s="9">
        <v>71.627212260643176</v>
      </c>
      <c r="BM1893" s="9">
        <f ca="1"/>
        <v>73.450998178100875</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v>73.510565481562438</v>
      </c>
      <c r="BK1894" s="9">
        <v>72.50484539500053</v>
      </c>
      <c r="BL1894" s="9">
        <v>71.636578220373266</v>
      </c>
      <c r="BM1894" s="9">
        <f ca="1"/>
        <v>73.459918370120747</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v>73.518062286232663</v>
      </c>
      <c r="BK1895" s="9">
        <v>72.514255717743737</v>
      </c>
      <c r="BL1895" s="9">
        <v>71.645941702008315</v>
      </c>
      <c r="BM1895" s="9">
        <f ca="1"/>
        <v>73.468839489541367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v>73.525560116704824</v>
      </c>
      <c r="BK1896" s="9">
        <v>72.523670080196936</v>
      </c>
      <c r="BL1896" s="9">
        <v>71.655302707514267</v>
      </c>
      <c r="BM1896" s="9">
        <f ca="1"/>
        <v>73.477761542167585</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v>73.533058979873672</v>
      </c>
      <c r="BK1897" s="9">
        <v>72.533088493379637</v>
      </c>
      <c r="BL1897" s="9">
        <v>71.664661238854507</v>
      </c>
      <c r="BM1897" s="9">
        <f ca="1"/>
        <v>73.486684533812394</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v>73.540558882644703</v>
      </c>
      <c r="BK1898" s="9">
        <v>72.5425109683366</v>
      </c>
      <c r="BL1898" s="9">
        <v>71.67401729798982</v>
      </c>
      <c r="BM1898" s="9">
        <f ca="1"/>
        <v>73.495608470297014</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v>73.548059831934168</v>
      </c>
      <c r="BK1899" s="9">
        <v>72.55193751613794</v>
      </c>
      <c r="BL1899" s="9">
        <v>71.68337088687835</v>
      </c>
      <c r="BM1899" s="9">
        <f ca="1"/>
        <v>73.504533357450882</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v>73.55556183466912</v>
      </c>
      <c r="BK1900" s="9">
        <v>72.561368147879307</v>
      </c>
      <c r="BL1900" s="9">
        <v>71.692722007475709</v>
      </c>
      <c r="BM1900" s="9">
        <f ca="1"/>
        <v>73.513459201111772</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v>73.563064897787513</v>
      </c>
      <c r="BK1901" s="9">
        <v>72.570802874681846</v>
      </c>
      <c r="BL1901" s="9">
        <v>71.702070661734922</v>
      </c>
      <c r="BM1901" s="9">
        <f ca="1"/>
        <v>73.522386007125718</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v>73.570569028238197</v>
      </c>
      <c r="BK1902" s="9">
        <v>72.580241707692466</v>
      </c>
      <c r="BL1902" s="9">
        <v>71.71141685160643</v>
      </c>
      <c r="BM1902" s="9">
        <f ca="1"/>
        <v>73.531313781347166</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v>73.578074232981038</v>
      </c>
      <c r="BK1903" s="9">
        <v>72.58968465808384</v>
      </c>
      <c r="BL1903" s="9">
        <v>71.720760579038114</v>
      </c>
      <c r="BM1903" s="9">
        <f ca="1"/>
        <v>73.540242529638959</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v>73.585580518986916</v>
      </c>
      <c r="BK1904" s="9">
        <v>72.599131737054549</v>
      </c>
      <c r="BL1904" s="9">
        <v>71.730101845975298</v>
      </c>
      <c r="BM1904" s="9">
        <f ca="1"/>
        <v>73.549172257872428</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v>73.59308789323785</v>
      </c>
      <c r="BK1905" s="9">
        <v>72.608582955829206</v>
      </c>
      <c r="BL1905" s="9">
        <v>71.739440654360706</v>
      </c>
      <c r="BM1905" s="9">
        <f ca="1"/>
        <v>73.55810297192734</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v>73.600596362726975</v>
      </c>
      <c r="BK1906" s="9">
        <v>72.618038325658546</v>
      </c>
      <c r="BL1906" s="9">
        <v>71.74877700613456</v>
      </c>
      <c r="BM1906" s="9">
        <f ca="1"/>
        <v>73.567034677692035</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v>73.608105934458663</v>
      </c>
      <c r="BK1907" s="9">
        <v>72.627497857819534</v>
      </c>
      <c r="BL1907" s="9">
        <v>71.758110903234467</v>
      </c>
      <c r="BM1907" s="9">
        <f ca="1"/>
        <v>73.575967381063464</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v>73.615616615448587</v>
      </c>
      <c r="BK1908" s="9">
        <v>72.636961563615472</v>
      </c>
      <c r="BL1908" s="9">
        <v>71.767442347595576</v>
      </c>
      <c r="BM1908" s="9">
        <f ca="1"/>
        <v>73.584901087947131</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v>73.623128412723702</v>
      </c>
      <c r="BK1909" s="9">
        <v>72.646429454376147</v>
      </c>
      <c r="BL1909" s="9">
        <v>71.776771341150422</v>
      </c>
      <c r="BM1909" s="9">
        <f ca="1"/>
        <v>73.593835804257239</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v>73.630641333322401</v>
      </c>
      <c r="BK1910" s="9">
        <v>72.655901541457879</v>
      </c>
      <c r="BL1910" s="9">
        <v>71.786097885829022</v>
      </c>
      <c r="BM1910" s="9">
        <f ca="1"/>
        <v>73.602771535916716</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v>73.638155384294464</v>
      </c>
      <c r="BK1911" s="9">
        <v>72.665377836243692</v>
      </c>
      <c r="BL1911" s="9">
        <v>71.795421983558867</v>
      </c>
      <c r="BM1911" s="9">
        <f ca="1"/>
        <v>73.611708288857201</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v>73.645670572701249</v>
      </c>
      <c r="BK1912" s="9">
        <v>72.67485835014341</v>
      </c>
      <c r="BL1912" s="9">
        <v>71.804743636264931</v>
      </c>
      <c r="BM1912" s="9">
        <f ca="1"/>
        <v>73.620646069019173</v>
      </c>
      <c r="BN1912" s="9">
        <v>74.364668505270089</v>
      </c>
    </row>
    <row r="1913" spans="1:66"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v>73.653186905615627</v>
      </c>
      <c r="BK1913" s="9">
        <v>72.684343094593729</v>
      </c>
      <c r="BL1913" s="9">
        <v>71.814062845869657</v>
      </c>
      <c r="BM1913" s="9">
        <f ca="1"/>
        <v>73.629584882351878</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v>73.660704390122135</v>
      </c>
      <c r="BK1914" s="9">
        <v>72.693832081058403</v>
      </c>
      <c r="BL1914" s="9">
        <v>71.823379614292946</v>
      </c>
      <c r="BM1914" s="9">
        <f ca="1"/>
        <v>73.638524734813529</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v>73.668223033316977</v>
      </c>
      <c r="BK1915" s="9">
        <v>72.703325321028288</v>
      </c>
      <c r="BL1915" s="9">
        <v>71.832693943452227</v>
      </c>
      <c r="BM1915" s="9">
        <f ca="1"/>
        <v>73.64746563237118</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v>73.675742842308068</v>
      </c>
      <c r="BK1916" s="9">
        <v>72.712822826021508</v>
      </c>
      <c r="BL1916" s="9">
        <v>71.842005835262398</v>
      </c>
      <c r="BM1916" s="9">
        <f ca="1"/>
        <v>73.656407581000934</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v>73.683263824215231</v>
      </c>
      <c r="BK1917" s="9">
        <v>72.722324607583545</v>
      </c>
      <c r="BL1917" s="9">
        <v>71.851315291635842</v>
      </c>
      <c r="BM1917" s="9">
        <f ca="1"/>
        <v>73.665350586687822</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v>73.690785986170042</v>
      </c>
      <c r="BK1918" s="9">
        <v>72.731830677287348</v>
      </c>
      <c r="BL1918" s="9">
        <v>71.86062231448247</v>
      </c>
      <c r="BM1918" s="9">
        <f ca="1"/>
        <v>73.67429465542601</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v>73.698309335316054</v>
      </c>
      <c r="BK1919" s="9">
        <v>72.741341046733481</v>
      </c>
      <c r="BL1919" s="9">
        <v>71.86992690570969</v>
      </c>
      <c r="BM1919" s="9">
        <f ca="1"/>
        <v>73.683239793218661</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v>73.705833878808818</v>
      </c>
      <c r="BK1920" s="9">
        <v>72.750855727550217</v>
      </c>
      <c r="BL1920" s="9">
        <v>71.879229067222383</v>
      </c>
      <c r="BM1920" s="9">
        <f ca="1"/>
        <v>73.692186006078188</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v>73.713359623815904</v>
      </c>
      <c r="BK1921" s="9">
        <v>72.760374731393611</v>
      </c>
      <c r="BL1921" s="9">
        <v>71.888528800923012</v>
      </c>
      <c r="BM1921" s="9">
        <f ca="1"/>
        <v>73.701133300026129</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v>73.720886577517035</v>
      </c>
      <c r="BK1922" s="9">
        <v>72.769898069947743</v>
      </c>
      <c r="BL1922" s="9">
        <v>71.897826108711499</v>
      </c>
      <c r="BM1922" s="9">
        <f ca="1"/>
        <v>73.710081681093286</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v>73.72841474710404</v>
      </c>
      <c r="BK1923" s="9">
        <v>72.779425754924688</v>
      </c>
      <c r="BL1923" s="9">
        <v>71.907120992485318</v>
      </c>
      <c r="BM1923" s="9">
        <f ca="1"/>
        <v>73.719031155319712</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v>73.735944139781054</v>
      </c>
      <c r="BK1924" s="9">
        <v>72.788957798064757</v>
      </c>
      <c r="BL1924" s="9">
        <v>71.916413454139459</v>
      </c>
      <c r="BM1924" s="9">
        <f ca="1"/>
        <v>73.727981728754784</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v>73.74347476276445</v>
      </c>
      <c r="BK1925" s="9">
        <v>72.7984942111365</v>
      </c>
      <c r="BL1925" s="9">
        <v>71.925703495566466</v>
      </c>
      <c r="BM1925" s="9">
        <f ca="1"/>
        <v>73.736933407457286</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v>73.751006623283004</v>
      </c>
      <c r="BK1926" s="9">
        <v>72.808035005936972</v>
      </c>
      <c r="BL1926" s="9">
        <v>71.93499111865637</v>
      </c>
      <c r="BM1926" s="9">
        <f ca="1"/>
        <v>73.745886197495352</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v>73.758539728577858</v>
      </c>
      <c r="BK1927" s="9">
        <v>72.817580194291679</v>
      </c>
      <c r="BL1927" s="9">
        <v>71.944276325296812</v>
      </c>
      <c r="BM1927" s="9">
        <f ca="1"/>
        <v>73.754840104946638</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v>73.766074085902702</v>
      </c>
      <c r="BK1928" s="9">
        <v>72.82712978805489</v>
      </c>
      <c r="BL1928" s="9">
        <v>71.953559117372933</v>
      </c>
      <c r="BM1928" s="9">
        <f ca="1"/>
        <v>73.763795135898263</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v>73.7736097025237</v>
      </c>
      <c r="BK1929" s="9">
        <v>72.836683799109565</v>
      </c>
      <c r="BL1929" s="9">
        <v>71.96283949676743</v>
      </c>
      <c r="BM1929" s="9">
        <f ca="1"/>
        <v>73.772751296446913</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v>73.781146585719696</v>
      </c>
      <c r="BK1930" s="9">
        <v>72.846242239367641</v>
      </c>
      <c r="BL1930" s="9">
        <v>71.972117465360554</v>
      </c>
      <c r="BM1930" s="9">
        <f ca="1"/>
        <v>73.781708592698848</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v>73.788684742782152</v>
      </c>
      <c r="BK1931" s="9">
        <v>72.855805120770043</v>
      </c>
      <c r="BL1931" s="9">
        <v>71.981393025030115</v>
      </c>
      <c r="BM1931" s="9">
        <f ca="1"/>
        <v>73.79066703077001</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v>73.79622418101529</v>
      </c>
      <c r="BK1932" s="9">
        <v>72.86537245528686</v>
      </c>
      <c r="BL1932" s="9">
        <v>71.990666177651519</v>
      </c>
      <c r="BM1932" s="9">
        <f ca="1"/>
        <v>73.799626616786</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v>73.803764907736152</v>
      </c>
      <c r="BK1933" s="9">
        <v>72.87494425491748</v>
      </c>
      <c r="BL1933" s="9">
        <v>71.999936925097686</v>
      </c>
      <c r="BM1933" s="9">
        <f ca="1"/>
        <v>73.8085873568822</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v>73.811306930274597</v>
      </c>
      <c r="BK1934" s="9">
        <v>72.884520531690669</v>
      </c>
      <c r="BL1934" s="9">
        <v>72.009205269239146</v>
      </c>
      <c r="BM1934" s="9">
        <f ca="1"/>
        <v>73.817549257203666</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v>73.818850255973459</v>
      </c>
      <c r="BK1935" s="9">
        <v>72.894101297664733</v>
      </c>
      <c r="BL1935" s="9">
        <v>72.018471211943989</v>
      </c>
      <c r="BM1935" s="9">
        <f ca="1"/>
        <v>73.826512323905419</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v>73.82639489218856</v>
      </c>
      <c r="BK1936" s="9">
        <v>72.903686564927597</v>
      </c>
      <c r="BL1936" s="9">
        <v>72.027734755077915</v>
      </c>
      <c r="BM1936" s="9">
        <f ca="1"/>
        <v>73.835476563152284</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v>73.833940846288726</v>
      </c>
      <c r="BK1937" s="9">
        <v>72.913276345597026</v>
      </c>
      <c r="BL1937" s="9">
        <v>72.036995900504138</v>
      </c>
      <c r="BM1937" s="9">
        <f ca="1"/>
        <v>73.84444198111899</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v>73.841488125656014</v>
      </c>
      <c r="BK1938" s="9">
        <v>72.922870651820645</v>
      </c>
      <c r="BL1938" s="9">
        <v>72.046254650083569</v>
      </c>
      <c r="BM1938" s="9">
        <f ca="1"/>
        <v>73.853408583990301</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v>73.849036737685566</v>
      </c>
      <c r="BK1939" s="9">
        <v>72.932469495776147</v>
      </c>
      <c r="BL1939" s="9">
        <v>72.055511005674617</v>
      </c>
      <c r="BM1939" s="9">
        <f ca="1"/>
        <v>73.862376377960956</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v>73.856586689785843</v>
      </c>
      <c r="BK1940" s="9">
        <v>72.942072889671323</v>
      </c>
      <c r="BL1940" s="9">
        <v>72.064764969133307</v>
      </c>
      <c r="BM1940" s="9">
        <f ca="1"/>
        <v>73.871345369235797</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v>73.864137989378619</v>
      </c>
      <c r="BK1941" s="9">
        <v>72.951680845744306</v>
      </c>
      <c r="BL1941" s="9">
        <v>72.074016542313345</v>
      </c>
      <c r="BM1941" s="9">
        <f ca="1"/>
        <v>73.880315564029729</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v>73.871690643899043</v>
      </c>
      <c r="BK1942" s="9">
        <v>72.96129337626364</v>
      </c>
      <c r="BL1942" s="9">
        <v>72.083265727065935</v>
      </c>
      <c r="BM1942" s="9">
        <f ca="1"/>
        <v>73.889286968567873</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v>73.879244660795749</v>
      </c>
      <c r="BK1943" s="9">
        <v>72.970910493528422</v>
      </c>
      <c r="BL1943" s="9">
        <v>72.092512525239982</v>
      </c>
      <c r="BM1943" s="9">
        <f ca="1"/>
        <v>73.898259589085555</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v>73.886800047530869</v>
      </c>
      <c r="BK1944" s="9">
        <v>72.980532209868429</v>
      </c>
      <c r="BL1944" s="9">
        <v>72.101756938681945</v>
      </c>
      <c r="BM1944" s="9">
        <f ca="1"/>
        <v>73.907233431828317</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v>73.894356811580124</v>
      </c>
      <c r="BK1945" s="9">
        <v>72.990158537644206</v>
      </c>
      <c r="BL1945" s="9">
        <v>72.110998969235908</v>
      </c>
      <c r="BM1945" s="9">
        <f ca="1"/>
        <v>73.916208503052061</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v>73.901914960432947</v>
      </c>
      <c r="BK1946" s="9">
        <v>72.999789489247291</v>
      </c>
      <c r="BL1946" s="9">
        <v>72.120238618743656</v>
      </c>
      <c r="BM1946" s="9">
        <f ca="1"/>
        <v>73.925184809023037</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v>73.909474501592413</v>
      </c>
      <c r="BK1947" s="9">
        <v>73.009425077100289</v>
      </c>
      <c r="BL1947" s="9">
        <v>72.1294758890445</v>
      </c>
      <c r="BM1947" s="9">
        <f ca="1"/>
        <v>73.934162356017907</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v>73.917035442575468</v>
      </c>
      <c r="BK1948" s="9">
        <v>73.019065313656995</v>
      </c>
      <c r="BL1948" s="9">
        <v>72.138710781975419</v>
      </c>
      <c r="BM1948" s="9">
        <f ca="1"/>
        <v>73.943141150323768</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v>73.92459779091287</v>
      </c>
      <c r="BK1949" s="9">
        <v>73.028710211402554</v>
      </c>
      <c r="BL1949" s="9">
        <v>72.147943299371093</v>
      </c>
      <c r="BM1949" s="9">
        <f ca="1"/>
        <v>73.95212119823826</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v>73.93216155414936</v>
      </c>
      <c r="BK1950" s="9">
        <v>73.038359782853576</v>
      </c>
      <c r="BL1950" s="9">
        <v>72.157173443063741</v>
      </c>
      <c r="BM1950" s="9">
        <f ca="1"/>
        <v>73.961102506069537</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v>73.939726739843621</v>
      </c>
      <c r="BK1951" s="9">
        <v>73.048014040558286</v>
      </c>
      <c r="BL1951" s="9">
        <v>72.166401214883294</v>
      </c>
      <c r="BM1951" s="9">
        <f ca="1"/>
        <v>73.970085080136428</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v>73.947293355568505</v>
      </c>
      <c r="BK1952" s="9">
        <v>73.057672997096688</v>
      </c>
      <c r="BL1952" s="9">
        <v>72.175626616657325</v>
      </c>
      <c r="BM1952" s="9">
        <f ca="1"/>
        <v>73.979068926768363</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v>73.954861408910887</v>
      </c>
      <c r="BK1953" s="9">
        <v>73.067336665080603</v>
      </c>
      <c r="BL1953" s="9">
        <v>72.184849650211021</v>
      </c>
      <c r="BM1953" s="9">
        <f ca="1"/>
        <v>73.988054052305486</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v>73.962430907471912</v>
      </c>
      <c r="BK1954" s="9">
        <v>73.077005057153912</v>
      </c>
      <c r="BL1954" s="9">
        <v>72.194070317367306</v>
      </c>
      <c r="BM1954" s="9">
        <f ca="1"/>
        <v>73.997040463098728</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v>73.970001858867064</v>
      </c>
      <c r="BK1955" s="9">
        <v>73.086678185992682</v>
      </c>
      <c r="BL1955" s="9">
        <v>72.20328861994669</v>
      </c>
      <c r="BM1955" s="9">
        <f ca="1"/>
        <v>74.006028165509818</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v>73.97757427072608</v>
      </c>
      <c r="BK1956" s="9">
        <v>73.096356064305198</v>
      </c>
      <c r="BL1956" s="9">
        <v>72.212504559767382</v>
      </c>
      <c r="BM1956" s="9">
        <f ca="1"/>
        <v>74.01501716591136</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v>73.985148150693163</v>
      </c>
      <c r="BK1957" s="9">
        <v>73.10603870483223</v>
      </c>
      <c r="BL1957" s="9">
        <v>72.221718138645258</v>
      </c>
      <c r="BM1957" s="9">
        <f ca="1"/>
        <v>74.02400747068684</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v>73.992723506427041</v>
      </c>
      <c r="BK1958" s="9">
        <v>73.115726120347105</v>
      </c>
      <c r="BL1958" s="9">
        <v>72.230929358393865</v>
      </c>
      <c r="BM1958" s="9">
        <f ca="1"/>
        <v>74.03299908623076</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v>74.000300345600976</v>
      </c>
      <c r="BK1959" s="9">
        <v>73.125418323655893</v>
      </c>
      <c r="BL1959" s="9">
        <v>72.240138220824434</v>
      </c>
      <c r="BM1959" s="9">
        <f ca="1"/>
        <v>74.041992018948562</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v>74.007878675902887</v>
      </c>
      <c r="BK1960" s="9">
        <v>73.135115327597475</v>
      </c>
      <c r="BL1960" s="9">
        <v>72.249344727745907</v>
      </c>
      <c r="BM1960" s="9">
        <f ca="1"/>
        <v>74.050986275256875</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v>74.015458505035369</v>
      </c>
      <c r="BK1961" s="9">
        <v>73.144817145043746</v>
      </c>
      <c r="BL1961" s="9">
        <v>72.258548880964867</v>
      </c>
      <c r="BM1961" s="9">
        <f ca="1"/>
        <v>74.059981861583296</v>
      </c>
      <c r="BN1961" s="9">
        <v>74.808460144670562</v>
      </c>
    </row>
    <row r="1962" spans="1:66"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v>74.023039840715853</v>
      </c>
      <c r="BK1962" s="9">
        <v>73.154523788899738</v>
      </c>
      <c r="BL1962" s="9">
        <v>72.267750682285595</v>
      </c>
      <c r="BM1962" s="9">
        <f ca="1"/>
        <v>74.068978784366749</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v>74.030622690676594</v>
      </c>
      <c r="BK1963" s="9">
        <v>73.164235272103753</v>
      </c>
      <c r="BL1963" s="9">
        <v>72.276950133510113</v>
      </c>
      <c r="BM1963" s="9">
        <f ca="1"/>
        <v>74.077977050057285</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v>74.038207062664796</v>
      </c>
      <c r="BK1964" s="9">
        <v>73.173951607627544</v>
      </c>
      <c r="BL1964" s="9">
        <v>72.286147236438097</v>
      </c>
      <c r="BM1964" s="9">
        <f ca="1"/>
        <v>74.086976665116268</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v>74.045792964442654</v>
      </c>
      <c r="BK1965" s="9">
        <v>73.183672808476402</v>
      </c>
      <c r="BL1965" s="9">
        <v>72.295341992866923</v>
      </c>
      <c r="BM1965" s="9">
        <f ca="1"/>
        <v>74.0959776360164</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v>74.053380403787486</v>
      </c>
      <c r="BK1966" s="9">
        <v>73.193398887689369</v>
      </c>
      <c r="BL1966" s="9">
        <v>72.304534404591749</v>
      </c>
      <c r="BM1966" s="9">
        <f ca="1"/>
        <v>74.104979969241782</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v>74.060969388491657</v>
      </c>
      <c r="BK1967" s="9">
        <v>73.20312985833931</v>
      </c>
      <c r="BL1967" s="9">
        <v>72.31372447340533</v>
      </c>
      <c r="BM1967" s="9">
        <f ca="1"/>
        <v>74.113983671287897</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v>74.068559926362866</v>
      </c>
      <c r="BK1968" s="9">
        <v>73.212865733533107</v>
      </c>
      <c r="BL1968" s="9">
        <v>72.322912201098219</v>
      </c>
      <c r="BM1968" s="9">
        <f ca="1"/>
        <v>74.122988748661797</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v>74.07615202522409</v>
      </c>
      <c r="BK1969" s="9">
        <v>73.222606526411795</v>
      </c>
      <c r="BL1969" s="9">
        <v>72.33209758945867</v>
      </c>
      <c r="BM1969" s="9">
        <f ca="1"/>
        <v>74.131995207882014</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v>74.083745692913638</v>
      </c>
      <c r="BK1970" s="9">
        <v>73.232352250150711</v>
      </c>
      <c r="BL1970" s="9">
        <v>72.341280640272686</v>
      </c>
      <c r="BM1970" s="9">
        <f ca="1"/>
        <v>74.141003055478748</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v>74.091340937285338</v>
      </c>
      <c r="BK1971" s="9">
        <v>73.242102917959656</v>
      </c>
      <c r="BL1971" s="9">
        <v>72.35046135532393</v>
      </c>
      <c r="BM1971" s="9">
        <f ca="1"/>
        <v>74.150012297993797</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v>74.098937766208493</v>
      </c>
      <c r="BK1972" s="9">
        <v>73.251858543083017</v>
      </c>
      <c r="BL1972" s="9">
        <v>72.359639736393859</v>
      </c>
      <c r="BM1972" s="9">
        <f ca="1"/>
        <v>74.159022941980723</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v>74.106536187568025</v>
      </c>
      <c r="BK1973" s="9">
        <v>73.261619138799901</v>
      </c>
      <c r="BL1973" s="9">
        <v>72.36881578526166</v>
      </c>
      <c r="BM1973" s="9">
        <f ca="1"/>
        <v>74.168034994004799</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v>74.114136209264572</v>
      </c>
      <c r="BK1974" s="9">
        <v>73.271384718424386</v>
      </c>
      <c r="BL1974" s="9">
        <v>72.377989503704242</v>
      </c>
      <c r="BM1974" s="9">
        <f ca="1"/>
        <v>74.177048460643164</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v>74.121737839214504</v>
      </c>
      <c r="BK1975" s="9">
        <v>73.281155295305538</v>
      </c>
      <c r="BL1975" s="9">
        <v>72.387160893496258</v>
      </c>
      <c r="BM1975" s="9">
        <f ca="1"/>
        <v>74.186063348484808</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v>74.129341085350006</v>
      </c>
      <c r="BK1976" s="9">
        <v>73.290930882827666</v>
      </c>
      <c r="BL1976" s="9">
        <v>72.396329956410128</v>
      </c>
      <c r="BM1976" s="9">
        <f ca="1"/>
        <v>74.195079664130688</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v>74.136945955619225</v>
      </c>
      <c r="BK1977" s="9">
        <v>73.300711494410379</v>
      </c>
      <c r="BL1977" s="9">
        <v>72.405496694215998</v>
      </c>
      <c r="BM1977" s="9">
        <f ca="1"/>
        <v>74.204097414193726</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v>74.144552457986279</v>
      </c>
      <c r="BK1978" s="9">
        <v>73.310497143508883</v>
      </c>
      <c r="BL1978" s="9">
        <v>72.414661108681798</v>
      </c>
      <c r="BM1978" s="9">
        <f ca="1"/>
        <v>74.213116605298865</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v>74.152160600431344</v>
      </c>
      <c r="BK1979" s="9">
        <v>73.320287843613983</v>
      </c>
      <c r="BL1979" s="9">
        <v>72.423823201573214</v>
      </c>
      <c r="BM1979" s="9">
        <f ca="1"/>
        <v>74.222137244083214</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v>74.15977039095074</v>
      </c>
      <c r="BK1980" s="9">
        <v>73.330083608252323</v>
      </c>
      <c r="BL1980" s="9">
        <v>72.432982974653683</v>
      </c>
      <c r="BM1980" s="9">
        <f ca="1"/>
        <v>74.231159337195962</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v>74.167381837557087</v>
      </c>
      <c r="BK1981" s="9">
        <v>73.339884450986546</v>
      </c>
      <c r="BL1981" s="9">
        <v>72.442140429684414</v>
      </c>
      <c r="BM1981" s="9">
        <f ca="1"/>
        <v>74.240182891298574</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v>74.17499494827922</v>
      </c>
      <c r="BK1982" s="9">
        <v>73.349690385415386</v>
      </c>
      <c r="BL1982" s="9">
        <v>72.451295568424399</v>
      </c>
      <c r="BM1982" s="9">
        <f ca="1"/>
        <v>74.24920791306478</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v>74.182609731162415</v>
      </c>
      <c r="BK1983" s="9">
        <v>73.359501425173903</v>
      </c>
      <c r="BL1983" s="9">
        <v>72.460448392630411</v>
      </c>
      <c r="BM1983" s="9">
        <f ca="1"/>
        <v>74.258234409180588</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v>74.190226194268405</v>
      </c>
      <c r="BK1984" s="9">
        <v>73.369317583933608</v>
      </c>
      <c r="BL1984" s="9">
        <v>72.469598904056966</v>
      </c>
      <c r="BM1984" s="9">
        <f ca="1"/>
        <v>74.267262386344484</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v>74.197844345675463</v>
      </c>
      <c r="BK1985" s="9">
        <v>73.379138875402589</v>
      </c>
      <c r="BL1985" s="9">
        <v>72.478747104456403</v>
      </c>
      <c r="BM1985" s="9">
        <f ca="1"/>
        <v>74.276291851267317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v>74.205464193478534</v>
      </c>
      <c r="BK1986" s="9">
        <v>73.388965313325755</v>
      </c>
      <c r="BL1986" s="9">
        <v>72.487892995578846</v>
      </c>
      <c r="BM1986" s="9">
        <f ca="1"/>
        <v>74.285322810672469</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v>74.213085745789186</v>
      </c>
      <c r="BK1987" s="9">
        <v>73.398796911484908</v>
      </c>
      <c r="BL1987" s="9">
        <v>72.497036579172203</v>
      </c>
      <c r="BM1987" s="9">
        <f ca="1"/>
        <v>74.294355271295899</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v>74.220709010735888</v>
      </c>
      <c r="BK1988" s="9">
        <v>73.408633683698952</v>
      </c>
      <c r="BL1988" s="9">
        <v>72.506177856982163</v>
      </c>
      <c r="BM1988" s="9">
        <f ca="1"/>
        <v>74.303389239886187</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v>74.228333996463931</v>
      </c>
      <c r="BK1989" s="9">
        <v>73.418475643824038</v>
      </c>
      <c r="BL1989" s="9">
        <v>72.515316830752226</v>
      </c>
      <c r="BM1989" s="9">
        <f ca="1"/>
        <v>74.312424723204529</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v>74.235960711135547</v>
      </c>
      <c r="BK1990" s="9">
        <v>73.428322805753751</v>
      </c>
      <c r="BL1990" s="9">
        <v>72.524453502223736</v>
      </c>
      <c r="BM1990" s="9">
        <f ca="1"/>
        <v>74.321461728024971</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v>74.243589162930007</v>
      </c>
      <c r="BK1991" s="9">
        <v>73.438175183419261</v>
      </c>
      <c r="BL1991" s="9">
        <v>72.533587873135758</v>
      </c>
      <c r="BM1991" s="9">
        <f ca="1"/>
        <v>74.330500261134247</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v>74.251219360043777</v>
      </c>
      <c r="BK1992" s="9">
        <v>73.448032790789469</v>
      </c>
      <c r="BL1992" s="9">
        <v>72.542719945225272</v>
      </c>
      <c r="BM1992" s="9">
        <f ca="1"/>
        <v>74.339540329332024</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v>74.25885131069046</v>
      </c>
      <c r="BK1993" s="9">
        <v>73.457895641871204</v>
      </c>
      <c r="BL1993" s="9">
        <v>72.551849720226983</v>
      </c>
      <c r="BM1993" s="9">
        <f ca="1"/>
        <v>74.348581939430872</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v>74.266485023100955</v>
      </c>
      <c r="BK1994" s="9">
        <v>73.467763750709352</v>
      </c>
      <c r="BL1994" s="9">
        <v>72.560977199873449</v>
      </c>
      <c r="BM1994" s="9">
        <f ca="1"/>
        <v>74.357625098256321</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v>74.274120505523612</v>
      </c>
      <c r="BK1995" s="9">
        <v>73.477637131387098</v>
      </c>
      <c r="BL1995" s="9">
        <v>72.570102385895069</v>
      </c>
      <c r="BM1995" s="9">
        <f ca="1"/>
        <v>74.366669812646947</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v>74.281757766224132</v>
      </c>
      <c r="BK1996" s="9">
        <v>73.487515798025996</v>
      </c>
      <c r="BL1996" s="9">
        <v>72.579225280020069</v>
      </c>
      <c r="BM1996" s="9">
        <f ca="1"/>
        <v>74.375716089454428</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v>74.289396813485837</v>
      </c>
      <c r="BK1997" s="9">
        <v>73.497399764786195</v>
      </c>
      <c r="BL1997" s="9">
        <v>72.588345883974455</v>
      </c>
      <c r="BM1997" s="9">
        <f ca="1"/>
        <v>74.384763935543589</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v>74.297037655609657</v>
      </c>
      <c r="BK1998" s="9">
        <v>73.507289045866614</v>
      </c>
      <c r="BL1998" s="9">
        <v>72.597464199482147</v>
      </c>
      <c r="BM1998" s="9">
        <f ca="1"/>
        <v>74.393813357792524</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v>74.304680300914256</v>
      </c>
      <c r="BK1999" s="9">
        <v>73.517183655505079</v>
      </c>
      <c r="BL1999" s="9">
        <v>72.606580228264832</v>
      </c>
      <c r="BM1999" s="9">
        <f ca="1"/>
        <v>74.402864363092547</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v>74.312324757736079</v>
      </c>
      <c r="BK2000" s="9">
        <v>73.527083607978554</v>
      </c>
      <c r="BL2000" s="9">
        <v>72.615693972042067</v>
      </c>
      <c r="BM2000" s="9">
        <f ca="1"/>
        <v>74.411916958348357</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v>74.319971034429486</v>
      </c>
      <c r="BK2001" s="9">
        <v>73.536988917603225</v>
      </c>
      <c r="BL2001" s="9">
        <v>72.624805432531275</v>
      </c>
      <c r="BM2001" s="9">
        <f ca="1"/>
        <v>74.420971150478081</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v>74.327619139366803</v>
      </c>
      <c r="BK2002" s="9">
        <v>73.54689959873474</v>
      </c>
      <c r="BL2002" s="9">
        <v>72.633914611447693</v>
      </c>
      <c r="BM2002" s="9">
        <f ca="1"/>
        <v>74.430026946413236</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v>74.335269080938446</v>
      </c>
      <c r="BK2003" s="9">
        <v>73.556815665768411</v>
      </c>
      <c r="BL2003" s="9">
        <v>72.643021510504425</v>
      </c>
      <c r="BM2003" s="9">
        <f ca="1"/>
        <v>74.439084353098977</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v>74.342920867552934</v>
      </c>
      <c r="BK2004" s="9">
        <v>73.56673713313927</v>
      </c>
      <c r="BL2004" s="9">
        <v>72.652126131412444</v>
      </c>
      <c r="BM2004" s="9">
        <f ca="1"/>
        <v>74.448143377493963</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v>74.350574507637063</v>
      </c>
      <c r="BK2005">
        <v>73.576664015322379</v>
      </c>
      <c r="BL2005">
        <v>72.661228475880591</v>
      </c>
      <c r="BM2005">
        <f ca="1"/>
        <v>74.457204026570565</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v>74.358230009635989</v>
      </c>
      <c r="BK2006">
        <v>73.586596326832932</v>
      </c>
      <c r="BL2006">
        <v>72.670328545615519</v>
      </c>
      <c r="BM2006">
        <f ca="1"/>
        <v>74.466266307314868</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v>74.365887382013241</v>
      </c>
      <c r="BK2007">
        <v>73.596534082226427</v>
      </c>
      <c r="BL2007">
        <v>72.679426342321818</v>
      </c>
      <c r="BM2007">
        <f ca="1"/>
        <v>74.47533022672674</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v>74.373546633250896</v>
      </c>
      <c r="BK2008">
        <v>73.606477296098916</v>
      </c>
      <c r="BL2008">
        <v>72.688521867701908</v>
      </c>
      <c r="BM2008">
        <f ca="1"/>
        <v>74.484395791819892</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v>74.381207771849603</v>
      </c>
      <c r="BK2009">
        <v>73.616425983087098</v>
      </c>
      <c r="BL2009">
        <v>72.697615123456103</v>
      </c>
      <c r="BM2009">
        <f ca="1"/>
        <v>74.493463009621976</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v>74.388870806328725</v>
      </c>
      <c r="BK2010">
        <v>73.626380157868539</v>
      </c>
      <c r="BL2010">
        <v>72.706706111282557</v>
      </c>
      <c r="BM2010">
        <f ca="1"/>
        <v>74.502531887174612</v>
      </c>
      <c r="BN2010">
        <v>75.254864322248253</v>
      </c>
    </row>
    <row r="2011" spans="1:66" x14ac:dyDescent="0.25">
      <c r="A2011">
        <v>75.5</v>
      </c>
      <c r="B2011" t="b">
        <v>1</v>
      </c>
      <c r="BE2011">
        <v>0.68528005464480879</v>
      </c>
      <c r="BF2011">
        <v>74.7</v>
      </c>
      <c r="BG2011">
        <v>73.820344028910966</v>
      </c>
      <c r="BH2011">
        <v>73.55282905031082</v>
      </c>
      <c r="BI2011">
        <v>80.029012015391629</v>
      </c>
      <c r="BJ2011">
        <v>74.396535745226402</v>
      </c>
      <c r="BK2011">
        <v>73.636339835161905</v>
      </c>
      <c r="BL2011">
        <v>72.715794832877378</v>
      </c>
      <c r="BM2011">
        <f ca="1"/>
        <v>74.511602431533433</v>
      </c>
      <c r="BN2011">
        <v>75.264007002324732</v>
      </c>
    </row>
    <row r="2012" spans="1:66" x14ac:dyDescent="0.25">
      <c r="A2012">
        <v>75.3</v>
      </c>
      <c r="B2012" t="b">
        <v>1</v>
      </c>
      <c r="BE2012">
        <v>0.68562158469945356</v>
      </c>
      <c r="BF2012">
        <v>74.7</v>
      </c>
      <c r="BG2012">
        <v>73.829506012675651</v>
      </c>
      <c r="BH2012">
        <v>73.563235523075832</v>
      </c>
      <c r="BI2012">
        <v>80.104174815060261</v>
      </c>
      <c r="BJ2012">
        <v>74.404202597099655</v>
      </c>
      <c r="BK2012">
        <v>73.646305029727017</v>
      </c>
      <c r="BL2012">
        <v>72.724881289934515</v>
      </c>
      <c r="BM2012">
        <f ca="1"/>
        <v>74.52067464976821</v>
      </c>
      <c r="BN2012">
        <v>75.273151089673547</v>
      </c>
    </row>
    <row r="2013" spans="1:66" x14ac:dyDescent="0.25">
      <c r="A2013">
        <v>75.3</v>
      </c>
      <c r="B2013" t="b">
        <v>1</v>
      </c>
      <c r="BE2013">
        <v>0.68596311475409832</v>
      </c>
      <c r="BF2013">
        <v>74.7</v>
      </c>
      <c r="BG2013">
        <v>73.838672259721562</v>
      </c>
      <c r="BH2013">
        <v>73.573648311577998</v>
      </c>
      <c r="BI2013">
        <v>80.179419313440263</v>
      </c>
      <c r="BJ2013">
        <v>74.411871370524466</v>
      </c>
      <c r="BK2013">
        <v>73.656275756365147</v>
      </c>
      <c r="BL2013">
        <v>72.733965484145813</v>
      </c>
      <c r="BM2013">
        <f ca="1"/>
        <v>74.5297485489629</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v>74.419542074095901</v>
      </c>
      <c r="BK2014">
        <v>73.666252029919221</v>
      </c>
      <c r="BL2014">
        <v>72.743047417200998</v>
      </c>
      <c r="BM2014">
        <f ca="1"/>
        <v>74.538824136215723</v>
      </c>
      <c r="BN2014">
        <v>75.291443513106657</v>
      </c>
    </row>
    <row r="2015" spans="1:66" x14ac:dyDescent="0.25">
      <c r="A2015">
        <v>74.5</v>
      </c>
      <c r="B2015" t="b">
        <v>1</v>
      </c>
      <c r="BE2015">
        <v>0.68664617486338797</v>
      </c>
      <c r="BF2015">
        <v>74.7</v>
      </c>
      <c r="BG2015">
        <v>73.857017593563086</v>
      </c>
      <c r="BH2015">
        <v>73.594492901568003</v>
      </c>
      <c r="BI2015">
        <v>80.33015411811229</v>
      </c>
      <c r="BJ2015">
        <v>74.427214716428111</v>
      </c>
      <c r="BK2015">
        <v>73.676233865273858</v>
      </c>
      <c r="BL2015">
        <v>72.752127090787724</v>
      </c>
      <c r="BM2015">
        <f ca="1"/>
        <v>74.547901418639142</v>
      </c>
      <c r="BN2015">
        <v>75.300591862682325</v>
      </c>
    </row>
    <row r="2016" spans="1:66" x14ac:dyDescent="0.25">
      <c r="A2016">
        <v>73.7</v>
      </c>
      <c r="B2016" t="b">
        <v>1</v>
      </c>
      <c r="BE2016">
        <v>0.68698770491803274</v>
      </c>
      <c r="BF2016">
        <v>74.7</v>
      </c>
      <c r="BG2016">
        <v>73.866196705395097</v>
      </c>
      <c r="BH2016">
        <v>73.604924736062102</v>
      </c>
      <c r="BI2016">
        <v>80.40564478174835</v>
      </c>
      <c r="BJ2016">
        <v>74.434889306154574</v>
      </c>
      <c r="BK2016">
        <v>73.686221277355727</v>
      </c>
      <c r="BL2016">
        <v>72.761204506591525</v>
      </c>
      <c r="BM2016">
        <f ca="1"/>
        <v>74.556980403360043</v>
      </c>
      <c r="BN2016">
        <v>75.309741646513245</v>
      </c>
    </row>
    <row r="2017" spans="1:66" x14ac:dyDescent="0.25">
      <c r="A2017">
        <v>73.8</v>
      </c>
      <c r="B2017" t="b">
        <v>1</v>
      </c>
      <c r="BE2017">
        <v>0.68732923497267762</v>
      </c>
      <c r="BF2017">
        <v>74.7</v>
      </c>
      <c r="BG2017">
        <v>73.87538013058149</v>
      </c>
      <c r="BH2017">
        <v>73.615362952306</v>
      </c>
      <c r="BI2017">
        <v>80.481217858789051</v>
      </c>
      <c r="BJ2017">
        <v>74.44256585192808</v>
      </c>
      <c r="BK2017">
        <v>73.696214281133592</v>
      </c>
      <c r="BL2017">
        <v>72.770279666295863</v>
      </c>
      <c r="BM2017">
        <f ca="1"/>
        <v>74.56606109751975</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v>74.450244362420847</v>
      </c>
      <c r="BK2018">
        <v>73.70621289161862</v>
      </c>
      <c r="BL2018">
        <v>72.779352571582095</v>
      </c>
      <c r="BM2018">
        <f ca="1"/>
        <v>74.575143508274081</v>
      </c>
      <c r="BN2018">
        <v>75.328045544066782</v>
      </c>
    </row>
    <row r="2019" spans="1:66" x14ac:dyDescent="0.25">
      <c r="A2019">
        <v>74</v>
      </c>
      <c r="B2019" t="b">
        <v>1</v>
      </c>
      <c r="BE2019">
        <v>0.68801229508196726</v>
      </c>
      <c r="BF2019">
        <v>74.7</v>
      </c>
      <c r="BG2019">
        <v>73.893759971460696</v>
      </c>
      <c r="BH2019">
        <v>73.636258596583133</v>
      </c>
      <c r="BI2019">
        <v>80.632611974230116</v>
      </c>
      <c r="BJ2019">
        <v>74.457924846324602</v>
      </c>
      <c r="BK2019">
        <v>73.716217123864496</v>
      </c>
      <c r="BL2019">
        <v>72.788423224129474</v>
      </c>
      <c r="BM2019">
        <f ca="1"/>
        <v>74.584227642793437</v>
      </c>
      <c r="BN2019">
        <v>75.337199671385179</v>
      </c>
    </row>
    <row r="2020" spans="1:66" x14ac:dyDescent="0.25">
      <c r="A2020">
        <v>74.2</v>
      </c>
      <c r="B2020" t="b">
        <v>1</v>
      </c>
      <c r="BE2020">
        <v>0.68835382513661203</v>
      </c>
      <c r="BF2020">
        <v>74.7</v>
      </c>
      <c r="BG2020">
        <v>73.902956412460114</v>
      </c>
      <c r="BH2020">
        <v>73.646716058007215</v>
      </c>
      <c r="BI2020">
        <v>80.708433374684134</v>
      </c>
      <c r="BJ2020">
        <v>74.465607312350755</v>
      </c>
      <c r="BK2020">
        <v>73.726226992967639</v>
      </c>
      <c r="BL2020">
        <v>72.79749162561518</v>
      </c>
      <c r="BM2020">
        <f ca="1"/>
        <v>74.593313508262867</v>
      </c>
      <c r="BN2020">
        <v>75.346355260150474</v>
      </c>
    </row>
    <row r="2021" spans="1:66" x14ac:dyDescent="0.25">
      <c r="A2021">
        <v>72.8</v>
      </c>
      <c r="B2021" t="b">
        <v>1</v>
      </c>
      <c r="BE2021">
        <v>0.6886953551912568</v>
      </c>
      <c r="BF2021">
        <v>74.7</v>
      </c>
      <c r="BG2021">
        <v>73.912157217427421</v>
      </c>
      <c r="BH2021">
        <v>73.657179967963515</v>
      </c>
      <c r="BI2021">
        <v>80.784337912655289</v>
      </c>
      <c r="BJ2021">
        <v>74.473291769230357</v>
      </c>
      <c r="BK2021">
        <v>73.736242514067371</v>
      </c>
      <c r="BL2021">
        <v>72.806557777714346</v>
      </c>
      <c r="BM2021">
        <f ca="1"/>
        <v>74.602401111882145</v>
      </c>
      <c r="BN2021">
        <v>75.355512317193686</v>
      </c>
    </row>
    <row r="2022" spans="1:66" x14ac:dyDescent="0.25">
      <c r="A2022">
        <v>72.2</v>
      </c>
      <c r="B2022" t="b">
        <v>1</v>
      </c>
      <c r="BE2022">
        <v>0.68903688524590168</v>
      </c>
      <c r="BF2022">
        <v>74.7</v>
      </c>
      <c r="BG2022">
        <v>73.921362399101596</v>
      </c>
      <c r="BH2022">
        <v>73.667650343269358</v>
      </c>
      <c r="BI2022">
        <v>80.860325770662925</v>
      </c>
      <c r="BJ2022">
        <v>74.480978225714381</v>
      </c>
      <c r="BK2022">
        <v>73.746263702346155</v>
      </c>
      <c r="BL2022">
        <v>72.815621682099973</v>
      </c>
      <c r="BM2022">
        <f ca="1"/>
        <v>74.611490460865781</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v>74.488666690573595</v>
      </c>
      <c r="BK2023">
        <v>73.756290573029759</v>
      </c>
      <c r="BL2023">
        <v>72.82468334044303</v>
      </c>
      <c r="BM2023">
        <f ca="1"/>
        <v>74.620581562443206</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v>74.496357172598877</v>
      </c>
      <c r="BK2024">
        <v>73.766323141387417</v>
      </c>
      <c r="BL2024">
        <v>72.833742754412398</v>
      </c>
      <c r="BM2024">
        <f ca="1"/>
        <v>74.629674423858702</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v>74.504049680601156</v>
      </c>
      <c r="BK2025">
        <v>73.776361422732123</v>
      </c>
      <c r="BL2025">
        <v>72.84279992567491</v>
      </c>
      <c r="BM2025">
        <f ca="1"/>
        <v>74.6387690523716</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v>74.511744223411554</v>
      </c>
      <c r="BK2026">
        <v>73.786405432420707</v>
      </c>
      <c r="BL2026">
        <v>72.851854855895297</v>
      </c>
      <c r="BM2026">
        <f ca="1"/>
        <v>74.647865455256223</v>
      </c>
      <c r="BN2026">
        <v>75.401319866601796</v>
      </c>
    </row>
    <row r="2027" spans="1:66" x14ac:dyDescent="0.25">
      <c r="A2027">
        <v>68.5</v>
      </c>
      <c r="B2027" t="b">
        <v>1</v>
      </c>
      <c r="BE2027">
        <v>0.69074453551912574</v>
      </c>
      <c r="BF2027">
        <v>74.7</v>
      </c>
      <c r="BG2027">
        <v>73.967454406366414</v>
      </c>
      <c r="BH2027">
        <v>73.720099792107305</v>
      </c>
      <c r="BI2027">
        <v>81.241521291691939</v>
      </c>
      <c r="BJ2027">
        <v>74.519440809881587</v>
      </c>
      <c r="BK2027">
        <v>73.796455185854114</v>
      </c>
      <c r="BL2027">
        <v>72.860907546736286</v>
      </c>
      <c r="BM2027">
        <f ca="1"/>
        <v>74.656963639802072</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v>74.527139448883077</v>
      </c>
      <c r="BK2028">
        <v>73.806510698477609</v>
      </c>
      <c r="BL2028">
        <v>72.869957999858514</v>
      </c>
      <c r="BM2028">
        <f ca="1"/>
        <v>74.666063613313838</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v>74.53484014930838</v>
      </c>
      <c r="BK2029">
        <v>73.816571985780868</v>
      </c>
      <c r="BL2029">
        <v>72.879006216920558</v>
      </c>
      <c r="BM2029">
        <f ca="1"/>
        <v>74.675165383111462</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v>74.542542920070503</v>
      </c>
      <c r="BK2030">
        <v>73.826639063298373</v>
      </c>
      <c r="BL2030">
        <v>72.888052199578993</v>
      </c>
      <c r="BM2030">
        <f ca="1"/>
        <v>74.684268956530261</v>
      </c>
      <c r="BN2030">
        <v>75.437993036864668</v>
      </c>
    </row>
    <row r="2031" spans="1:66" x14ac:dyDescent="0.25">
      <c r="A2031">
        <v>68</v>
      </c>
      <c r="B2031" t="b">
        <v>1</v>
      </c>
      <c r="BE2031">
        <v>0.69211065573770492</v>
      </c>
      <c r="BF2031">
        <v>74.7</v>
      </c>
      <c r="BG2031">
        <v>74.004408105133621</v>
      </c>
      <c r="BH2031">
        <v>73.762177461149975</v>
      </c>
      <c r="BI2031">
        <v>81.547996310014824</v>
      </c>
      <c r="BJ2031">
        <v>74.550247770103084</v>
      </c>
      <c r="BK2031">
        <v>73.836711946609412</v>
      </c>
      <c r="BL2031">
        <v>72.897095949488303</v>
      </c>
      <c r="BM2031">
        <f ca="1"/>
        <v>74.693374340920926</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v>74.557954708360612</v>
      </c>
      <c r="BK2032">
        <v>73.846790651338381</v>
      </c>
      <c r="BL2032">
        <v>72.906137468300955</v>
      </c>
      <c r="BM2032">
        <f ca="1"/>
        <v>74.702481543649654</v>
      </c>
      <c r="BN2032">
        <v>75.456338818173137</v>
      </c>
    </row>
    <row r="2033" spans="1:66" x14ac:dyDescent="0.25">
      <c r="A2033">
        <v>68</v>
      </c>
      <c r="B2033" t="b">
        <v>1</v>
      </c>
      <c r="BE2033">
        <v>0.69279371584699456</v>
      </c>
      <c r="BF2033">
        <v>74.7</v>
      </c>
      <c r="BG2033">
        <v>74.022911938413799</v>
      </c>
      <c r="BH2033">
        <v>73.783256044167572</v>
      </c>
      <c r="BI2033">
        <v>81.701744139331907</v>
      </c>
      <c r="BJ2033">
        <v>74.565663743818476</v>
      </c>
      <c r="BK2033">
        <v>73.85687519315502</v>
      </c>
      <c r="BL2033">
        <v>72.915176757667354</v>
      </c>
      <c r="BM2033">
        <f ca="1"/>
        <v>74.71159057209816</v>
      </c>
      <c r="BN2033">
        <v>75.46551403229455</v>
      </c>
    </row>
    <row r="2034" spans="1:66" x14ac:dyDescent="0.25">
      <c r="A2034">
        <v>67.5</v>
      </c>
      <c r="B2034" t="b">
        <v>1</v>
      </c>
      <c r="BE2034">
        <v>0.69313524590163933</v>
      </c>
      <c r="BF2034">
        <v>74.7</v>
      </c>
      <c r="BG2034">
        <v>74.032170646943868</v>
      </c>
      <c r="BH2034">
        <v>73.793805333553564</v>
      </c>
      <c r="BI2034">
        <v>81.778746295985684</v>
      </c>
      <c r="BJ2034">
        <v>74.573374885473058</v>
      </c>
      <c r="BK2034">
        <v>73.866965587774558</v>
      </c>
      <c r="BL2034">
        <v>72.924213819235902</v>
      </c>
      <c r="BM2034">
        <f ca="1"/>
        <v>74.720701433663876</v>
      </c>
      <c r="BN2034">
        <v>75.474690804735545</v>
      </c>
    </row>
    <row r="2035" spans="1:66" x14ac:dyDescent="0.25">
      <c r="A2035">
        <v>67.5</v>
      </c>
      <c r="B2035" t="b">
        <v>1</v>
      </c>
      <c r="BE2035">
        <v>0.69347677595628421</v>
      </c>
      <c r="BF2035">
        <v>74.8</v>
      </c>
      <c r="BG2035">
        <v>74.041433900989205</v>
      </c>
      <c r="BH2035">
        <v>73.804361311472789</v>
      </c>
      <c r="BI2035">
        <v>81.855834201161258</v>
      </c>
      <c r="BJ2035">
        <v>74.581088142341855</v>
      </c>
      <c r="BK2035">
        <v>73.877061850957901</v>
      </c>
      <c r="BL2035">
        <v>72.933248654652971</v>
      </c>
      <c r="BM2035">
        <f ca="1"/>
        <v>74.729814135759838</v>
      </c>
      <c r="BN2035">
        <v>75.483869142519978</v>
      </c>
    </row>
    <row r="2036" spans="1:66" x14ac:dyDescent="0.25">
      <c r="A2036">
        <v>67.3</v>
      </c>
      <c r="B2036" t="b">
        <v>1</v>
      </c>
      <c r="BE2036">
        <v>0.69381830601092898</v>
      </c>
      <c r="BF2036">
        <v>74.8</v>
      </c>
      <c r="BG2036">
        <v>74.050701713787021</v>
      </c>
      <c r="BH2036">
        <v>73.814923995451736</v>
      </c>
      <c r="BI2036">
        <v>81.933008046048229</v>
      </c>
      <c r="BJ2036">
        <v>74.588803523463611</v>
      </c>
      <c r="BK2036">
        <v>73.887163998511909</v>
      </c>
      <c r="BL2036">
        <v>72.942281265562869</v>
      </c>
      <c r="BM2036">
        <f ca="1"/>
        <v>74.738928685814912</v>
      </c>
      <c r="BN2036">
        <v>75.493049052685961</v>
      </c>
    </row>
    <row r="2037" spans="1:66" x14ac:dyDescent="0.25">
      <c r="A2037">
        <v>67</v>
      </c>
      <c r="B2037" t="b">
        <v>1</v>
      </c>
      <c r="BE2037">
        <v>0.69415983606557374</v>
      </c>
      <c r="BF2037">
        <v>74.8</v>
      </c>
      <c r="BG2037">
        <v>74.05997409861142</v>
      </c>
      <c r="BH2037">
        <v>73.825493403069231</v>
      </c>
      <c r="BI2037">
        <v>82.010268022476367</v>
      </c>
      <c r="BJ2037">
        <v>74.59652103789837</v>
      </c>
      <c r="BK2037">
        <v>73.897272046289586</v>
      </c>
      <c r="BL2037">
        <v>72.951311653607917</v>
      </c>
      <c r="BM2037">
        <f ca="1"/>
        <v>74.748045091273795</v>
      </c>
      <c r="BN2037">
        <v>75.502230542285957</v>
      </c>
    </row>
    <row r="2038" spans="1:66" x14ac:dyDescent="0.25">
      <c r="A2038">
        <v>67.3</v>
      </c>
      <c r="B2038" t="b">
        <v>1</v>
      </c>
      <c r="BE2038">
        <v>0.69450136612021862</v>
      </c>
      <c r="BF2038">
        <v>74.8</v>
      </c>
      <c r="BG2038">
        <v>74.069251068773426</v>
      </c>
      <c r="BH2038">
        <v>73.836069551956854</v>
      </c>
      <c r="BI2038">
        <v>82.087614322918498</v>
      </c>
      <c r="BJ2038">
        <v>74.604240694727565</v>
      </c>
      <c r="BK2038">
        <v>73.907386010190237</v>
      </c>
      <c r="BL2038">
        <v>72.960339820428416</v>
      </c>
      <c r="BM2038">
        <f ca="1"/>
        <v>74.757163359597101</v>
      </c>
      <c r="BN2038">
        <v>75.511413618386769</v>
      </c>
    </row>
    <row r="2039" spans="1:66" x14ac:dyDescent="0.25">
      <c r="A2039">
        <v>67.2</v>
      </c>
      <c r="B2039" t="b">
        <v>1</v>
      </c>
      <c r="BE2039">
        <v>0.69484289617486339</v>
      </c>
      <c r="BF2039">
        <v>74.8</v>
      </c>
      <c r="BG2039">
        <v>74.078532637621265</v>
      </c>
      <c r="BH2039">
        <v>73.846652459798833</v>
      </c>
      <c r="BI2039">
        <v>82.165047140493215</v>
      </c>
      <c r="BJ2039">
        <v>74.611962503054201</v>
      </c>
      <c r="BK2039">
        <v>73.917505906159747</v>
      </c>
      <c r="BL2039">
        <v>72.969365767662623</v>
      </c>
      <c r="BM2039">
        <f ca="1"/>
        <v>74.766283498261444</v>
      </c>
      <c r="BN2039">
        <v>75.520598288069777</v>
      </c>
    </row>
    <row r="2040" spans="1:66" x14ac:dyDescent="0.25">
      <c r="A2040">
        <v>66.8</v>
      </c>
      <c r="B2040" t="b">
        <v>1</v>
      </c>
      <c r="BE2040">
        <v>0.69518442622950816</v>
      </c>
      <c r="BF2040">
        <v>74.8</v>
      </c>
      <c r="BG2040">
        <v>74.087818818540512</v>
      </c>
      <c r="BH2040">
        <v>73.857242144332673</v>
      </c>
      <c r="BI2040">
        <v>82.24256666896801</v>
      </c>
      <c r="BJ2040">
        <v>74.619686472002911</v>
      </c>
      <c r="BK2040">
        <v>73.927631750190741</v>
      </c>
      <c r="BL2040">
        <v>72.978389496946789</v>
      </c>
      <c r="BM2040">
        <f ca="1"/>
        <v>74.775405514759512</v>
      </c>
      <c r="BN2040">
        <v>75.529784558430805</v>
      </c>
    </row>
    <row r="2041" spans="1:66" x14ac:dyDescent="0.25">
      <c r="A2041">
        <v>66.8</v>
      </c>
      <c r="B2041" t="b">
        <v>1</v>
      </c>
      <c r="BE2041">
        <v>0.69552595628415304</v>
      </c>
      <c r="BF2041">
        <v>74.8</v>
      </c>
      <c r="BG2041">
        <v>74.0971096249542</v>
      </c>
      <c r="BH2041">
        <v>73.867838623349101</v>
      </c>
      <c r="BI2041">
        <v>82.320173102761984</v>
      </c>
      <c r="BJ2041">
        <v>74.627412610720029</v>
      </c>
      <c r="BK2041">
        <v>73.937763558322843</v>
      </c>
      <c r="BL2041">
        <v>72.987411009915192</v>
      </c>
      <c r="BM2041">
        <f ca="1"/>
        <v>74.784529416600122</v>
      </c>
      <c r="BN2041">
        <v>75.538972436580366</v>
      </c>
    </row>
    <row r="2042" spans="1:66" x14ac:dyDescent="0.25">
      <c r="A2042">
        <v>66.8</v>
      </c>
      <c r="B2042" t="b">
        <v>1</v>
      </c>
      <c r="BE2042">
        <v>0.6958674863387978</v>
      </c>
      <c r="BF2042">
        <v>74.8</v>
      </c>
      <c r="BG2042">
        <v>74.106405070323092</v>
      </c>
      <c r="BH2042">
        <v>73.878441914692473</v>
      </c>
      <c r="BI2042">
        <v>82.397866636948862</v>
      </c>
      <c r="BJ2042">
        <v>74.635140928373772</v>
      </c>
      <c r="BK2042">
        <v>73.947901346642823</v>
      </c>
      <c r="BL2042">
        <v>72.996430308200047</v>
      </c>
      <c r="BM2042">
        <f ca="1"/>
        <v>74.793655211308348</v>
      </c>
      <c r="BN2042">
        <v>75.548161929643555</v>
      </c>
    </row>
    <row r="2043" spans="1:66" x14ac:dyDescent="0.25">
      <c r="A2043">
        <v>77.5</v>
      </c>
      <c r="B2043" t="b">
        <v>1</v>
      </c>
      <c r="BE2043">
        <v>0.69620901639344257</v>
      </c>
      <c r="BF2043">
        <v>74.8</v>
      </c>
      <c r="BG2043">
        <v>74.11570516814578</v>
      </c>
      <c r="BH2043">
        <v>73.889052036260949</v>
      </c>
      <c r="BI2043">
        <v>82.47564746725989</v>
      </c>
      <c r="BJ2043">
        <v>74.642871434154287</v>
      </c>
      <c r="BK2043">
        <v>73.958045131284919</v>
      </c>
      <c r="BL2043">
        <v>73.005448721853156</v>
      </c>
      <c r="BM2043">
        <f ca="1"/>
        <v>74.80278290642552</v>
      </c>
      <c r="BN2043">
        <v>75.557353044760291</v>
      </c>
    </row>
    <row r="2044" spans="1:66" x14ac:dyDescent="0.25">
      <c r="A2044">
        <v>77.3</v>
      </c>
      <c r="B2044" t="b">
        <v>1</v>
      </c>
      <c r="BE2044">
        <v>0.69655054644808745</v>
      </c>
      <c r="BF2044">
        <v>74.8</v>
      </c>
      <c r="BG2044">
        <v>74.125009931958886</v>
      </c>
      <c r="BH2044">
        <v>73.899669006006832</v>
      </c>
      <c r="BI2044">
        <v>82.553515790086948</v>
      </c>
      <c r="BJ2044">
        <v>74.650604137273817</v>
      </c>
      <c r="BK2044">
        <v>73.968194928430933</v>
      </c>
      <c r="BL2044">
        <v>73.014471635851933</v>
      </c>
      <c r="BM2044">
        <f ca="1"/>
        <v>74.811912509509355</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v>74.658339046966717</v>
      </c>
      <c r="BK2045">
        <v>73.97835075431054</v>
      </c>
      <c r="BL2045">
        <v>73.023499628891614</v>
      </c>
      <c r="BM2045">
        <f ca="1"/>
        <v>74.82104402813404</v>
      </c>
      <c r="BN2045">
        <v>75.575740169788133</v>
      </c>
    </row>
    <row r="2046" spans="1:66" x14ac:dyDescent="0.25">
      <c r="A2046">
        <v>76.8</v>
      </c>
      <c r="B2046" t="b">
        <v>1</v>
      </c>
      <c r="BE2046">
        <v>0.69723360655737709</v>
      </c>
      <c r="BF2046">
        <v>74.8</v>
      </c>
      <c r="BG2046">
        <v>74.143633511894066</v>
      </c>
      <c r="BH2046">
        <v>73.920923562111383</v>
      </c>
      <c r="BI2046">
        <v>82.709515702176546</v>
      </c>
      <c r="BJ2046">
        <v>74.666076172489639</v>
      </c>
      <c r="BK2046">
        <v>73.988512625201452</v>
      </c>
      <c r="BL2046">
        <v>73.032532709558893</v>
      </c>
      <c r="BM2046">
        <f ca="1"/>
        <v>74.830177469890245</v>
      </c>
      <c r="BN2046">
        <v>75.584936194053398</v>
      </c>
    </row>
    <row r="2047" spans="1:66" x14ac:dyDescent="0.25">
      <c r="A2047">
        <v>76.7</v>
      </c>
      <c r="B2047" t="b">
        <v>1</v>
      </c>
      <c r="BE2047">
        <v>0.69757513661202186</v>
      </c>
      <c r="BF2047">
        <v>74.8</v>
      </c>
      <c r="BG2047">
        <v>74.152952355281116</v>
      </c>
      <c r="BH2047">
        <v>73.931561184647194</v>
      </c>
      <c r="BI2047">
        <v>82.787647687552095</v>
      </c>
      <c r="BJ2047">
        <v>74.673815523121661</v>
      </c>
      <c r="BK2047">
        <v>73.998680557429665</v>
      </c>
      <c r="BL2047">
        <v>73.041570886464712</v>
      </c>
      <c r="BM2047">
        <f ca="1"/>
        <v>74.83931284238524</v>
      </c>
      <c r="BN2047">
        <v>75.594133869080622</v>
      </c>
    </row>
    <row r="2048" spans="1:66" x14ac:dyDescent="0.25">
      <c r="A2048">
        <v>76.3</v>
      </c>
      <c r="B2048" t="b">
        <v>1</v>
      </c>
      <c r="BE2048">
        <v>0.69791666666666663</v>
      </c>
      <c r="BF2048">
        <v>74.8</v>
      </c>
      <c r="BG2048">
        <v>74.162275919188914</v>
      </c>
      <c r="BH2048">
        <v>73.942205727714949</v>
      </c>
      <c r="BI2048">
        <v>82.865867957675675</v>
      </c>
      <c r="BJ2048">
        <v>74.681557108164284</v>
      </c>
      <c r="BK2048">
        <v>74.008854567369681</v>
      </c>
      <c r="BL2048">
        <v>73.050614168244351</v>
      </c>
      <c r="BM2048">
        <f ca="1"/>
        <v>74.84845015324305</v>
      </c>
      <c r="BN2048">
        <v>75.603333202084528</v>
      </c>
    </row>
    <row r="2049" spans="1:66" x14ac:dyDescent="0.25">
      <c r="A2049">
        <v>75.7</v>
      </c>
      <c r="B2049" t="b">
        <v>1</v>
      </c>
      <c r="BE2049">
        <v>0.69825819672131151</v>
      </c>
      <c r="BF2049">
        <v>74.8</v>
      </c>
      <c r="BG2049">
        <v>74.171604217346868</v>
      </c>
      <c r="BH2049">
        <v>73.95285720954098</v>
      </c>
      <c r="BI2049">
        <v>82.944176712286577</v>
      </c>
      <c r="BJ2049">
        <v>74.689300936941677</v>
      </c>
      <c r="BK2049">
        <v>74.019034671444729</v>
      </c>
      <c r="BL2049">
        <v>73.059662563557453</v>
      </c>
      <c r="BM2049">
        <f ca="1"/>
        <v>74.857589410104367</v>
      </c>
      <c r="BN2049">
        <v>75.612534200294931</v>
      </c>
    </row>
    <row r="2050" spans="1:66" x14ac:dyDescent="0.25">
      <c r="A2050">
        <v>75.5</v>
      </c>
      <c r="B2050" t="b">
        <v>1</v>
      </c>
      <c r="BE2050">
        <v>0.69859972677595628</v>
      </c>
      <c r="BF2050">
        <v>74.8</v>
      </c>
      <c r="BG2050">
        <v>74.180937263523518</v>
      </c>
      <c r="BH2050">
        <v>73.963515648407238</v>
      </c>
      <c r="BI2050">
        <v>83.022574151802729</v>
      </c>
      <c r="BJ2050">
        <v>74.697047018800674</v>
      </c>
      <c r="BK2050">
        <v>74.029220886126978</v>
      </c>
      <c r="BL2050">
        <v>73.068716081088212</v>
      </c>
      <c r="BM2050">
        <f ca="1"/>
        <v>74.866730620626768</v>
      </c>
      <c r="BN2050">
        <v>75.621736870956937</v>
      </c>
    </row>
    <row r="2051" spans="1:66" x14ac:dyDescent="0.25">
      <c r="A2051">
        <v>75.3</v>
      </c>
      <c r="B2051" t="b">
        <v>1</v>
      </c>
      <c r="BE2051">
        <v>0.69894125683060104</v>
      </c>
      <c r="BF2051">
        <v>74.8</v>
      </c>
      <c r="BG2051">
        <v>74.190275071526628</v>
      </c>
      <c r="BH2051">
        <v>73.97418106265134</v>
      </c>
      <c r="BI2051">
        <v>83.101060477323756</v>
      </c>
      <c r="BJ2051">
        <v>74.704795363110975</v>
      </c>
      <c r="BK2051">
        <v>74.039413227937729</v>
      </c>
      <c r="BL2051">
        <v>73.077774729545411</v>
      </c>
      <c r="BM2051">
        <f ca="1"/>
        <v>74.875873792484725</v>
      </c>
      <c r="BN2051">
        <v>75.630941221330929</v>
      </c>
    </row>
    <row r="2052" spans="1:66" x14ac:dyDescent="0.25">
      <c r="A2052">
        <v>75.2</v>
      </c>
      <c r="B2052" t="b">
        <v>1</v>
      </c>
      <c r="BE2052">
        <v>0.69928278688524592</v>
      </c>
      <c r="BF2052">
        <v>74.8</v>
      </c>
      <c r="BG2052">
        <v>74.199617655203497</v>
      </c>
      <c r="BH2052">
        <v>73.984853470667204</v>
      </c>
      <c r="BI2052">
        <v>83.179635890634088</v>
      </c>
      <c r="BJ2052">
        <v>74.712545979265172</v>
      </c>
      <c r="BK2052">
        <v>74.04961171344776</v>
      </c>
      <c r="BL2052">
        <v>73.086838517662557</v>
      </c>
      <c r="BM2052">
        <f ca="1"/>
        <v>74.885018933369722</v>
      </c>
      <c r="BN2052">
        <v>75.640147258692707</v>
      </c>
    </row>
    <row r="2053" spans="1:66" x14ac:dyDescent="0.25">
      <c r="A2053">
        <v>75</v>
      </c>
      <c r="B2053" t="b">
        <v>1</v>
      </c>
      <c r="BE2053">
        <v>0.69962431693989069</v>
      </c>
      <c r="BF2053">
        <v>74.900000000000006</v>
      </c>
      <c r="BG2053">
        <v>74.208965028441</v>
      </c>
      <c r="BH2053">
        <v>73.99553289090484</v>
      </c>
      <c r="BI2053">
        <v>83.25830059420602</v>
      </c>
      <c r="BJ2053">
        <v>74.720298876678982</v>
      </c>
      <c r="BK2053">
        <v>74.059816359277406</v>
      </c>
      <c r="BL2053">
        <v>73.095907454197942</v>
      </c>
      <c r="BM2053">
        <f ca="1"/>
        <v>74.894166050990293</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v>74.728054064791181</v>
      </c>
      <c r="BK2054">
        <v>74.070027182096879</v>
      </c>
      <c r="BL2054">
        <v>73.104981547934756</v>
      </c>
      <c r="BM2054">
        <f ca="1"/>
        <v>74.903315153072143</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v>74.73581155306394</v>
      </c>
      <c r="BK2055">
        <v>74.08024419862646</v>
      </c>
      <c r="BL2055">
        <v>73.114060807681227</v>
      </c>
      <c r="BM2055">
        <f ca="1"/>
        <v>74.912466247358196</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v>74.743571350982734</v>
      </c>
      <c r="BK2056">
        <v>74.09046742563676</v>
      </c>
      <c r="BL2056">
        <v>73.123145242270638</v>
      </c>
      <c r="BM2056">
        <f ca="1"/>
        <v>74.921619341608704</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v>74.751333468056586</v>
      </c>
      <c r="BK2057">
        <v>74.100696879948956</v>
      </c>
      <c r="BL2057">
        <v>73.132234860561525</v>
      </c>
      <c r="BM2057">
        <f ca="1"/>
        <v>74.930774443601294</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v>74.759097913818138</v>
      </c>
      <c r="BK2058">
        <v>74.110932578434955</v>
      </c>
      <c r="BL2058">
        <v>73.141329671437674</v>
      </c>
      <c r="BM2058">
        <f ca="1"/>
        <v>74.939931561131075</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v>74.766864697823735</v>
      </c>
      <c r="BK2059">
        <v>74.121174538017712</v>
      </c>
      <c r="BL2059">
        <v>73.150429683808298</v>
      </c>
      <c r="BM2059">
        <f ca="1"/>
        <v>74.949090702010707</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v>74.774633829653609</v>
      </c>
      <c r="BK2060">
        <v>74.131422775671425</v>
      </c>
      <c r="BL2060">
        <v>73.159534906608144</v>
      </c>
      <c r="BM2060">
        <f ca="1"/>
        <v>74.958251874070527</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v>74.782405318911984</v>
      </c>
      <c r="BK2061">
        <v>74.141677308421805</v>
      </c>
      <c r="BL2061">
        <v>73.168645348797511</v>
      </c>
      <c r="BM2061">
        <f ca="1"/>
        <v>74.967415085158549</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v>74.790179175227138</v>
      </c>
      <c r="BK2062">
        <v>74.151938153346237</v>
      </c>
      <c r="BL2062">
        <v>73.177761019362464</v>
      </c>
      <c r="BM2062">
        <f ca="1"/>
        <v>74.976580343140583</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v>74.797955408251553</v>
      </c>
      <c r="BK2063">
        <v>74.162205327574114</v>
      </c>
      <c r="BL2063">
        <v>73.186881927314843</v>
      </c>
      <c r="BM2063">
        <f ca="1"/>
        <v>74.985747655900397</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v>74.805734027662083</v>
      </c>
      <c r="BK2064">
        <v>74.172478848287042</v>
      </c>
      <c r="BL2064">
        <v>73.196008081692412</v>
      </c>
      <c r="BM2064">
        <f ca="1"/>
        <v>74.994917031339654</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v>74.813515043159981</v>
      </c>
      <c r="BK2065">
        <v>74.18275873271908</v>
      </c>
      <c r="BL2065">
        <v>73.205139491558995</v>
      </c>
      <c r="BM2065">
        <f ca="1"/>
        <v>75.004088477378119</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v>74.821298464471084</v>
      </c>
      <c r="BK2066">
        <v>74.193044998156935</v>
      </c>
      <c r="BL2066">
        <v>73.21427616600451</v>
      </c>
      <c r="BM2066">
        <f ca="1"/>
        <v>75.013262001953663</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v>74.829084301345944</v>
      </c>
      <c r="BK2067">
        <v>74.203337661940338</v>
      </c>
      <c r="BL2067">
        <v>73.22341811414509</v>
      </c>
      <c r="BM2067">
        <f ca="1"/>
        <v>75.022437613022419</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v>74.836872563559879</v>
      </c>
      <c r="BK2068">
        <v>74.213636741462153</v>
      </c>
      <c r="BL2068">
        <v>73.232565345123248</v>
      </c>
      <c r="BM2068">
        <f ca="1"/>
        <v>75.031615318558821</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v>74.844663260913165</v>
      </c>
      <c r="BK2069">
        <v>74.223942254168691</v>
      </c>
      <c r="BL2069">
        <v>73.241717868107926</v>
      </c>
      <c r="BM2069">
        <f ca="1"/>
        <v>75.040795126555693</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v>74.852456403231159</v>
      </c>
      <c r="BK2070">
        <v>74.234254217559979</v>
      </c>
      <c r="BL2070">
        <v>73.250875692294642</v>
      </c>
      <c r="BM2070">
        <f ca="1"/>
        <v>75.049977045024335</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v>74.860252000364326</v>
      </c>
      <c r="BK2071">
        <v>74.244572649189948</v>
      </c>
      <c r="BL2071">
        <v>73.260038826905514</v>
      </c>
      <c r="BM2071">
        <f ca="1"/>
        <v>75.059161081994617</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v>74.868050062188516</v>
      </c>
      <c r="BK2072">
        <v>74.254897566666727</v>
      </c>
      <c r="BL2072">
        <v>73.269207281189509</v>
      </c>
      <c r="BM2072">
        <f ca="1"/>
        <v>75.068347245515113</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v>74.875850598604956</v>
      </c>
      <c r="BK2073">
        <v>74.265228987652904</v>
      </c>
      <c r="BL2073">
        <v>73.278381064422405</v>
      </c>
      <c r="BM2073">
        <f ca="1"/>
        <v>75.07753554365307</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v>74.883653619540439</v>
      </c>
      <c r="BK2074">
        <v>74.275566929865789</v>
      </c>
      <c r="BL2074">
        <v>73.287560185907026</v>
      </c>
      <c r="BM2074">
        <f ca="1"/>
        <v>75.086725984494635</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v>74.891459134947439</v>
      </c>
      <c r="BK2075">
        <v>74.285911411077606</v>
      </c>
      <c r="BL2075">
        <v>73.296744654973239</v>
      </c>
      <c r="BM2075">
        <f ca="1"/>
        <v>75.095918576144811</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v>74.899267154804264</v>
      </c>
      <c r="BK2076">
        <v>74.296262449115829</v>
      </c>
      <c r="BL2076">
        <v>73.305934480978152</v>
      </c>
      <c r="BM2076">
        <f ca="1"/>
        <v>75.10511332672769</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v>74.907077689115098</v>
      </c>
      <c r="BK2077">
        <v>74.306620061863384</v>
      </c>
      <c r="BL2077">
        <v>73.315129673306203</v>
      </c>
      <c r="BM2077">
        <f ca="1"/>
        <v>75.114310244386388</v>
      </c>
      <c r="BN2077">
        <v>75.870868069261377</v>
      </c>
    </row>
    <row r="2078" spans="1:66" x14ac:dyDescent="0.25">
      <c r="A2078">
        <v>77.8</v>
      </c>
      <c r="B2078" t="b">
        <v>1</v>
      </c>
      <c r="BE2078">
        <v>0.70816256830601088</v>
      </c>
      <c r="BF2078">
        <v>75</v>
      </c>
      <c r="BG2078">
        <v>74.44424741986272</v>
      </c>
      <c r="BH2078">
        <v>74.264852520697985</v>
      </c>
      <c r="BI2078">
        <v>85.254544215242049</v>
      </c>
      <c r="BJ2078">
        <v>74.914890747910263</v>
      </c>
      <c r="BK2078">
        <v>74.316984267258945</v>
      </c>
      <c r="BL2078">
        <v>73.324330241369225</v>
      </c>
      <c r="BM2078">
        <f ca="1"/>
        <v>75.123509337283267</v>
      </c>
      <c r="BN2078">
        <v>75.88012057427872</v>
      </c>
    </row>
    <row r="2079" spans="1:66" x14ac:dyDescent="0.25">
      <c r="A2079">
        <v>77.5</v>
      </c>
      <c r="B2079" t="b">
        <v>1</v>
      </c>
      <c r="BE2079">
        <v>0.70850409836065575</v>
      </c>
      <c r="BF2079">
        <v>75</v>
      </c>
      <c r="BG2079">
        <v>74.453724330353225</v>
      </c>
      <c r="BH2079">
        <v>74.275720925612788</v>
      </c>
      <c r="BI2079">
        <v>85.335603863490064</v>
      </c>
      <c r="BJ2079">
        <v>74.922706341246197</v>
      </c>
      <c r="BK2079">
        <v>74.327355083297206</v>
      </c>
      <c r="BL2079">
        <v>73.333536194606637</v>
      </c>
      <c r="BM2079">
        <f ca="1"/>
        <v>75.132710613599954</v>
      </c>
      <c r="BN2079">
        <v>75.889374968820078</v>
      </c>
    </row>
    <row r="2080" spans="1:66" x14ac:dyDescent="0.25">
      <c r="A2080">
        <v>77.3</v>
      </c>
      <c r="B2080" t="b">
        <v>1</v>
      </c>
      <c r="BE2080">
        <v>0.70884562841530052</v>
      </c>
      <c r="BF2080">
        <v>75</v>
      </c>
      <c r="BG2080">
        <v>74.463206421034243</v>
      </c>
      <c r="BH2080">
        <v>74.286596863183235</v>
      </c>
      <c r="BI2080">
        <v>85.416758540655763</v>
      </c>
      <c r="BJ2080">
        <v>74.930524479205715</v>
      </c>
      <c r="BK2080">
        <v>74.337732528029107</v>
      </c>
      <c r="BL2080">
        <v>73.342747542485469</v>
      </c>
      <c r="BM2080">
        <f ca="1"/>
        <v>75.141914081537422</v>
      </c>
      <c r="BN2080">
        <v>75.898631260622892</v>
      </c>
    </row>
    <row r="2081" spans="1:66" x14ac:dyDescent="0.25">
      <c r="A2081">
        <v>77</v>
      </c>
      <c r="B2081" t="b">
        <v>1</v>
      </c>
      <c r="BE2081">
        <v>0.7091871584699454</v>
      </c>
      <c r="BF2081">
        <v>75</v>
      </c>
      <c r="BG2081">
        <v>74.47269370698136</v>
      </c>
      <c r="BH2081">
        <v>74.297480353547869</v>
      </c>
      <c r="BI2081">
        <v>85.49800846981185</v>
      </c>
      <c r="BJ2081">
        <v>74.938345171898092</v>
      </c>
      <c r="BK2081">
        <v>74.34811661956212</v>
      </c>
      <c r="BL2081">
        <v>73.351964294500576</v>
      </c>
      <c r="BM2081">
        <f ca="1"/>
        <v>75.151119749316152</v>
      </c>
      <c r="BN2081">
        <v>75.907889457442238</v>
      </c>
    </row>
    <row r="2082" spans="1:66" x14ac:dyDescent="0.25">
      <c r="A2082">
        <v>76.8</v>
      </c>
      <c r="B2082" t="b">
        <v>1</v>
      </c>
      <c r="BE2082">
        <v>0.70952868852459017</v>
      </c>
      <c r="BF2082">
        <v>75</v>
      </c>
      <c r="BG2082">
        <v>74.482186203315578</v>
      </c>
      <c r="BH2082">
        <v>74.308371416909551</v>
      </c>
      <c r="BI2082">
        <v>85.579353874817315</v>
      </c>
      <c r="BJ2082">
        <v>74.946168429459121</v>
      </c>
      <c r="BK2082">
        <v>74.358507376060516</v>
      </c>
      <c r="BL2082">
        <v>73.361186460174636</v>
      </c>
      <c r="BM2082">
        <f ca="1"/>
        <v>75.160327625176137</v>
      </c>
      <c r="BN2082">
        <v>75.917149567050927</v>
      </c>
    </row>
    <row r="2083" spans="1:66" x14ac:dyDescent="0.25">
      <c r="A2083">
        <v>76.7</v>
      </c>
      <c r="B2083" t="b">
        <v>1</v>
      </c>
      <c r="BE2083">
        <v>0.70987021857923494</v>
      </c>
      <c r="BF2083">
        <v>75</v>
      </c>
      <c r="BG2083">
        <v>74.491683925203546</v>
      </c>
      <c r="BH2083">
        <v>74.319270073536089</v>
      </c>
      <c r="BI2083">
        <v>85.660794980321327</v>
      </c>
      <c r="BJ2083">
        <v>74.95399426205141</v>
      </c>
      <c r="BK2083">
        <v>74.368904815745637</v>
      </c>
      <c r="BL2083">
        <v>73.370414049058397</v>
      </c>
      <c r="BM2083">
        <f ca="1"/>
        <v>75.169537717377054</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v>74.961822679864284</v>
      </c>
      <c r="BK2084">
        <v>74.379308956896153</v>
      </c>
      <c r="BL2084">
        <v>73.379647070730655</v>
      </c>
      <c r="BM2084">
        <f ca="1"/>
        <v>75.178750034198274</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v>74.969653693114196</v>
      </c>
      <c r="BK2085">
        <v>74.389719817848359</v>
      </c>
      <c r="BL2085">
        <v>73.38888553479849</v>
      </c>
      <c r="BM2085">
        <f ca="1"/>
        <v>75.187964583939063</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v>74.977487312044616</v>
      </c>
      <c r="BK2086">
        <v>74.400137416996415</v>
      </c>
      <c r="BL2086">
        <v>73.398129450897287</v>
      </c>
      <c r="BM2086">
        <f ca="1"/>
        <v>75.197181374918586</v>
      </c>
      <c r="BN2086">
        <v>75.954209289460792</v>
      </c>
    </row>
    <row r="2087" spans="1:66" x14ac:dyDescent="0.25">
      <c r="A2087">
        <v>76.5</v>
      </c>
      <c r="B2087" t="b">
        <v>1</v>
      </c>
      <c r="BE2087">
        <v>0.71123633879781423</v>
      </c>
      <c r="BF2087">
        <v>75</v>
      </c>
      <c r="BG2087">
        <v>74.52972737323536</v>
      </c>
      <c r="BH2087">
        <v>74.362941040330696</v>
      </c>
      <c r="BI2087">
        <v>85.987520928167754</v>
      </c>
      <c r="BJ2087">
        <v>74.985323546926281</v>
      </c>
      <c r="BK2087">
        <v>74.410561772792647</v>
      </c>
      <c r="BL2087">
        <v>73.407378828690923</v>
      </c>
      <c r="BM2087">
        <f ca="1"/>
        <v>75.206400415475983</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v>74.993162408057358</v>
      </c>
      <c r="BK2088">
        <v>74.42099290374783</v>
      </c>
      <c r="BL2088">
        <v>73.416633677871857</v>
      </c>
      <c r="BM2088">
        <f ca="1"/>
        <v>75.215621713970577</v>
      </c>
      <c r="BN2088">
        <v>75.972750830812444</v>
      </c>
    </row>
    <row r="2089" spans="1:66" x14ac:dyDescent="0.25">
      <c r="A2089">
        <v>76.3</v>
      </c>
      <c r="B2089" t="b">
        <v>1</v>
      </c>
      <c r="BE2089">
        <v>0.71191939890710387</v>
      </c>
      <c r="BF2089">
        <v>75</v>
      </c>
      <c r="BG2089">
        <v>74.548780848297596</v>
      </c>
      <c r="BH2089">
        <v>74.384822615092475</v>
      </c>
      <c r="BI2089">
        <v>86.151464004660497</v>
      </c>
      <c r="BJ2089">
        <v>75.001003905763469</v>
      </c>
      <c r="BK2089">
        <v>74.431430828431417</v>
      </c>
      <c r="BL2089">
        <v>73.425894008161251</v>
      </c>
      <c r="BM2089">
        <f ca="1"/>
        <v>75.224845278781899</v>
      </c>
      <c r="BN2089">
        <v>75.982024549092586</v>
      </c>
    </row>
    <row r="2090" spans="1:66" x14ac:dyDescent="0.25">
      <c r="A2090">
        <v>76.2</v>
      </c>
      <c r="B2090" t="b">
        <v>1</v>
      </c>
      <c r="BE2090">
        <v>0.71226092896174864</v>
      </c>
      <c r="BF2090">
        <v>75</v>
      </c>
      <c r="BG2090">
        <v>74.558315577607388</v>
      </c>
      <c r="BH2090">
        <v>74.395774997577206</v>
      </c>
      <c r="BI2090">
        <v>86.233581370984993</v>
      </c>
      <c r="BJ2090">
        <v>75.008848050397944</v>
      </c>
      <c r="BK2090">
        <v>74.441875565471889</v>
      </c>
      <c r="BL2090">
        <v>73.435159829309043</v>
      </c>
      <c r="BM2090">
        <f ca="1"/>
        <v>75.234071118309728</v>
      </c>
      <c r="BN2090">
        <v>75.991300242993077</v>
      </c>
    </row>
    <row r="2091" spans="1:66" x14ac:dyDescent="0.25">
      <c r="A2091">
        <v>82.3</v>
      </c>
      <c r="B2091" t="b">
        <v>1</v>
      </c>
      <c r="BE2091">
        <v>0.71260245901639341</v>
      </c>
      <c r="BF2091">
        <v>75</v>
      </c>
      <c r="BG2091">
        <v>74.567855655473366</v>
      </c>
      <c r="BH2091">
        <v>74.406735137838325</v>
      </c>
      <c r="BI2091">
        <v>86.315796263895734</v>
      </c>
      <c r="BJ2091">
        <v>75.016694852341914</v>
      </c>
      <c r="BK2091">
        <v>74.452327133556977</v>
      </c>
      <c r="BL2091">
        <v>73.444431151094193</v>
      </c>
      <c r="BM2091">
        <f ca="1"/>
        <v>75.243299240974281</v>
      </c>
      <c r="BN2091">
        <v>76.000577920450183</v>
      </c>
    </row>
    <row r="2092" spans="1:66" x14ac:dyDescent="0.25">
      <c r="A2092">
        <v>82</v>
      </c>
      <c r="B2092" t="b">
        <v>1</v>
      </c>
      <c r="BE2092">
        <v>0.71294398907103829</v>
      </c>
      <c r="BF2092">
        <v>75</v>
      </c>
      <c r="BG2092">
        <v>74.577401097482863</v>
      </c>
      <c r="BH2092">
        <v>74.417703056740848</v>
      </c>
      <c r="BI2092">
        <v>86.398108915322894</v>
      </c>
      <c r="BJ2092">
        <v>75.024544322004431</v>
      </c>
      <c r="BK2092">
        <v>74.462785551433981</v>
      </c>
      <c r="BL2092">
        <v>73.453707983324648</v>
      </c>
      <c r="BM2092">
        <f ca="1"/>
        <v>75.252529655216307</v>
      </c>
      <c r="BN2092">
        <v>76.009857589418715</v>
      </c>
    </row>
    <row r="2093" spans="1:66" x14ac:dyDescent="0.25">
      <c r="A2093">
        <v>81.7</v>
      </c>
      <c r="B2093" t="b">
        <v>1</v>
      </c>
      <c r="BE2093">
        <v>0.71328551912568305</v>
      </c>
      <c r="BF2093">
        <v>75</v>
      </c>
      <c r="BG2093">
        <v>74.586951919271058</v>
      </c>
      <c r="BH2093">
        <v>74.428678775217421</v>
      </c>
      <c r="BI2093">
        <v>86.480519558024838</v>
      </c>
      <c r="BJ2093">
        <v>75.032396469822586</v>
      </c>
      <c r="BK2093">
        <v>74.47325083791003</v>
      </c>
      <c r="BL2093">
        <v>73.462990335837588</v>
      </c>
      <c r="BM2093">
        <f ca="1"/>
        <v>75.261762369497077</v>
      </c>
      <c r="BN2093">
        <v>76.019139257872183</v>
      </c>
    </row>
    <row r="2094" spans="1:66" x14ac:dyDescent="0.25">
      <c r="A2094">
        <v>81.2</v>
      </c>
      <c r="B2094" t="b">
        <v>1</v>
      </c>
      <c r="BE2094">
        <v>0.71362704918032782</v>
      </c>
      <c r="BF2094">
        <v>75</v>
      </c>
      <c r="BG2094">
        <v>74.596508136521223</v>
      </c>
      <c r="BH2094">
        <v>74.439662314269228</v>
      </c>
      <c r="BI2094">
        <v>86.563028425592364</v>
      </c>
      <c r="BJ2094">
        <v>75.040251306261737</v>
      </c>
      <c r="BK2094">
        <v>74.483723011852391</v>
      </c>
      <c r="BL2094">
        <v>73.47227821849944</v>
      </c>
      <c r="BM2094">
        <f ca="1"/>
        <v>75.270997392298639</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v>75.048108841815605</v>
      </c>
      <c r="BK2095">
        <v>74.494202092188729</v>
      </c>
      <c r="BL2095">
        <v>73.481571641206131</v>
      </c>
      <c r="BM2095">
        <f ca="1"/>
        <v>75.280234732123787</v>
      </c>
      <c r="BN2095">
        <v>76.037708625221882</v>
      </c>
    </row>
    <row r="2096" spans="1:66" x14ac:dyDescent="0.25">
      <c r="A2096">
        <v>87</v>
      </c>
      <c r="B2096" t="b">
        <v>1</v>
      </c>
      <c r="BE2096">
        <v>0.71431010928961747</v>
      </c>
      <c r="BF2096">
        <v>75</v>
      </c>
      <c r="BG2096">
        <v>74.615636820382491</v>
      </c>
      <c r="BH2096">
        <v>74.461652938446051</v>
      </c>
      <c r="BI2096">
        <v>86.728341773872188</v>
      </c>
      <c r="BJ2096">
        <v>75.05596908700636</v>
      </c>
      <c r="BK2096">
        <v>74.504688097907447</v>
      </c>
      <c r="BL2096">
        <v>73.490870613883061</v>
      </c>
      <c r="BM2096">
        <f ca="1"/>
        <v>75.289474397496178</v>
      </c>
      <c r="BN2096">
        <v>76.046996340159353</v>
      </c>
    </row>
    <row r="2097" spans="1:66" x14ac:dyDescent="0.25">
      <c r="A2097">
        <v>86</v>
      </c>
      <c r="B2097" t="b">
        <v>1</v>
      </c>
      <c r="BE2097">
        <v>0.71465163934426235</v>
      </c>
      <c r="BF2097">
        <v>75</v>
      </c>
      <c r="BG2097">
        <v>74.625209318602728</v>
      </c>
      <c r="BH2097">
        <v>74.472660065917466</v>
      </c>
      <c r="BI2097">
        <v>86.811146725963198</v>
      </c>
      <c r="BJ2097">
        <v>75.063832052384825</v>
      </c>
      <c r="BK2097">
        <v>74.515181048057926</v>
      </c>
      <c r="BL2097">
        <v>73.500175146485361</v>
      </c>
      <c r="BM2097">
        <f ca="1"/>
        <v>75.298716396960529</v>
      </c>
      <c r="BN2097">
        <v>76.0562860866644</v>
      </c>
    </row>
    <row r="2098" spans="1:66" x14ac:dyDescent="0.25">
      <c r="A2098">
        <v>83</v>
      </c>
      <c r="B2098" t="b">
        <v>1</v>
      </c>
      <c r="BE2098">
        <v>0.71499316939890711</v>
      </c>
      <c r="BF2098">
        <v>75</v>
      </c>
      <c r="BG2098">
        <v>74.634787275503683</v>
      </c>
      <c r="BH2098">
        <v>74.483675098657628</v>
      </c>
      <c r="BI2098">
        <v>86.894050845685172</v>
      </c>
      <c r="BJ2098">
        <v>75.071697748530624</v>
      </c>
      <c r="BK2098">
        <v>74.525680961750794</v>
      </c>
      <c r="BL2098">
        <v>73.509485248997919</v>
      </c>
      <c r="BM2098">
        <f ca="1"/>
        <v>75.307960739082603</v>
      </c>
      <c r="BN2098">
        <v>76.065577872805278</v>
      </c>
    </row>
    <row r="2099" spans="1:66" x14ac:dyDescent="0.25">
      <c r="A2099">
        <v>79.8</v>
      </c>
      <c r="B2099" t="b">
        <v>1</v>
      </c>
      <c r="BE2099">
        <v>0.71533469945355188</v>
      </c>
      <c r="BF2099">
        <v>75</v>
      </c>
      <c r="BG2099">
        <v>74.644370707012627</v>
      </c>
      <c r="BH2099">
        <v>74.49469805801381</v>
      </c>
      <c r="BI2099">
        <v>86.977054370850283</v>
      </c>
      <c r="BJ2099">
        <v>75.079566186052332</v>
      </c>
      <c r="BK2099">
        <v>74.536187858158328</v>
      </c>
      <c r="BL2099">
        <v>73.518800931435592</v>
      </c>
      <c r="BM2099">
        <f ca="1"/>
        <v>75.317207432449365</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v>75.087437375587527</v>
      </c>
      <c r="BK2100">
        <v>74.546701756514679</v>
      </c>
      <c r="BL2100">
        <v>73.528122203843225</v>
      </c>
      <c r="BM2100">
        <f ca="1"/>
        <v>75.326456485669055</v>
      </c>
      <c r="BN2100">
        <v>76.084167596363812</v>
      </c>
    </row>
    <row r="2101" spans="1:66" x14ac:dyDescent="0.25">
      <c r="A2101">
        <v>78.7</v>
      </c>
      <c r="B2101" t="b">
        <v>1</v>
      </c>
      <c r="BE2101">
        <v>0.71601775956284153</v>
      </c>
      <c r="BF2101">
        <v>75</v>
      </c>
      <c r="BG2101">
        <v>74.663554057811325</v>
      </c>
      <c r="BH2101">
        <v>74.516767842315261</v>
      </c>
      <c r="BI2101">
        <v>87.143360593044989</v>
      </c>
      <c r="BJ2101">
        <v>75.09531132780306</v>
      </c>
      <c r="BK2101">
        <v>74.557222676116126</v>
      </c>
      <c r="BL2101">
        <v>73.537449076295857</v>
      </c>
      <c r="BM2101">
        <f ca="1"/>
        <v>75.335707907371344</v>
      </c>
      <c r="BN2101">
        <v>76.0934655500145</v>
      </c>
    </row>
    <row r="2102" spans="1:66" x14ac:dyDescent="0.25">
      <c r="A2102">
        <v>78.2</v>
      </c>
      <c r="B2102" t="b">
        <v>1</v>
      </c>
      <c r="BE2102">
        <v>0.71635928961748629</v>
      </c>
      <c r="BF2102">
        <v>75</v>
      </c>
      <c r="BG2102">
        <v>74.673154009204097</v>
      </c>
      <c r="BH2102">
        <v>74.527814710307865</v>
      </c>
      <c r="BI2102">
        <v>87.226663769997685</v>
      </c>
      <c r="BJ2102">
        <v>75.103188053395101</v>
      </c>
      <c r="BK2102">
        <v>74.567750636321449</v>
      </c>
      <c r="BL2102">
        <v>73.546781558898871</v>
      </c>
      <c r="BM2102">
        <f ca="1"/>
        <v>75.344961706207343</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v>75.111067563089392</v>
      </c>
      <c r="BK2103">
        <v>74.578285656552239</v>
      </c>
      <c r="BL2103">
        <v>73.556119661788031</v>
      </c>
      <c r="BM2103">
        <f ca="1"/>
        <v>75.354217890849824</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v>75.118949867641305</v>
      </c>
      <c r="BK2104">
        <v>74.588827756293114</v>
      </c>
      <c r="BL2104">
        <v>73.565463395129669</v>
      </c>
      <c r="BM2104">
        <f ca="1"/>
        <v>75.363476469993188</v>
      </c>
      <c r="BN2104">
        <v>76.121371876259815</v>
      </c>
    </row>
    <row r="2105" spans="1:66" x14ac:dyDescent="0.25">
      <c r="A2105">
        <v>76.7</v>
      </c>
      <c r="B2105" t="b">
        <v>1</v>
      </c>
      <c r="BE2105">
        <v>0.71738387978142082</v>
      </c>
      <c r="BF2105">
        <v>75</v>
      </c>
      <c r="BG2105">
        <v>74.701987161029152</v>
      </c>
      <c r="BH2105">
        <v>74.561003477433616</v>
      </c>
      <c r="BI2105">
        <v>87.477176462062971</v>
      </c>
      <c r="BJ2105">
        <v>75.126834977835955</v>
      </c>
      <c r="BK2105">
        <v>74.59937695509214</v>
      </c>
      <c r="BL2105">
        <v>73.574812769120797</v>
      </c>
      <c r="BM2105">
        <f ca="1"/>
        <v>75.372737452353718</v>
      </c>
      <c r="BN2105">
        <v>76.130678167389448</v>
      </c>
    </row>
    <row r="2106" spans="1:66" x14ac:dyDescent="0.25">
      <c r="A2106">
        <v>76</v>
      </c>
      <c r="B2106" t="b">
        <v>1</v>
      </c>
      <c r="BE2106">
        <v>0.71772540983606559</v>
      </c>
      <c r="BF2106">
        <v>75</v>
      </c>
      <c r="BG2106">
        <v>74.711609364946412</v>
      </c>
      <c r="BH2106">
        <v>74.572082526771922</v>
      </c>
      <c r="BI2106">
        <v>87.560882556535404</v>
      </c>
      <c r="BJ2106">
        <v>75.134722904488541</v>
      </c>
      <c r="BK2106">
        <v>74.609933272561037</v>
      </c>
      <c r="BL2106">
        <v>73.584167793989266</v>
      </c>
      <c r="BM2106">
        <f ca="1"/>
        <v>75.382000846669527</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v>75.142613658444262</v>
      </c>
      <c r="BK2107">
        <v>74.620496728375514</v>
      </c>
      <c r="BL2107">
        <v>73.59352847999385</v>
      </c>
      <c r="BM2107">
        <f ca="1"/>
        <v>75.391266661700783</v>
      </c>
      <c r="BN2107">
        <v>76.149297072538786</v>
      </c>
    </row>
    <row r="2108" spans="1:66" x14ac:dyDescent="0.25">
      <c r="A2108">
        <v>71.8</v>
      </c>
      <c r="B2108" t="b">
        <v>1</v>
      </c>
      <c r="BE2108">
        <v>0.71840846994535523</v>
      </c>
      <c r="BF2108">
        <v>75</v>
      </c>
      <c r="BG2108">
        <v>74.730870600648458</v>
      </c>
      <c r="BH2108">
        <v>74.594264947298257</v>
      </c>
      <c r="BI2108">
        <v>87.728599008517463</v>
      </c>
      <c r="BJ2108">
        <v>75.150507250578656</v>
      </c>
      <c r="BK2108">
        <v>74.631067342275642</v>
      </c>
      <c r="BL2108">
        <v>73.602894837424415</v>
      </c>
      <c r="BM2108">
        <f ca="1"/>
        <v>75.400534906229765</v>
      </c>
      <c r="BN2108">
        <v>76.158609703067825</v>
      </c>
    </row>
    <row r="2109" spans="1:66" x14ac:dyDescent="0.25">
      <c r="A2109">
        <v>71.7</v>
      </c>
      <c r="B2109" t="b">
        <v>1</v>
      </c>
      <c r="BE2109">
        <v>0.71875</v>
      </c>
      <c r="BF2109">
        <v>75.099999999999994</v>
      </c>
      <c r="BG2109">
        <v>74.740509665248098</v>
      </c>
      <c r="BH2109">
        <v>74.605368362543658</v>
      </c>
      <c r="BI2109">
        <v>87.812609858262888</v>
      </c>
      <c r="BJ2109">
        <v>75.158403691797574</v>
      </c>
      <c r="BK2109">
        <v>74.641645134066096</v>
      </c>
      <c r="BL2109">
        <v>73.612266876602035</v>
      </c>
      <c r="BM2109">
        <f ca="1"/>
        <v>75.40980558906098</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v>75.166302993037547</v>
      </c>
      <c r="BK2110">
        <v>74.652230123616462</v>
      </c>
      <c r="BL2110">
        <v>73.621644607879119</v>
      </c>
      <c r="BM2110">
        <f ca="1"/>
        <v>75.419078719021272</v>
      </c>
      <c r="BN2110">
        <v>76.177241361459153</v>
      </c>
    </row>
    <row r="2111" spans="1:66" x14ac:dyDescent="0.25">
      <c r="A2111">
        <v>77</v>
      </c>
      <c r="B2111" t="b">
        <v>1</v>
      </c>
      <c r="BE2111">
        <v>0.71943306010928965</v>
      </c>
      <c r="BF2111">
        <v>75.099999999999994</v>
      </c>
      <c r="BG2111">
        <v>74.75980477037109</v>
      </c>
      <c r="BH2111">
        <v>74.62759971369502</v>
      </c>
      <c r="BI2111">
        <v>87.98093804258643</v>
      </c>
      <c r="BJ2111">
        <v>75.174205165265761</v>
      </c>
      <c r="BK2111">
        <v>74.66282233086163</v>
      </c>
      <c r="BL2111">
        <v>73.631028041639553</v>
      </c>
      <c r="BM2111">
        <f ca="1"/>
        <v>75.428354304959882</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v>75.182110219480265</v>
      </c>
      <c r="BK2112">
        <v>74.673421775802041</v>
      </c>
      <c r="BL2112">
        <v>73.640417188298855</v>
      </c>
      <c r="BM2112">
        <f ca="1"/>
        <v>75.437632355748619</v>
      </c>
      <c r="BN2112">
        <v>76.195881605097597</v>
      </c>
    </row>
    <row r="2113" spans="1:66" x14ac:dyDescent="0.25">
      <c r="A2113">
        <v>69</v>
      </c>
      <c r="B2113" t="b">
        <v>1</v>
      </c>
      <c r="BE2113">
        <v>0.72011612021857918</v>
      </c>
      <c r="BF2113">
        <v>75.099999999999994</v>
      </c>
      <c r="BG2113">
        <v>74.7791226205714</v>
      </c>
      <c r="BH2113">
        <v>74.649863907520825</v>
      </c>
      <c r="BI2113">
        <v>88.1496765336761</v>
      </c>
      <c r="BJ2113">
        <v>75.190018166710161</v>
      </c>
      <c r="BK2113">
        <v>74.684028478504018</v>
      </c>
      <c r="BL2113">
        <v>73.649812058304249</v>
      </c>
      <c r="BM2113">
        <f ca="1"/>
        <v>75.446912880281943</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v>75.197929018015742</v>
      </c>
      <c r="BK2114">
        <v>74.694642459100123</v>
      </c>
      <c r="BL2114">
        <v>73.659212662134863</v>
      </c>
      <c r="BM2114">
        <f ca="1"/>
        <v>75.456195887477108</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v>75.205842784488638</v>
      </c>
      <c r="BK2115">
        <v>74.705263737789451</v>
      </c>
      <c r="BL2115">
        <v>73.668619010301839</v>
      </c>
      <c r="BM2115">
        <f ca="1"/>
        <v>75.465481386274163</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v>75.213759477251983</v>
      </c>
      <c r="BK2116">
        <v>74.715892334837946</v>
      </c>
      <c r="BL2116">
        <v>73.678031113348482</v>
      </c>
      <c r="BM2116">
        <f ca="1"/>
        <v>75.474769385636208</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v>75.22167910746056</v>
      </c>
      <c r="BK2117">
        <v>74.726528270578768</v>
      </c>
      <c r="BL2117">
        <v>73.68744898185038</v>
      </c>
      <c r="BM2117">
        <f ca="1"/>
        <v>75.484059894549361</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v>75.229601686300995</v>
      </c>
      <c r="BK2118">
        <v>74.737171565412567</v>
      </c>
      <c r="BL2118">
        <v>73.696872626415541</v>
      </c>
      <c r="BM2118">
        <f ca="1"/>
        <v>75.493352922023021</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v>75.237527224991851</v>
      </c>
      <c r="BK2119">
        <v>74.747822239807874</v>
      </c>
      <c r="BL2119">
        <v>73.706302057684553</v>
      </c>
      <c r="BM2119">
        <f ca="1"/>
        <v>75.502648477089849</v>
      </c>
      <c r="BN2119">
        <v>76.261191034792589</v>
      </c>
    </row>
    <row r="2120" spans="1:66" x14ac:dyDescent="0.25">
      <c r="A2120">
        <v>67.5</v>
      </c>
      <c r="B2120" t="b">
        <v>1</v>
      </c>
      <c r="BE2120">
        <v>0.72250683060109289</v>
      </c>
      <c r="BF2120">
        <v>75.2</v>
      </c>
      <c r="BG2120">
        <v>74.846916146762652</v>
      </c>
      <c r="BH2120">
        <v>74.728049820129669</v>
      </c>
      <c r="BI2120">
        <v>88.743521501229026</v>
      </c>
      <c r="BJ2120">
        <v>75.245455734783917</v>
      </c>
      <c r="BK2120">
        <v>74.758480314301408</v>
      </c>
      <c r="BL2120">
        <v>73.715737286330722</v>
      </c>
      <c r="BM2120">
        <f ca="1"/>
        <v>75.511946568805953</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v>75.2533872269602</v>
      </c>
      <c r="BK2121">
        <v>74.769145809498383</v>
      </c>
      <c r="BL2121">
        <v>73.725178323060192</v>
      </c>
      <c r="BM2121">
        <f ca="1"/>
        <v>75.521247206250919</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v>75.261321712836235</v>
      </c>
      <c r="BK2122">
        <v>74.779818746072877</v>
      </c>
      <c r="BL2122">
        <v>73.73462517861212</v>
      </c>
      <c r="BM2122">
        <f ca="1"/>
        <v>75.530550398528092</v>
      </c>
      <c r="BN2122">
        <v>76.289213953385513</v>
      </c>
    </row>
    <row r="2123" spans="1:66" x14ac:dyDescent="0.25">
      <c r="A2123">
        <v>75</v>
      </c>
      <c r="B2123" t="b">
        <v>1</v>
      </c>
      <c r="BE2123">
        <v>0.7235314207650273</v>
      </c>
      <c r="BF2123">
        <v>75.2</v>
      </c>
      <c r="BG2123">
        <v>74.876057745112746</v>
      </c>
      <c r="BH2123">
        <v>74.761683831367719</v>
      </c>
      <c r="BI2123">
        <v>88.999594290247828</v>
      </c>
      <c r="BJ2123">
        <v>75.269259203760214</v>
      </c>
      <c r="BK2123">
        <v>74.790499144768191</v>
      </c>
      <c r="BL2123">
        <v>73.744077863758761</v>
      </c>
      <c r="BM2123">
        <f ca="1"/>
        <v>75.539856154764465</v>
      </c>
      <c r="BN2123">
        <v>76.298559410494278</v>
      </c>
    </row>
    <row r="2124" spans="1:66" x14ac:dyDescent="0.25">
      <c r="A2124">
        <v>74.8</v>
      </c>
      <c r="B2124" t="b">
        <v>1</v>
      </c>
      <c r="BE2124">
        <v>0.72387295081967218</v>
      </c>
      <c r="BF2124">
        <v>75.2</v>
      </c>
      <c r="BG2124">
        <v>74.885783367307909</v>
      </c>
      <c r="BH2124">
        <v>74.772912105613841</v>
      </c>
      <c r="BI2124">
        <v>89.085162819924264</v>
      </c>
      <c r="BJ2124">
        <v>75.277199711113042</v>
      </c>
      <c r="BK2124">
        <v>74.801187026397145</v>
      </c>
      <c r="BL2124">
        <v>73.753536389305694</v>
      </c>
      <c r="BM2124">
        <f ca="1"/>
        <v>75.549164484110989</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v>75.285143246308664</v>
      </c>
      <c r="BK2125">
        <v>74.811882411842447</v>
      </c>
      <c r="BL2125">
        <v>73.763000766091864</v>
      </c>
      <c r="BM2125">
        <f ca="1"/>
        <v>75.558475395742605</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v>75.293089820794194</v>
      </c>
      <c r="BK2126">
        <v>74.822585322057023</v>
      </c>
      <c r="BL2126">
        <v>73.772471004989853</v>
      </c>
      <c r="BM2126">
        <f ca="1"/>
        <v>75.567788898858296</v>
      </c>
      <c r="BN2126">
        <v>76.326609354945077</v>
      </c>
    </row>
    <row r="2127" spans="1:66" x14ac:dyDescent="0.25">
      <c r="A2127">
        <v>74.3</v>
      </c>
      <c r="B2127" t="b">
        <v>1</v>
      </c>
      <c r="BE2127">
        <v>0.72489754098360659</v>
      </c>
      <c r="BF2127">
        <v>75.2</v>
      </c>
      <c r="BG2127">
        <v>74.914995744275046</v>
      </c>
      <c r="BH2127">
        <v>74.806648065906913</v>
      </c>
      <c r="BI2127">
        <v>89.342504869797452</v>
      </c>
      <c r="BJ2127">
        <v>75.301039446049955</v>
      </c>
      <c r="BK2127">
        <v>74.833295778064397</v>
      </c>
      <c r="BL2127">
        <v>73.781947116905911</v>
      </c>
      <c r="BM2127">
        <f ca="1"/>
        <v>75.577105002681364</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v>75.308992133589783</v>
      </c>
      <c r="BK2128">
        <v>74.844013800958976</v>
      </c>
      <c r="BL2128">
        <v>73.791429112780136</v>
      </c>
      <c r="BM2128">
        <f ca="1"/>
        <v>75.586423716459393</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v>75.316947894961231</v>
      </c>
      <c r="BK2129">
        <v>74.854739411906507</v>
      </c>
      <c r="BL2129">
        <v>73.800917003586676</v>
      </c>
      <c r="BM2129">
        <f ca="1"/>
        <v>75.595745049464455</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v>75.324906741745579</v>
      </c>
      <c r="BK2130">
        <v>74.865472632144332</v>
      </c>
      <c r="BL2130">
        <v>73.810410800333827</v>
      </c>
      <c r="BM2130">
        <f ca="1"/>
        <v>75.605069010993176</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v>75.332868685558111</v>
      </c>
      <c r="BK2131">
        <v>74.876213482981768</v>
      </c>
      <c r="BL2131">
        <v>73.819910514064134</v>
      </c>
      <c r="BM2131">
        <f ca="1"/>
        <v>75.614395610366941</v>
      </c>
      <c r="BN2131">
        <v>76.373405026017181</v>
      </c>
    </row>
    <row r="2132" spans="1:66" x14ac:dyDescent="0.25">
      <c r="A2132">
        <v>72.5</v>
      </c>
      <c r="B2132" t="b">
        <v>1</v>
      </c>
      <c r="BE2132">
        <v>0.72660519125683065</v>
      </c>
      <c r="BF2132">
        <v>75.2</v>
      </c>
      <c r="BG2132">
        <v>74.963802455107185</v>
      </c>
      <c r="BH2132">
        <v>74.863046536729627</v>
      </c>
      <c r="BI2132">
        <v>89.773545687706928</v>
      </c>
      <c r="BJ2132">
        <v>75.34083373804836</v>
      </c>
      <c r="BK2132">
        <v>74.886961985800497</v>
      </c>
      <c r="BL2132">
        <v>73.829416155854673</v>
      </c>
      <c r="BM2132">
        <f ca="1"/>
        <v>75.623724856931872</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v>75.348801910900079</v>
      </c>
      <c r="BK2133">
        <v>74.897718162054886</v>
      </c>
      <c r="BL2133">
        <v>73.838927736817084</v>
      </c>
      <c r="BM2133">
        <f ca="1"/>
        <v>75.633056760059077</v>
      </c>
      <c r="BN2133">
        <v>76.392139515335714</v>
      </c>
    </row>
    <row r="2134" spans="1:66" x14ac:dyDescent="0.25">
      <c r="A2134">
        <v>71.7</v>
      </c>
      <c r="B2134" t="b">
        <v>1</v>
      </c>
      <c r="BE2134">
        <v>0.72728825136612019</v>
      </c>
      <c r="BF2134">
        <v>75.3</v>
      </c>
      <c r="BG2134">
        <v>74.983367346214962</v>
      </c>
      <c r="BH2134">
        <v>74.885666633935571</v>
      </c>
      <c r="BI2134">
        <v>89.946716338848333</v>
      </c>
      <c r="BJ2134">
        <v>75.356773215831595</v>
      </c>
      <c r="BK2134">
        <v>74.908482033272421</v>
      </c>
      <c r="BL2134">
        <v>73.848445268097763</v>
      </c>
      <c r="BM2134">
        <f ca="1"/>
        <v>75.642391329144743</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v>75.364747664595953</v>
      </c>
      <c r="BK2135">
        <v>74.919253621053954</v>
      </c>
      <c r="BL2135">
        <v>73.857968760878009</v>
      </c>
      <c r="BM2135">
        <f ca="1"/>
        <v>75.6517285736102</v>
      </c>
      <c r="BN2135">
        <v>76.410883379257868</v>
      </c>
    </row>
    <row r="2136" spans="1:66" x14ac:dyDescent="0.25">
      <c r="A2136">
        <v>77</v>
      </c>
      <c r="B2136" t="b">
        <v>1</v>
      </c>
      <c r="BE2136">
        <v>0.72797131147540983</v>
      </c>
      <c r="BF2136">
        <v>75.3</v>
      </c>
      <c r="BG2136">
        <v>75.002956569052614</v>
      </c>
      <c r="BH2136">
        <v>74.908321709942726</v>
      </c>
      <c r="BI2136">
        <v>90.120321274209033</v>
      </c>
      <c r="BJ2136">
        <v>75.372725268981014</v>
      </c>
      <c r="BK2136">
        <v>74.930032947074181</v>
      </c>
      <c r="BL2136">
        <v>73.867498226374224</v>
      </c>
      <c r="BM2136">
        <f ca="1"/>
        <v>75.661068502902125</v>
      </c>
      <c r="BN2136">
        <v>76.420258848821803</v>
      </c>
    </row>
    <row r="2137" spans="1:66" x14ac:dyDescent="0.25">
      <c r="A2137">
        <v>78</v>
      </c>
      <c r="B2137" t="b">
        <v>1</v>
      </c>
      <c r="BE2137">
        <v>0.7283128415300546</v>
      </c>
      <c r="BF2137">
        <v>75.3</v>
      </c>
      <c r="BG2137">
        <v>75.012760349732218</v>
      </c>
      <c r="BH2137">
        <v>74.919662425521494</v>
      </c>
      <c r="BI2137">
        <v>90.207287280237267</v>
      </c>
      <c r="BJ2137">
        <v>75.380706040809713</v>
      </c>
      <c r="BK2137">
        <v>74.940820033081948</v>
      </c>
      <c r="BL2137">
        <v>73.877033675837978</v>
      </c>
      <c r="BM2137">
        <f ca="1"/>
        <v>75.670411126492553</v>
      </c>
      <c r="BN2137">
        <v>76.429636688634474</v>
      </c>
    </row>
    <row r="2138" spans="1:66" x14ac:dyDescent="0.25">
      <c r="A2138">
        <v>77</v>
      </c>
      <c r="B2138" t="b">
        <v>1</v>
      </c>
      <c r="BE2138">
        <v>0.72865437158469948</v>
      </c>
      <c r="BF2138">
        <v>75.3</v>
      </c>
      <c r="BG2138">
        <v>75.022570267297766</v>
      </c>
      <c r="BH2138">
        <v>74.931011958599143</v>
      </c>
      <c r="BI2138">
        <v>90.294362677496878</v>
      </c>
      <c r="BJ2138">
        <v>75.388689991940225</v>
      </c>
      <c r="BK2138">
        <v>74.95161490090068</v>
      </c>
      <c r="BL2138">
        <v>73.88657512055623</v>
      </c>
      <c r="BM2138">
        <f ca="1"/>
        <v>75.679756453879165</v>
      </c>
      <c r="BN2138">
        <v>76.439016907610011</v>
      </c>
    </row>
    <row r="2139" spans="1:66" x14ac:dyDescent="0.25">
      <c r="A2139">
        <v>75</v>
      </c>
      <c r="B2139" t="b">
        <v>1</v>
      </c>
      <c r="BE2139">
        <v>0.72899590163934425</v>
      </c>
      <c r="BF2139">
        <v>75.3</v>
      </c>
      <c r="BG2139">
        <v>75.03238633985822</v>
      </c>
      <c r="BH2139">
        <v>74.942370333618285</v>
      </c>
      <c r="BI2139">
        <v>90.381547741532643</v>
      </c>
      <c r="BJ2139">
        <v>75.396677134266142</v>
      </c>
      <c r="BK2139">
        <v>74.962417572428649</v>
      </c>
      <c r="BL2139">
        <v>73.896122571851492</v>
      </c>
      <c r="BM2139">
        <f ca="1"/>
        <v>75.689104494585251</v>
      </c>
      <c r="BN2139">
        <v>76.448399514685804</v>
      </c>
    </row>
    <row r="2140" spans="1:66" x14ac:dyDescent="0.25">
      <c r="A2140">
        <v>73</v>
      </c>
      <c r="B2140" t="b">
        <v>1</v>
      </c>
      <c r="BE2140">
        <v>0.72933743169398912</v>
      </c>
      <c r="BF2140">
        <v>75.3</v>
      </c>
      <c r="BG2140">
        <v>75.04220858558277</v>
      </c>
      <c r="BH2140">
        <v>74.953737575107212</v>
      </c>
      <c r="BI2140">
        <v>90.468842748931763</v>
      </c>
      <c r="BJ2140">
        <v>75.404667479716579</v>
      </c>
      <c r="BK2140">
        <v>74.973228069639475</v>
      </c>
      <c r="BL2140">
        <v>73.905676041081904</v>
      </c>
      <c r="BM2140">
        <f ca="1"/>
        <v>75.698455258159939</v>
      </c>
      <c r="BN2140">
        <v>76.457784518822734</v>
      </c>
    </row>
    <row r="2141" spans="1:66" x14ac:dyDescent="0.25">
      <c r="A2141">
        <v>70</v>
      </c>
      <c r="B2141" t="b">
        <v>1</v>
      </c>
      <c r="BE2141">
        <v>0.72967896174863389</v>
      </c>
      <c r="BF2141">
        <v>75.3</v>
      </c>
      <c r="BG2141">
        <v>75.052037022701242</v>
      </c>
      <c r="BH2141">
        <v>74.965113707680132</v>
      </c>
      <c r="BI2141">
        <v>90.556247977329065</v>
      </c>
      <c r="BJ2141">
        <v>75.412661040256523</v>
      </c>
      <c r="BK2141">
        <v>74.984046414582409</v>
      </c>
      <c r="BL2141">
        <v>73.9152355396415</v>
      </c>
      <c r="BM2141">
        <f ca="1"/>
        <v>75.707808754178245</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v>75.420657827886828</v>
      </c>
      <c r="BK2142">
        <v>74.994872629382797</v>
      </c>
      <c r="BL2142">
        <v>73.924801078960286</v>
      </c>
      <c r="BM2142">
        <f ca="1"/>
        <v>75.71716499224128</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v>75.428657854644584</v>
      </c>
      <c r="BK2143">
        <v>75.005706736242374</v>
      </c>
      <c r="BL2143">
        <v>73.93437267050443</v>
      </c>
      <c r="BM2143">
        <f ca="1"/>
        <v>75.726523981976328</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v>75.436661132603135</v>
      </c>
      <c r="BK2144">
        <v>75.016548757439722</v>
      </c>
      <c r="BL2144">
        <v>73.943950325776441</v>
      </c>
      <c r="BM2144">
        <f ca="1"/>
        <v>75.735885733036966</v>
      </c>
      <c r="BN2144">
        <v>76.495348686025324</v>
      </c>
    </row>
    <row r="2145" spans="1:66" x14ac:dyDescent="0.25">
      <c r="A2145">
        <v>68.2</v>
      </c>
      <c r="B2145" t="b">
        <v>1</v>
      </c>
      <c r="BE2145">
        <v>0.73104508196721307</v>
      </c>
      <c r="BF2145">
        <v>75.3</v>
      </c>
      <c r="BG2145">
        <v>75.091413051847326</v>
      </c>
      <c r="BH2145">
        <v>75.01070764412718</v>
      </c>
      <c r="BI2145">
        <v>90.906976690564065</v>
      </c>
      <c r="BJ2145">
        <v>75.444667673872388</v>
      </c>
      <c r="BK2145">
        <v>75.027398715330591</v>
      </c>
      <c r="BL2145">
        <v>73.953534056315291</v>
      </c>
      <c r="BM2145">
        <f ca="1"/>
        <v>75.745250255103244</v>
      </c>
      <c r="BN2145">
        <v>76.504745810708826</v>
      </c>
    </row>
    <row r="2146" spans="1:66" x14ac:dyDescent="0.25">
      <c r="A2146">
        <v>67.5</v>
      </c>
      <c r="B2146" t="b">
        <v>1</v>
      </c>
      <c r="BE2146">
        <v>0.73138661202185795</v>
      </c>
      <c r="BF2146">
        <v>75.3</v>
      </c>
      <c r="BG2146">
        <v>75.101272721523799</v>
      </c>
      <c r="BH2146">
        <v>75.02212860437092</v>
      </c>
      <c r="BI2146">
        <v>90.994937225516949</v>
      </c>
      <c r="BJ2146">
        <v>75.45267749059893</v>
      </c>
      <c r="BK2146">
        <v>75.038256632348393</v>
      </c>
      <c r="BL2146">
        <v>73.963123873696574</v>
      </c>
      <c r="BM2146">
        <f ca="1"/>
        <v>75.754617557881758</v>
      </c>
      <c r="BN2146">
        <v>76.514145386717118</v>
      </c>
    </row>
    <row r="2147" spans="1:66" x14ac:dyDescent="0.25">
      <c r="A2147">
        <v>67.3</v>
      </c>
      <c r="B2147" t="b">
        <v>1</v>
      </c>
      <c r="BE2147">
        <v>0.73172814207650272</v>
      </c>
      <c r="BF2147">
        <v>75.3</v>
      </c>
      <c r="BG2147">
        <v>75.111138693262205</v>
      </c>
      <c r="BH2147">
        <v>75.033558605212818</v>
      </c>
      <c r="BI2147">
        <v>91.083009669577507</v>
      </c>
      <c r="BJ2147">
        <v>75.460690594966266</v>
      </c>
      <c r="BK2147">
        <v>75.049122531004457</v>
      </c>
      <c r="BL2147">
        <v>73.972719789532746</v>
      </c>
      <c r="BM2147">
        <f ca="1"/>
        <v>75.763987651105765</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v>75.468706999195007</v>
      </c>
      <c r="BK2148">
        <v>75.059996433888557</v>
      </c>
      <c r="BL2148">
        <v>73.982321815473185</v>
      </c>
      <c r="BM2148">
        <f ca="1"/>
        <v>75.773360544535436</v>
      </c>
      <c r="BN2148">
        <v>76.532951929244831</v>
      </c>
    </row>
    <row r="2149" spans="1:66" x14ac:dyDescent="0.25">
      <c r="A2149">
        <v>65</v>
      </c>
      <c r="B2149" t="b">
        <v>1</v>
      </c>
      <c r="BE2149">
        <v>0.73241120218579236</v>
      </c>
      <c r="BF2149">
        <v>75.3</v>
      </c>
      <c r="BG2149">
        <v>75.130889617637706</v>
      </c>
      <c r="BH2149">
        <v>75.05644582969272</v>
      </c>
      <c r="BI2149">
        <v>91.259491426588284</v>
      </c>
      <c r="BJ2149">
        <v>75.476726715542952</v>
      </c>
      <c r="BK2149">
        <v>75.070878363669195</v>
      </c>
      <c r="BL2149">
        <v>73.991929963204413</v>
      </c>
      <c r="BM2149">
        <f ca="1"/>
        <v>75.782736247957843</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v>75.484749756305519</v>
      </c>
      <c r="BK2150">
        <v>75.081768343094083</v>
      </c>
      <c r="BL2150">
        <v>74.001544244450272</v>
      </c>
      <c r="BM2150">
        <f ca="1"/>
        <v>75.792114771187173</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v>75.492776133815667</v>
      </c>
      <c r="BK2151">
        <v>75.09266639499053</v>
      </c>
      <c r="BL2151">
        <v>74.011164670972065</v>
      </c>
      <c r="BM2151">
        <f ca="1"/>
        <v>75.801496124064826</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v>75.500805860444274</v>
      </c>
      <c r="BK2152">
        <v>75.103572542265809</v>
      </c>
      <c r="BL2152">
        <v>74.020791254568721</v>
      </c>
      <c r="BM2152">
        <f ca="1"/>
        <v>75.810880316459603</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v>75.508838948600285</v>
      </c>
      <c r="BK2153">
        <v>75.114486807907582</v>
      </c>
      <c r="BL2153">
        <v>74.030424007076988</v>
      </c>
      <c r="BM2153">
        <f ca="1"/>
        <v>75.820267358267742</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v>75.516875410730862</v>
      </c>
      <c r="BK2154">
        <v>75.125409214984373</v>
      </c>
      <c r="BL2154">
        <v>74.04006294037157</v>
      </c>
      <c r="BM2154">
        <f ca="1"/>
        <v>75.829657259413167</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v>75.524915259321688</v>
      </c>
      <c r="BK2155">
        <v>75.136339786645848</v>
      </c>
      <c r="BL2155">
        <v>74.049708066365326</v>
      </c>
      <c r="BM2155">
        <f ca="1"/>
        <v>75.839050029847556</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v>75.532958506897032</v>
      </c>
      <c r="BK2156">
        <v>75.14727854612336</v>
      </c>
      <c r="BL2156">
        <v>74.059359397009459</v>
      </c>
      <c r="BM2156">
        <f ca="1"/>
        <v>75.848445679550451</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v>75.541005166020085</v>
      </c>
      <c r="BK2157">
        <v>75.158225516730297</v>
      </c>
      <c r="BL2157">
        <v>74.069016944293608</v>
      </c>
      <c r="BM2157">
        <f ca="1"/>
        <v>75.857844218529507</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v>75.549055249293062</v>
      </c>
      <c r="BK2158">
        <v>75.169180721862531</v>
      </c>
      <c r="BL2158">
        <v>74.078680720246126</v>
      </c>
      <c r="BM2158">
        <f ca="1"/>
        <v>75.867245656820515</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v>75.557108769357441</v>
      </c>
      <c r="BK2159">
        <v>75.180144184998795</v>
      </c>
      <c r="BL2159">
        <v>74.088350736934188</v>
      </c>
      <c r="BM2159">
        <f ca="1"/>
        <v>75.876650004487601</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v>75.565165738894194</v>
      </c>
      <c r="BK2160">
        <v>75.191115929701184</v>
      </c>
      <c r="BL2160">
        <v>74.098027006463951</v>
      </c>
      <c r="BM2160">
        <f ca="1"/>
        <v>75.886057271623358</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v>75.573226170623968</v>
      </c>
      <c r="BK2161">
        <v>75.202095979615507</v>
      </c>
      <c r="BL2161">
        <v>74.107709540980821</v>
      </c>
      <c r="BM2161">
        <f ca="1"/>
        <v>75.895467468348969</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v>75.581290077307287</v>
      </c>
      <c r="BK2162">
        <v>75.213084358471804</v>
      </c>
      <c r="BL2162">
        <v>74.117398352669539</v>
      </c>
      <c r="BM2162">
        <f ca="1"/>
        <v>75.904880604814366</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v>75.589357471744748</v>
      </c>
      <c r="BK2163">
        <v>75.224081090084681</v>
      </c>
      <c r="BL2163">
        <v>74.127093453754384</v>
      </c>
      <c r="BM2163">
        <f ca="1"/>
        <v>75.914296691198402</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v>75.597428366777322</v>
      </c>
      <c r="BK2164">
        <v>75.235086198353812</v>
      </c>
      <c r="BL2164">
        <v>74.136794856499392</v>
      </c>
      <c r="BM2164">
        <f ca="1"/>
        <v>75.923715737708889</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v>75.605502775286411</v>
      </c>
      <c r="BK2165">
        <v>75.246099707264335</v>
      </c>
      <c r="BL2165">
        <v>74.146502573208494</v>
      </c>
      <c r="BM2165">
        <f ca="1"/>
        <v>75.933137754582916</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v>75.613580710194228</v>
      </c>
      <c r="BK2166">
        <v>75.257121640887405</v>
      </c>
      <c r="BL2166">
        <v>74.156216616225706</v>
      </c>
      <c r="BM2166">
        <f ca="1"/>
        <v>75.942562752086801</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v>75.621662184463844</v>
      </c>
      <c r="BK2167">
        <v>75.268152023380438</v>
      </c>
      <c r="BL2167">
        <v>74.165936997935333</v>
      </c>
      <c r="BM2167">
        <f ca="1"/>
        <v>75.951990740516393</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v>75.629747211099556</v>
      </c>
      <c r="BK2168">
        <v>75.279190878987777</v>
      </c>
      <c r="BL2168">
        <v>74.175663730762125</v>
      </c>
      <c r="BM2168">
        <f ca="1"/>
        <v>75.961421730197102</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v>75.637835803147027</v>
      </c>
      <c r="BK2169">
        <v>75.290238232040963</v>
      </c>
      <c r="BL2169">
        <v>74.185396827171473</v>
      </c>
      <c r="BM2169">
        <f ca="1"/>
        <v>75.970855731484136</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v>75.645927973693489</v>
      </c>
      <c r="BK2170">
        <v>75.301294106959318</v>
      </c>
      <c r="BL2170">
        <v>74.195136299669628</v>
      </c>
      <c r="BM2170">
        <f ca="1"/>
        <v>75.98029275476263</v>
      </c>
      <c r="BN2170">
        <v>76.740494713797602</v>
      </c>
    </row>
    <row r="2171" spans="1:66" x14ac:dyDescent="0.25">
      <c r="A2171" t="str">
        <v/>
      </c>
      <c r="B2171" t="b">
        <v>0</v>
      </c>
      <c r="BE2171">
        <v>0.73992486338797814</v>
      </c>
      <c r="BF2171">
        <v>75.5</v>
      </c>
      <c r="BG2171">
        <v>75.349862120350508</v>
      </c>
      <c r="BH2171">
        <v>75.310657766045537</v>
      </c>
      <c r="BI2171">
        <v>93.231079054100292</v>
      </c>
      <c r="BJ2171">
        <v>75.654023735868009</v>
      </c>
      <c r="BK2171">
        <v>75.312358528250314</v>
      </c>
      <c r="BL2171">
        <v>74.204882160803805</v>
      </c>
      <c r="BM2171">
        <f ca="1"/>
        <v>75.989732810447734</v>
      </c>
      <c r="BN2171">
        <v>76.749958604758092</v>
      </c>
    </row>
    <row r="2172" spans="1:66" x14ac:dyDescent="0.25">
      <c r="A2172">
        <v>75.2</v>
      </c>
      <c r="B2172" t="b">
        <v>1</v>
      </c>
      <c r="BE2172">
        <v>0.74026639344262291</v>
      </c>
      <c r="BF2172">
        <v>75.5</v>
      </c>
      <c r="BG2172">
        <v>75.359891877834755</v>
      </c>
      <c r="BH2172">
        <v>75.322322220591758</v>
      </c>
      <c r="BI2172">
        <v>93.322044811860067</v>
      </c>
      <c r="BJ2172">
        <v>75.66212310284169</v>
      </c>
      <c r="BK2172">
        <v>75.323431520510113</v>
      </c>
      <c r="BL2172">
        <v>74.214634423162465</v>
      </c>
      <c r="BM2172">
        <f ca="1"/>
        <v>75.999175908984867</v>
      </c>
      <c r="BN2172">
        <v>76.759425192616263</v>
      </c>
    </row>
    <row r="2173" spans="1:66" x14ac:dyDescent="0.25">
      <c r="A2173">
        <v>75</v>
      </c>
      <c r="B2173" t="b">
        <v>1</v>
      </c>
      <c r="BE2173">
        <v>0.74060792349726778</v>
      </c>
      <c r="BF2173">
        <v>75.5</v>
      </c>
      <c r="BG2173">
        <v>75.369928443965406</v>
      </c>
      <c r="BH2173">
        <v>75.333996401973096</v>
      </c>
      <c r="BI2173">
        <v>93.413130261440926</v>
      </c>
      <c r="BJ2173">
        <v>75.670226087827885</v>
      </c>
      <c r="BK2173">
        <v>75.334513108423948</v>
      </c>
      <c r="BL2173">
        <v>74.22439309937549</v>
      </c>
      <c r="BM2173">
        <f ca="1"/>
        <v>76.008622060849731</v>
      </c>
      <c r="BN2173">
        <v>76.768894487174578</v>
      </c>
    </row>
    <row r="2174" spans="1:66" x14ac:dyDescent="0.25">
      <c r="A2174">
        <v>74.8</v>
      </c>
      <c r="B2174" t="b">
        <v>1</v>
      </c>
      <c r="BE2174">
        <v>0.74094945355191255</v>
      </c>
      <c r="BF2174">
        <v>75.5</v>
      </c>
      <c r="BG2174">
        <v>75.379971839154166</v>
      </c>
      <c r="BH2174">
        <v>75.345680337899765</v>
      </c>
      <c r="BI2174">
        <v>93.504335718236391</v>
      </c>
      <c r="BJ2174">
        <v>75.678332704082408</v>
      </c>
      <c r="BK2174">
        <v>75.345603316766628</v>
      </c>
      <c r="BL2174">
        <v>74.234158202114273</v>
      </c>
      <c r="BM2174">
        <f ca="1"/>
        <v>76.018071276548639</v>
      </c>
      <c r="BN2174">
        <v>76.778366498263267</v>
      </c>
    </row>
    <row r="2175" spans="1:66" x14ac:dyDescent="0.25">
      <c r="A2175">
        <v>74.7</v>
      </c>
      <c r="B2175" t="b">
        <v>1</v>
      </c>
      <c r="BE2175">
        <v>0.74129098360655743</v>
      </c>
      <c r="BF2175">
        <v>75.5</v>
      </c>
      <c r="BG2175">
        <v>75.390022083884858</v>
      </c>
      <c r="BH2175">
        <v>75.357374056184184</v>
      </c>
      <c r="BI2175">
        <v>93.59566149888839</v>
      </c>
      <c r="BJ2175">
        <v>75.686442964903847</v>
      </c>
      <c r="BK2175">
        <v>75.356702170403025</v>
      </c>
      <c r="BL2175">
        <v>74.243929744092043</v>
      </c>
      <c r="BM2175">
        <f ca="1"/>
        <v>76.027523566618498</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v>75.694556883633624</v>
      </c>
      <c r="BK2176">
        <v>75.367809694288468</v>
      </c>
      <c r="BL2176">
        <v>74.25370773806398</v>
      </c>
      <c r="BM2176">
        <f ca="1"/>
        <v>76.036978941627083</v>
      </c>
      <c r="BN2176">
        <v>76.797318709492131</v>
      </c>
    </row>
    <row r="2177" spans="1:66" x14ac:dyDescent="0.25">
      <c r="A2177">
        <v>74.2</v>
      </c>
      <c r="B2177" t="b">
        <v>1</v>
      </c>
      <c r="BE2177">
        <v>0.74197404371584696</v>
      </c>
      <c r="BF2177">
        <v>75.5</v>
      </c>
      <c r="BG2177">
        <v>75.410143204269914</v>
      </c>
      <c r="BH2177">
        <v>75.380790951591038</v>
      </c>
      <c r="BI2177">
        <v>93.778675304610246</v>
      </c>
      <c r="BJ2177">
        <v>75.702674473656415</v>
      </c>
      <c r="BK2177">
        <v>75.378925913469345</v>
      </c>
      <c r="BL2177">
        <v>74.263492196827443</v>
      </c>
      <c r="BM2177">
        <f ca="1"/>
        <v>76.046437412173091</v>
      </c>
      <c r="BN2177">
        <v>76.806798929432603</v>
      </c>
    </row>
    <row r="2178" spans="1:66" x14ac:dyDescent="0.25">
      <c r="A2178">
        <v>74.3</v>
      </c>
      <c r="B2178" t="b">
        <v>1</v>
      </c>
      <c r="BE2178">
        <v>0.74231557377049184</v>
      </c>
      <c r="BF2178">
        <v>75.5</v>
      </c>
      <c r="BG2178">
        <v>75.420214121255697</v>
      </c>
      <c r="BH2178">
        <v>75.392514184854889</v>
      </c>
      <c r="BI2178">
        <v>93.870363969264758</v>
      </c>
      <c r="BJ2178">
        <v>75.710795748400244</v>
      </c>
      <c r="BK2178">
        <v>75.390050853083451</v>
      </c>
      <c r="BL2178">
        <v>74.273283133222137</v>
      </c>
      <c r="BM2178">
        <f ca="1"/>
        <v>76.055898988886426</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v>75.71892072133673</v>
      </c>
      <c r="BK2179">
        <v>75.401184538360567</v>
      </c>
      <c r="BL2179">
        <v>74.283080560130344</v>
      </c>
      <c r="BM2179">
        <f ca="1"/>
        <v>76.065363682428242</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v>75.727049405981404</v>
      </c>
      <c r="BK2180">
        <v>75.412326994622887</v>
      </c>
      <c r="BL2180">
        <v>74.292884490477064</v>
      </c>
      <c r="BM2180">
        <f ca="1"/>
        <v>76.074831503491126</v>
      </c>
      <c r="BN2180">
        <v>76.835256165954036</v>
      </c>
    </row>
    <row r="2181" spans="1:66" x14ac:dyDescent="0.25">
      <c r="A2181">
        <v>73.5</v>
      </c>
      <c r="B2181" t="b">
        <v>1</v>
      </c>
      <c r="BE2181">
        <v>0.74334016393442626</v>
      </c>
      <c r="BF2181">
        <v>75.5</v>
      </c>
      <c r="BG2181">
        <v>75.450468548920341</v>
      </c>
      <c r="BH2181">
        <v>75.427743365929615</v>
      </c>
      <c r="BI2181">
        <v>94.146160874683588</v>
      </c>
      <c r="BJ2181">
        <v>75.735181815893839</v>
      </c>
      <c r="BK2181">
        <v>75.423478247285516</v>
      </c>
      <c r="BL2181">
        <v>74.302694937230314</v>
      </c>
      <c r="BM2181">
        <f ca="1"/>
        <v>76.0843024627993</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v>75.743317964677956</v>
      </c>
      <c r="BK2182">
        <v>75.434638321856937</v>
      </c>
      <c r="BL2182">
        <v>74.312511913401195</v>
      </c>
      <c r="BM2182">
        <f ca="1"/>
        <v>76.093776571108762</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v>75.751457865982204</v>
      </c>
      <c r="BK2183">
        <v>75.445807243939569</v>
      </c>
      <c r="BL2183">
        <v>74.322335432044213</v>
      </c>
      <c r="BM2183">
        <f ca="1"/>
        <v>76.103253839207397</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v>75.75960153349989</v>
      </c>
      <c r="BK2184">
        <v>75.456985039230219</v>
      </c>
      <c r="BL2184">
        <v>74.332165506257411</v>
      </c>
      <c r="BM2184">
        <f ca="1"/>
        <v>76.112734277915209</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v>75.767748980969287</v>
      </c>
      <c r="BK2185">
        <v>75.468171733520563</v>
      </c>
      <c r="BL2185">
        <v>74.342002149182619</v>
      </c>
      <c r="BM2185">
        <f ca="1"/>
        <v>76.122217898084443</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v>75.775900222173988</v>
      </c>
      <c r="BK2186">
        <v>75.479367352697693</v>
      </c>
      <c r="BL2186">
        <v>74.351845374005606</v>
      </c>
      <c r="BM2186">
        <f ca="1"/>
        <v>76.131704710599777</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v>75.784055270943085</v>
      </c>
      <c r="BK2187">
        <v>75.490571922744621</v>
      </c>
      <c r="BL2187">
        <v>74.361695193956308</v>
      </c>
      <c r="BM2187">
        <f ca="1"/>
        <v>76.14119472637843</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v>75.792214141151462</v>
      </c>
      <c r="BK2188">
        <v>75.50178546974071</v>
      </c>
      <c r="BL2188">
        <v>74.371551622309084</v>
      </c>
      <c r="BM2188">
        <f ca="1"/>
        <v>76.150687956370405</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v>75.800376846719999</v>
      </c>
      <c r="BK2189">
        <v>75.513008019862312</v>
      </c>
      <c r="BL2189">
        <v>74.381414672382846</v>
      </c>
      <c r="BM2189">
        <f ca="1"/>
        <v>76.160184411558603</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v>75.808543401615836</v>
      </c>
      <c r="BK2190">
        <v>75.524239599383179</v>
      </c>
      <c r="BL2190">
        <v>74.391284357541309</v>
      </c>
      <c r="BM2190">
        <f ca="1"/>
        <v>76.169684102958982</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v>75.816713819852595</v>
      </c>
      <c r="BK2191">
        <v>75.535480234675035</v>
      </c>
      <c r="BL2191">
        <v>74.401160691193212</v>
      </c>
      <c r="BM2191">
        <f ca="1"/>
        <v>76.179187041620807</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v>75.824888115490708</v>
      </c>
      <c r="BK2192">
        <v>75.546729952208082</v>
      </c>
      <c r="BL2192">
        <v>74.411043686792539</v>
      </c>
      <c r="BM2192">
        <f ca="1"/>
        <v>76.188693238626669</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v>75.833066302637562</v>
      </c>
      <c r="BK2193">
        <v>75.557988778551547</v>
      </c>
      <c r="BL2193">
        <v>74.420933357838635</v>
      </c>
      <c r="BM2193">
        <f ca="1"/>
        <v>76.198202705092839</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v>75.841248395447849</v>
      </c>
      <c r="BK2194">
        <v>75.569256740374158</v>
      </c>
      <c r="BL2194">
        <v>74.430829717876591</v>
      </c>
      <c r="BM2194">
        <f ca="1"/>
        <v>76.20771545216931</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v>75.84943440812377</v>
      </c>
      <c r="BK2195">
        <v>75.580533864444746</v>
      </c>
      <c r="BL2195">
        <v>74.440732780497285</v>
      </c>
      <c r="BM2195">
        <f ca="1"/>
        <v>76.217231491039982</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v>75.857624354915302</v>
      </c>
      <c r="BK2196">
        <v>75.591820177632727</v>
      </c>
      <c r="BL2196">
        <v>74.450642559337751</v>
      </c>
      <c r="BM2196">
        <f ca="1"/>
        <v>76.226750832922889</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v>75.865818250120427</v>
      </c>
      <c r="BK2197">
        <v>75.60311570690871</v>
      </c>
      <c r="BL2197">
        <v>74.460559068081295</v>
      </c>
      <c r="BM2197">
        <f ca="1"/>
        <v>76.236273489070342</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v>75.874016108085499</v>
      </c>
      <c r="BK2198">
        <v>75.614420479344957</v>
      </c>
      <c r="BL2198">
        <v>74.47048232045772</v>
      </c>
      <c r="BM2198">
        <f ca="1"/>
        <v>76.245799470769114</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v>75.882217943205319</v>
      </c>
      <c r="BK2199">
        <v>75.625734522115948</v>
      </c>
      <c r="BL2199">
        <v>74.480412330243638</v>
      </c>
      <c r="BM2199">
        <f ca="1"/>
        <v>76.255328789340581</v>
      </c>
      <c r="BN2199">
        <v>77.01607898578105</v>
      </c>
    </row>
    <row r="2200" spans="1:66" x14ac:dyDescent="0.25">
      <c r="A2200">
        <v>71</v>
      </c>
      <c r="B2200" t="b">
        <v>1</v>
      </c>
      <c r="BE2200">
        <v>0.74982923497267762</v>
      </c>
      <c r="BF2200">
        <v>75.7</v>
      </c>
      <c r="BG2200">
        <v>75.643565740236369</v>
      </c>
      <c r="BH2200">
        <v>75.652979791204544</v>
      </c>
      <c r="BI2200">
        <v>95.918863808704828</v>
      </c>
      <c r="BJ2200">
        <v>75.890423769923615</v>
      </c>
      <c r="BK2200">
        <v>75.63705786249902</v>
      </c>
      <c r="BL2200">
        <v>74.490349111262589</v>
      </c>
      <c r="BM2200">
        <f ca="1"/>
        <v>76.264861456140991</v>
      </c>
      <c r="BN2200">
        <v>77.025625171289789</v>
      </c>
    </row>
    <row r="2201" spans="1:66" x14ac:dyDescent="0.25">
      <c r="A2201">
        <v>79</v>
      </c>
      <c r="B2201" t="b">
        <v>1</v>
      </c>
      <c r="BE2201">
        <v>0.75017076502732238</v>
      </c>
      <c r="BF2201">
        <v>75.7</v>
      </c>
      <c r="BG2201">
        <v>75.653801508263754</v>
      </c>
      <c r="BH2201">
        <v>75.664937961297042</v>
      </c>
      <c r="BI2201">
        <v>96.013433402229552</v>
      </c>
      <c r="BJ2201">
        <v>75.898633602733128</v>
      </c>
      <c r="BK2201">
        <v>75.64839052787481</v>
      </c>
      <c r="BL2201">
        <v>74.500292677385332</v>
      </c>
      <c r="BM2201">
        <f ca="1"/>
        <v>76.274397482561497</v>
      </c>
      <c r="BN2201">
        <v>77.035174349752523</v>
      </c>
    </row>
    <row r="2202" spans="1:66" x14ac:dyDescent="0.25">
      <c r="A2202">
        <v>79</v>
      </c>
      <c r="B2202" t="b">
        <v>1</v>
      </c>
      <c r="BE2202">
        <v>0.75051229508196726</v>
      </c>
      <c r="BF2202">
        <v>75.7</v>
      </c>
      <c r="BG2202">
        <v>75.664044707580061</v>
      </c>
      <c r="BH2202">
        <v>75.676906705402857</v>
      </c>
      <c r="BI2202">
        <v>96.108132365963627</v>
      </c>
      <c r="BJ2202">
        <v>75.90684745617601</v>
      </c>
      <c r="BK2202">
        <v>75.659732545727849</v>
      </c>
      <c r="BL2202">
        <v>74.510243042530035</v>
      </c>
      <c r="BM2202">
        <f ca="1"/>
        <v>76.28393688002852</v>
      </c>
      <c r="BN2202">
        <v>77.04472653183538</v>
      </c>
    </row>
    <row r="2203" spans="1:66" x14ac:dyDescent="0.25">
      <c r="A2203">
        <v>79</v>
      </c>
      <c r="B2203" t="b">
        <v>1</v>
      </c>
      <c r="BE2203">
        <v>0.75085382513661203</v>
      </c>
      <c r="BF2203">
        <v>75.7</v>
      </c>
      <c r="BG2203">
        <v>75.674295360849712</v>
      </c>
      <c r="BH2203">
        <v>75.688886054430327</v>
      </c>
      <c r="BI2203">
        <v>96.202961054346048</v>
      </c>
      <c r="BJ2203">
        <v>75.915065344843981</v>
      </c>
      <c r="BK2203">
        <v>75.671083943647176</v>
      </c>
      <c r="BL2203">
        <v>74.520200220662488</v>
      </c>
      <c r="BM2203">
        <f ca="1"/>
        <v>76.293479660003769</v>
      </c>
      <c r="BN2203">
        <v>77.054281728236546</v>
      </c>
    </row>
    <row r="2204" spans="1:66" x14ac:dyDescent="0.25">
      <c r="A2204">
        <v>74</v>
      </c>
      <c r="B2204" t="b">
        <v>1</v>
      </c>
      <c r="BE2204">
        <v>0.7511953551912568</v>
      </c>
      <c r="BF2204">
        <v>75.7</v>
      </c>
      <c r="BG2204">
        <v>75.684553490821258</v>
      </c>
      <c r="BH2204">
        <v>75.700876039407248</v>
      </c>
      <c r="BI2204">
        <v>96.297919823274569</v>
      </c>
      <c r="BJ2204">
        <v>75.923287283378713</v>
      </c>
      <c r="BK2204">
        <v>75.682444749326834</v>
      </c>
      <c r="BL2204">
        <v>74.530164225796426</v>
      </c>
      <c r="BM2204">
        <f ca="1"/>
        <v>76.303025833984478</v>
      </c>
      <c r="BN2204">
        <v>77.063839949686525</v>
      </c>
    </row>
    <row r="2205" spans="1:66" x14ac:dyDescent="0.25">
      <c r="A2205">
        <v>73.8</v>
      </c>
      <c r="B2205" t="b">
        <v>1</v>
      </c>
      <c r="BE2205">
        <v>0.75153688524590168</v>
      </c>
      <c r="BF2205">
        <v>75.7</v>
      </c>
      <c r="BG2205">
        <v>75.694819120327722</v>
      </c>
      <c r="BH2205">
        <v>75.712876691481426</v>
      </c>
      <c r="BI2205">
        <v>96.393009030113532</v>
      </c>
      <c r="BJ2205">
        <v>75.931513286471983</v>
      </c>
      <c r="BK2205">
        <v>75.693814990566466</v>
      </c>
      <c r="BL2205">
        <v>74.540135071993632</v>
      </c>
      <c r="BM2205">
        <f ca="1"/>
        <v>76.312575413503652</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v>75.939743368866061</v>
      </c>
      <c r="BK2206">
        <v>75.705194695271928</v>
      </c>
      <c r="BL2206">
        <v>74.550112773364248</v>
      </c>
      <c r="BM2206">
        <f ca="1"/>
        <v>76.322128410130162</v>
      </c>
      <c r="BN2206">
        <v>77.082965510817331</v>
      </c>
    </row>
    <row r="2207" spans="1:66" x14ac:dyDescent="0.25">
      <c r="A2207">
        <v>73.2</v>
      </c>
      <c r="B2207" t="b">
        <v>1</v>
      </c>
      <c r="BE2207">
        <v>0.75221994535519121</v>
      </c>
      <c r="BF2207">
        <v>75.7</v>
      </c>
      <c r="BG2207">
        <v>75.715372969702969</v>
      </c>
      <c r="BH2207">
        <v>75.736910122116825</v>
      </c>
      <c r="BI2207">
        <v>96.583580194361318</v>
      </c>
      <c r="BJ2207">
        <v>75.947977545353893</v>
      </c>
      <c r="BK2207">
        <v>75.71658389145577</v>
      </c>
      <c r="BL2207">
        <v>74.560097344067003</v>
      </c>
      <c r="BM2207">
        <f ca="1"/>
        <v>76.331684835468977</v>
      </c>
      <c r="BN2207">
        <v>77.092532872122035</v>
      </c>
    </row>
    <row r="2208" spans="1:66" x14ac:dyDescent="0.25">
      <c r="A2208">
        <v>73</v>
      </c>
      <c r="B2208" t="b">
        <v>1</v>
      </c>
      <c r="BE2208">
        <v>0.75256147540983609</v>
      </c>
      <c r="BF2208">
        <v>75.7</v>
      </c>
      <c r="BG2208">
        <v>75.725661235664589</v>
      </c>
      <c r="BH2208">
        <v>75.748942963579779</v>
      </c>
      <c r="BI2208">
        <v>96.679062873904812</v>
      </c>
      <c r="BJ2208">
        <v>75.95621583077947</v>
      </c>
      <c r="BK2208">
        <v>75.727982607237962</v>
      </c>
      <c r="BL2208">
        <v>74.570088798309399</v>
      </c>
      <c r="BM2208">
        <f ca="1"/>
        <v>76.34124470116133</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v>75.96445824003797</v>
      </c>
      <c r="BK2209">
        <v>75.739390870846279</v>
      </c>
      <c r="BL2209">
        <v>74.580087150348007</v>
      </c>
      <c r="BM2209">
        <f ca="1"/>
        <v>76.350808018884933</v>
      </c>
      <c r="BN2209">
        <v>77.111676810516713</v>
      </c>
    </row>
    <row r="2210" spans="1:66" x14ac:dyDescent="0.25">
      <c r="A2210">
        <v>76</v>
      </c>
      <c r="B2210" t="b">
        <v>1</v>
      </c>
      <c r="BE2210">
        <v>0.75324453551912574</v>
      </c>
      <c r="BF2210">
        <v>75.8</v>
      </c>
      <c r="BG2210">
        <v>75.74626056601501</v>
      </c>
      <c r="BH2210">
        <v>75.773041056969632</v>
      </c>
      <c r="BI2210">
        <v>96.870424244399175</v>
      </c>
      <c r="BJ2210">
        <v>75.972704788076243</v>
      </c>
      <c r="BK2210">
        <v>75.750808710617108</v>
      </c>
      <c r="BL2210">
        <v>74.59009241448868</v>
      </c>
      <c r="BM2210">
        <f ca="1"/>
        <v>76.36037480035418</v>
      </c>
      <c r="BN2210">
        <v>77.121253409428846</v>
      </c>
    </row>
    <row r="2211" spans="1:66" x14ac:dyDescent="0.25">
      <c r="A2211">
        <v>72.5</v>
      </c>
      <c r="B2211" t="b">
        <v>1</v>
      </c>
      <c r="BE2211">
        <v>0.7535860655737705</v>
      </c>
      <c r="BF2211">
        <v>75.8</v>
      </c>
      <c r="BG2211">
        <v>75.756571677016311</v>
      </c>
      <c r="BH2211">
        <v>75.785106372536475</v>
      </c>
      <c r="BI2211">
        <v>96.966303666504984</v>
      </c>
      <c r="BJ2211">
        <v>75.980955489892878</v>
      </c>
      <c r="BK2211">
        <v>75.76223615499589</v>
      </c>
      <c r="BL2211">
        <v>74.600104605086756</v>
      </c>
      <c r="BM2211">
        <f ca="1"/>
        <v>76.369945057320237</v>
      </c>
      <c r="BN2211">
        <v>77.130833109421218</v>
      </c>
    </row>
    <row r="2212" spans="1:66" x14ac:dyDescent="0.25">
      <c r="A2212">
        <v>72.2</v>
      </c>
      <c r="B2212" t="b">
        <v>1</v>
      </c>
      <c r="BE2212">
        <v>0.75392759562841527</v>
      </c>
      <c r="BF2212">
        <v>75.8</v>
      </c>
      <c r="BG2212">
        <v>75.766890449789344</v>
      </c>
      <c r="BH2212">
        <v>75.797182576651878</v>
      </c>
      <c r="BI2212">
        <v>97.062316069821392</v>
      </c>
      <c r="BJ2212">
        <v>75.98921036053865</v>
      </c>
      <c r="BK2212">
        <v>75.773673232537774</v>
      </c>
      <c r="BL2212">
        <v>74.610123736547365</v>
      </c>
      <c r="BM2212">
        <f ca="1"/>
        <v>76.379518801571365</v>
      </c>
      <c r="BN2212">
        <v>77.140415921488739</v>
      </c>
    </row>
    <row r="2213" spans="1:66" x14ac:dyDescent="0.25">
      <c r="A2213">
        <v>72</v>
      </c>
      <c r="B2213" t="b">
        <v>1</v>
      </c>
      <c r="BE2213">
        <v>0.75426912568306015</v>
      </c>
      <c r="BF2213">
        <v>75.8</v>
      </c>
      <c r="BG2213">
        <v>75.777216907860108</v>
      </c>
      <c r="BH2213">
        <v>75.809269701447889</v>
      </c>
      <c r="BI2213">
        <v>97.158461823740808</v>
      </c>
      <c r="BJ2213">
        <v>75.997469415116683</v>
      </c>
      <c r="BK2213">
        <v>75.78511997190823</v>
      </c>
      <c r="BL2213">
        <v>74.620149823325633</v>
      </c>
      <c r="BM2213">
        <f ca="1"/>
        <v>76.389096044933027</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v>76.005732668782898</v>
      </c>
      <c r="BK2214">
        <v>75.796576401883613</v>
      </c>
      <c r="BL2214">
        <v>74.63018287992692</v>
      </c>
      <c r="BM2214">
        <f ca="1"/>
        <v>76.398676799268131</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v>76.014000136746105</v>
      </c>
      <c r="BK2215">
        <v>75.808042551351789</v>
      </c>
      <c r="BL2215">
        <v>74.640222920907064</v>
      </c>
      <c r="BM2215">
        <f ca="1"/>
        <v>76.40826107647716</v>
      </c>
      <c r="BN2215">
        <v>77.169183140598548</v>
      </c>
    </row>
    <row r="2216" spans="1:66" x14ac:dyDescent="0.25">
      <c r="A2216">
        <v>79</v>
      </c>
      <c r="B2216" t="b">
        <v>1</v>
      </c>
      <c r="BE2216">
        <v>0.75529371584699456</v>
      </c>
      <c r="BF2216">
        <v>75.8</v>
      </c>
      <c r="BG2216">
        <v>75.80824263045281</v>
      </c>
      <c r="BH2216">
        <v>75.845596923136426</v>
      </c>
      <c r="BI2216">
        <v>97.447702906212058</v>
      </c>
      <c r="BJ2216">
        <v>76.022271834268466</v>
      </c>
      <c r="BK2216">
        <v>75.819518449312795</v>
      </c>
      <c r="BL2216">
        <v>74.650269960872677</v>
      </c>
      <c r="BM2216">
        <f ca="1"/>
        <v>76.417848888498455</v>
      </c>
      <c r="BN2216">
        <v>77.178778511593848</v>
      </c>
    </row>
    <row r="2217" spans="1:66" x14ac:dyDescent="0.25">
      <c r="A2217">
        <v>76</v>
      </c>
      <c r="B2217" t="b">
        <v>1</v>
      </c>
      <c r="BE2217">
        <v>0.75563524590163933</v>
      </c>
      <c r="BF2217">
        <v>75.8</v>
      </c>
      <c r="BG2217">
        <v>75.818600066756758</v>
      </c>
      <c r="BH2217">
        <v>75.8577280545083</v>
      </c>
      <c r="BI2217">
        <v>97.54438578742247</v>
      </c>
      <c r="BJ2217">
        <v>76.030547776665699</v>
      </c>
      <c r="BK2217">
        <v>75.831004124879357</v>
      </c>
      <c r="BL2217">
        <v>74.660324014481318</v>
      </c>
      <c r="BM2217">
        <f ca="1"/>
        <v>76.427440247308368</v>
      </c>
      <c r="BN2217">
        <v>77.188377050149228</v>
      </c>
    </row>
    <row r="2218" spans="1:66" x14ac:dyDescent="0.25">
      <c r="A2218">
        <v>75</v>
      </c>
      <c r="B2218" t="b">
        <v>1</v>
      </c>
      <c r="BE2218">
        <v>0.75597677595628421</v>
      </c>
      <c r="BF2218">
        <v>75.8</v>
      </c>
      <c r="BG2218">
        <v>75.828965307329497</v>
      </c>
      <c r="BH2218">
        <v>75.869870269126665</v>
      </c>
      <c r="BI2218">
        <v>97.64120388948983</v>
      </c>
      <c r="BJ2218">
        <v>76.038827979307371</v>
      </c>
      <c r="BK2218">
        <v>75.842499607277631</v>
      </c>
      <c r="BL2218">
        <v>74.670385096441791</v>
      </c>
      <c r="BM2218">
        <f ca="1"/>
        <v>76.437035164921426</v>
      </c>
      <c r="BN2218">
        <v>77.197978767465116</v>
      </c>
    </row>
    <row r="2219" spans="1:66" x14ac:dyDescent="0.25">
      <c r="A2219">
        <v>72</v>
      </c>
      <c r="B2219" t="b">
        <v>1</v>
      </c>
      <c r="BE2219">
        <v>0.75631830601092898</v>
      </c>
      <c r="BF2219">
        <v>75.8</v>
      </c>
      <c r="BG2219">
        <v>75.839338376236924</v>
      </c>
      <c r="BH2219">
        <v>75.882023599890687</v>
      </c>
      <c r="BI2219">
        <v>97.738157591184205</v>
      </c>
      <c r="BJ2219">
        <v>76.047112457617288</v>
      </c>
      <c r="BK2219">
        <v>75.854004925847718</v>
      </c>
      <c r="BL2219">
        <v>74.680453221514369</v>
      </c>
      <c r="BM2219">
        <f ca="1"/>
        <v>76.446633653390606</v>
      </c>
      <c r="BN2219">
        <v>77.207583674776828</v>
      </c>
    </row>
    <row r="2220" spans="1:66" x14ac:dyDescent="0.25">
      <c r="A2220" t="str">
        <v/>
      </c>
      <c r="B2220" t="b">
        <v>0</v>
      </c>
      <c r="BE2220">
        <v>0.75665983606557374</v>
      </c>
      <c r="BF2220">
        <v>75.8</v>
      </c>
      <c r="BG2220">
        <v>75.849719297636682</v>
      </c>
      <c r="BH2220">
        <v>75.894188079829874</v>
      </c>
      <c r="BI2220">
        <v>97.835247272869381</v>
      </c>
      <c r="BJ2220">
        <v>76.055401227073659</v>
      </c>
      <c r="BK2220">
        <v>75.865520110044386</v>
      </c>
      <c r="BL2220">
        <v>74.690528404511085</v>
      </c>
      <c r="BM2220">
        <f ca="1"/>
        <v>76.456235724807485</v>
      </c>
      <c r="BN2220">
        <v>77.217191783354707</v>
      </c>
    </row>
    <row r="2221" spans="1:66" x14ac:dyDescent="0.25">
      <c r="A2221">
        <v>67.5</v>
      </c>
      <c r="B2221" t="b">
        <v>1</v>
      </c>
      <c r="BE2221">
        <v>0.75700136612021862</v>
      </c>
      <c r="BF2221">
        <v>75.8</v>
      </c>
      <c r="BG2221">
        <v>75.860108095778642</v>
      </c>
      <c r="BH2221">
        <v>75.906363742104887</v>
      </c>
      <c r="BI2221">
        <v>97.932473316511874</v>
      </c>
      <c r="BJ2221">
        <v>76.06369430320953</v>
      </c>
      <c r="BK2221">
        <v>75.877045189437638</v>
      </c>
      <c r="BL2221">
        <v>74.700610660295965</v>
      </c>
      <c r="BM2221">
        <f ca="1"/>
        <v>76.465841391302433</v>
      </c>
      <c r="BN2221">
        <v>77.226803104504455</v>
      </c>
    </row>
    <row r="2222" spans="1:66" x14ac:dyDescent="0.25">
      <c r="A2222">
        <v>67.3</v>
      </c>
      <c r="B2222" t="b">
        <v>1</v>
      </c>
      <c r="BE2222">
        <v>0.75734289617486339</v>
      </c>
      <c r="BF2222">
        <v>75.8</v>
      </c>
      <c r="BG2222">
        <v>75.870504795005402</v>
      </c>
      <c r="BH2222">
        <v>75.918550620008077</v>
      </c>
      <c r="BI2222">
        <v>98.029836105689753</v>
      </c>
      <c r="BJ2222">
        <v>76.071991701612987</v>
      </c>
      <c r="BK2222">
        <v>75.888580193713409</v>
      </c>
      <c r="BL2222">
        <v>74.710700003785234</v>
      </c>
      <c r="BM2222">
        <f ca="1"/>
        <v>76.475450665044875</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v>76.080293437927537</v>
      </c>
      <c r="BK2223">
        <v>75.90012515267415</v>
      </c>
      <c r="BL2223">
        <v>74.720796449947684</v>
      </c>
      <c r="BM2223">
        <f ca="1"/>
        <v>76.485063558243468</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v>76.088599527852381</v>
      </c>
      <c r="BK2224">
        <v>75.911680096239522</v>
      </c>
      <c r="BL2224">
        <v>74.730900013804828</v>
      </c>
      <c r="BM2224">
        <f ca="1"/>
        <v>76.494680083146264</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v>76.096909987142695</v>
      </c>
      <c r="BK2225">
        <v>75.923245054447008</v>
      </c>
      <c r="BL2225">
        <v>74.741010710431226</v>
      </c>
      <c r="BM2225">
        <f ca="1"/>
        <v>76.504300252040977</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v>76.10522483161003</v>
      </c>
      <c r="BK2226">
        <v>75.93482005745264</v>
      </c>
      <c r="BL2226">
        <v>74.751128554954676</v>
      </c>
      <c r="BM2226">
        <f ca="1"/>
        <v>76.513924077255169</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v>76.113544077122526</v>
      </c>
      <c r="BK2227">
        <v>75.946405135531577</v>
      </c>
      <c r="BL2227">
        <v>74.761253562556604</v>
      </c>
      <c r="BM2227">
        <f ca="1"/>
        <v>76.52355157115646</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v>76.121867739605293</v>
      </c>
      <c r="BK2228">
        <v>75.95800031907882</v>
      </c>
      <c r="BL2228">
        <v>74.771385748472184</v>
      </c>
      <c r="BM2228">
        <f ca="1"/>
        <v>76.533182746152761</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v>76.130195835040752</v>
      </c>
      <c r="BK2229">
        <v>75.969605638609892</v>
      </c>
      <c r="BL2229">
        <v>74.781525127990719</v>
      </c>
      <c r="BM2229">
        <f ca="1"/>
        <v>76.542817614692453</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v>76.138528379468866</v>
      </c>
      <c r="BK2230">
        <v>75.981221124761447</v>
      </c>
      <c r="BL2230">
        <v>74.791671716455824</v>
      </c>
      <c r="BM2230">
        <f ca="1"/>
        <v>76.552456189264618</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v>76.14686538898755</v>
      </c>
      <c r="BK2231">
        <v>75.992846808292057</v>
      </c>
      <c r="BL2231">
        <v>74.801825529265756</v>
      </c>
      <c r="BM2231">
        <f ca="1"/>
        <v>76.562098482399264</v>
      </c>
      <c r="BN2231">
        <v>77.323095520278144</v>
      </c>
    </row>
    <row r="2232" spans="1:66" x14ac:dyDescent="0.25">
      <c r="A2232">
        <v>63.8</v>
      </c>
      <c r="B2232" t="b">
        <v>1</v>
      </c>
      <c r="BE2232">
        <v>0.76075819672131151</v>
      </c>
      <c r="BF2232">
        <v>76</v>
      </c>
      <c r="BG2232">
        <v>75.974911769665127</v>
      </c>
      <c r="BH2232">
        <v>76.041043678634466</v>
      </c>
      <c r="BI2232">
        <v>99.011070559823111</v>
      </c>
      <c r="BJ2232">
        <v>76.155206879752939</v>
      </c>
      <c r="BK2232">
        <v>76.004482720082791</v>
      </c>
      <c r="BL2232">
        <v>74.811986581873683</v>
      </c>
      <c r="BM2232">
        <f ca="1"/>
        <v>76.571744506667514</v>
      </c>
      <c r="BN2232">
        <v>77.332742936162276</v>
      </c>
    </row>
    <row r="2233" spans="1:66" x14ac:dyDescent="0.25">
      <c r="A2233">
        <v>63.4</v>
      </c>
      <c r="B2233" t="b">
        <v>1</v>
      </c>
      <c r="BE2233">
        <v>0.76109972677595628</v>
      </c>
      <c r="BF2233">
        <v>76</v>
      </c>
      <c r="BG2233">
        <v>75.985397014484079</v>
      </c>
      <c r="BH2233">
        <v>76.053356164184322</v>
      </c>
      <c r="BI2233">
        <v>99.10996333620443</v>
      </c>
      <c r="BJ2233">
        <v>76.163552867979789</v>
      </c>
      <c r="BK2233">
        <v>76.016128891137967</v>
      </c>
      <c r="BL2233">
        <v>74.822154889787925</v>
      </c>
      <c r="BM2233">
        <f ca="1"/>
        <v>76.58139427468187</v>
      </c>
      <c r="BN2233">
        <v>77.34239370310479</v>
      </c>
    </row>
    <row r="2234" spans="1:66" x14ac:dyDescent="0.25">
      <c r="A2234">
        <v>63.1</v>
      </c>
      <c r="B2234" t="b">
        <v>1</v>
      </c>
      <c r="BE2234">
        <v>0.76144125683060104</v>
      </c>
      <c r="BF2234">
        <v>76</v>
      </c>
      <c r="BG2234">
        <v>75.99589045992397</v>
      </c>
      <c r="BH2234">
        <v>76.065680275423716</v>
      </c>
      <c r="BI2234">
        <v>99.208997590139532</v>
      </c>
      <c r="BJ2234">
        <v>76.171903369941703</v>
      </c>
      <c r="BK2234">
        <v>76.027785352585823</v>
      </c>
      <c r="BL2234">
        <v>74.832330468572252</v>
      </c>
      <c r="BM2234">
        <f ca="1"/>
        <v>76.591047799096415</v>
      </c>
      <c r="BN2234">
        <v>77.352047832886967</v>
      </c>
    </row>
    <row r="2235" spans="1:66" x14ac:dyDescent="0.25">
      <c r="A2235">
        <v>62.8</v>
      </c>
      <c r="B2235" t="b">
        <v>1</v>
      </c>
      <c r="BE2235">
        <v>0.76178278688524592</v>
      </c>
      <c r="BF2235">
        <v>76</v>
      </c>
      <c r="BG2235">
        <v>76.006392131581222</v>
      </c>
      <c r="BH2235">
        <v>76.078016047427127</v>
      </c>
      <c r="BI2235">
        <v>99.30817372700848</v>
      </c>
      <c r="BJ2235">
        <v>76.180258401971557</v>
      </c>
      <c r="BK2235">
        <v>76.039452135679241</v>
      </c>
      <c r="BL2235">
        <v>74.842513333846156</v>
      </c>
      <c r="BM2235">
        <f ca="1"/>
        <v>76.600705092607015</v>
      </c>
      <c r="BN2235">
        <v>77.361705337328118</v>
      </c>
    </row>
    <row r="2236" spans="1:66" x14ac:dyDescent="0.25">
      <c r="A2236">
        <v>62.6</v>
      </c>
      <c r="B2236" t="b">
        <v>1</v>
      </c>
      <c r="BE2236">
        <v>0.76212431693989069</v>
      </c>
      <c r="BF2236">
        <v>76</v>
      </c>
      <c r="BG2236">
        <v>76.016902055152443</v>
      </c>
      <c r="BH2236">
        <v>76.090363515411539</v>
      </c>
      <c r="BI2236">
        <v>99.407492153936019</v>
      </c>
      <c r="BJ2236">
        <v>76.1886179804618</v>
      </c>
      <c r="BK2236">
        <v>76.051129271796441</v>
      </c>
      <c r="BL2236">
        <v>74.852703501285134</v>
      </c>
      <c r="BM2236">
        <f ca="1"/>
        <v>76.61036616795154</v>
      </c>
      <c r="BN2236">
        <v>77.371366228285638</v>
      </c>
    </row>
    <row r="2237" spans="1:66" x14ac:dyDescent="0.25">
      <c r="A2237">
        <v>74.5</v>
      </c>
      <c r="B2237" t="b">
        <v>1</v>
      </c>
      <c r="BE2237">
        <v>0.76246584699453557</v>
      </c>
      <c r="BF2237">
        <v>76</v>
      </c>
      <c r="BG2237">
        <v>76.027420256435136</v>
      </c>
      <c r="BH2237">
        <v>76.102722714737354</v>
      </c>
      <c r="BI2237">
        <v>99.50695327980192</v>
      </c>
      <c r="BJ2237">
        <v>76.196982121864778</v>
      </c>
      <c r="BK2237">
        <v>76.062816792441652</v>
      </c>
      <c r="BL2237">
        <v>74.862900986620986</v>
      </c>
      <c r="BM2237">
        <f ca="1"/>
        <v>76.620031037910124</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v>76.205350842693065</v>
      </c>
      <c r="BK2238">
        <v>76.074514729245863</v>
      </c>
      <c r="BL2238">
        <v>74.873105805642041</v>
      </c>
      <c r="BM2238">
        <f ca="1"/>
        <v>76.629699715305364</v>
      </c>
      <c r="BN2238">
        <v>77.390698217371593</v>
      </c>
    </row>
    <row r="2239" spans="1:66" x14ac:dyDescent="0.25">
      <c r="A2239">
        <v>74.3</v>
      </c>
      <c r="B2239" t="b">
        <v>1</v>
      </c>
      <c r="BE2239">
        <v>0.7631489071038251</v>
      </c>
      <c r="BF2239">
        <v>76</v>
      </c>
      <c r="BG2239">
        <v>76.048481595832385</v>
      </c>
      <c r="BH2239">
        <v>76.127476449576776</v>
      </c>
      <c r="BI2239">
        <v>99.706305272702309</v>
      </c>
      <c r="BJ2239">
        <v>76.213724159519856</v>
      </c>
      <c r="BK2239">
        <v>76.086223113967577</v>
      </c>
      <c r="BL2239">
        <v>74.883317974193517</v>
      </c>
      <c r="BM2239">
        <f ca="1"/>
        <v>76.639372213002574</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v>76.222102088979284</v>
      </c>
      <c r="BK2240">
        <v>76.097941978493438</v>
      </c>
      <c r="BL2240">
        <v>74.893537508177758</v>
      </c>
      <c r="BM2240">
        <f ca="1"/>
        <v>76.64904854390997</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v>76.230484647766744</v>
      </c>
      <c r="BK2241">
        <v>76.109671354839065</v>
      </c>
      <c r="BL2241">
        <v>74.903764423554549</v>
      </c>
      <c r="BM2241">
        <f ca="1"/>
        <v>76.658728720978957</v>
      </c>
      <c r="BN2241">
        <v>77.419721898526447</v>
      </c>
    </row>
    <row r="2242" spans="1:66" x14ac:dyDescent="0.25">
      <c r="A2242">
        <v>73.7</v>
      </c>
      <c r="B2242" t="b">
        <v>1</v>
      </c>
      <c r="BE2242">
        <v>0.76417349726775952</v>
      </c>
      <c r="BF2242">
        <v>76</v>
      </c>
      <c r="BG2242">
        <v>76.080136338562767</v>
      </c>
      <c r="BH2242">
        <v>76.164695929241958</v>
      </c>
      <c r="BI2242">
        <v>100.00641382811348</v>
      </c>
      <c r="BJ2242">
        <v>76.238871852639278</v>
      </c>
      <c r="BK2242">
        <v>76.121411275149725</v>
      </c>
      <c r="BL2242">
        <v>74.913998736341384</v>
      </c>
      <c r="BM2242">
        <f ca="1"/>
        <v>76.668412757204294</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v>76.247263720415916</v>
      </c>
      <c r="BK2243">
        <v>76.133161771701083</v>
      </c>
      <c r="BL2243">
        <v>74.924240462613795</v>
      </c>
      <c r="BM2243">
        <f ca="1"/>
        <v>76.678100665624399</v>
      </c>
      <c r="BN2243">
        <v>77.439088291580731</v>
      </c>
    </row>
    <row r="2244" spans="1:66" x14ac:dyDescent="0.25">
      <c r="A2244">
        <v>73.3</v>
      </c>
      <c r="B2244" t="b">
        <v>1</v>
      </c>
      <c r="BE2244">
        <v>0.76485655737704916</v>
      </c>
      <c r="BF2244">
        <v>76</v>
      </c>
      <c r="BG2244">
        <v>76.101281629763434</v>
      </c>
      <c r="BH2244">
        <v>76.189568588341061</v>
      </c>
      <c r="BI2244">
        <v>100.20721145024845</v>
      </c>
      <c r="BJ2244">
        <v>76.255660267977973</v>
      </c>
      <c r="BK2244">
        <v>76.144922876899955</v>
      </c>
      <c r="BL2244">
        <v>74.934489618505566</v>
      </c>
      <c r="BM2244">
        <f ca="1"/>
        <v>76.687792459321528</v>
      </c>
      <c r="BN2244">
        <v>77.448776706184546</v>
      </c>
    </row>
    <row r="2245" spans="1:66" x14ac:dyDescent="0.25">
      <c r="A2245">
        <v>73.2</v>
      </c>
      <c r="B2245" t="b">
        <v>1</v>
      </c>
      <c r="BE2245">
        <v>0.76519808743169404</v>
      </c>
      <c r="BF2245">
        <v>76</v>
      </c>
      <c r="BG2245">
        <v>76.11186699373711</v>
      </c>
      <c r="BH2245">
        <v>76.202022928849885</v>
      </c>
      <c r="BI2245">
        <v>100.3078291012386</v>
      </c>
      <c r="BJ2245">
        <v>76.264061512269521</v>
      </c>
      <c r="BK2245">
        <v>76.156694623285048</v>
      </c>
      <c r="BL2245">
        <v>74.94474622020914</v>
      </c>
      <c r="BM2245">
        <f ca="1"/>
        <v>76.697488151422064</v>
      </c>
      <c r="BN2245">
        <v>77.458468615773114</v>
      </c>
    </row>
    <row r="2246" spans="1:66" x14ac:dyDescent="0.25">
      <c r="A2246">
        <v>73.2</v>
      </c>
      <c r="B2246" t="b">
        <v>1</v>
      </c>
      <c r="BE2246">
        <v>0.76553961748633881</v>
      </c>
      <c r="BF2246">
        <v>76</v>
      </c>
      <c r="BG2246">
        <v>76.122460872232452</v>
      </c>
      <c r="BH2246">
        <v>76.214489325532071</v>
      </c>
      <c r="BI2246">
        <v>100.40859321174327</v>
      </c>
      <c r="BJ2246">
        <v>76.272467470297656</v>
      </c>
      <c r="BK2246">
        <v>76.168477043527744</v>
      </c>
      <c r="BL2246">
        <v>74.955010283975852</v>
      </c>
      <c r="BM2246">
        <f ca="1"/>
        <v>76.707187755096655</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v>76.280878159132868</v>
      </c>
      <c r="BK2247">
        <v>76.18027017043282</v>
      </c>
      <c r="BL2247">
        <v>74.965281826116225</v>
      </c>
      <c r="BM2247">
        <f ca="1"/>
        <v>76.716891283560614</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v>76.289293595909442</v>
      </c>
      <c r="BK2248">
        <v>76.19207403693926</v>
      </c>
      <c r="BL2248">
        <v>74.975560863000297</v>
      </c>
      <c r="BM2248">
        <f ca="1"/>
        <v>76.726598750074018</v>
      </c>
      <c r="BN2248">
        <v>77.487565437155098</v>
      </c>
    </row>
    <row r="2249" spans="1:66" x14ac:dyDescent="0.25">
      <c r="A2249">
        <v>73</v>
      </c>
      <c r="B2249" t="b">
        <v>1</v>
      </c>
      <c r="BE2249">
        <v>0.76656420765027322</v>
      </c>
      <c r="BF2249">
        <v>76</v>
      </c>
      <c r="BG2249">
        <v>76.154293863764124</v>
      </c>
      <c r="BH2249">
        <v>76.251961221783134</v>
      </c>
      <c r="BI2249">
        <v>100.71176857966475</v>
      </c>
      <c r="BJ2249">
        <v>76.297713797825836</v>
      </c>
      <c r="BK2249">
        <v>76.203888676120968</v>
      </c>
      <c r="BL2249">
        <v>74.985847411057918</v>
      </c>
      <c r="BM2249">
        <f ca="1"/>
        <v>76.736310167941994</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v>76.306138782144942</v>
      </c>
      <c r="BK2250">
        <v>76.215714121187588</v>
      </c>
      <c r="BL2250">
        <v>74.996141486779038</v>
      </c>
      <c r="BM2250">
        <f ca="1"/>
        <v>76.746025550515029</v>
      </c>
      <c r="BN2250">
        <v>77.506981018676612</v>
      </c>
    </row>
    <row r="2251" spans="1:66" x14ac:dyDescent="0.25">
      <c r="A2251">
        <v>72.8</v>
      </c>
      <c r="B2251" t="b">
        <v>1</v>
      </c>
      <c r="BE2251">
        <v>0.76724726775956287</v>
      </c>
      <c r="BF2251">
        <v>76</v>
      </c>
      <c r="BG2251">
        <v>76.175558925627797</v>
      </c>
      <c r="BH2251">
        <v>76.277003446305272</v>
      </c>
      <c r="BI2251">
        <v>100.91462566752341</v>
      </c>
      <c r="BJ2251">
        <v>76.314568566194623</v>
      </c>
      <c r="BK2251">
        <v>76.227550405485317</v>
      </c>
      <c r="BL2251">
        <v>75.006443106714073</v>
      </c>
      <c r="BM2251">
        <f ca="1"/>
        <v>76.755744911189097</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v>76.323003167367929</v>
      </c>
      <c r="BK2252">
        <v>76.239397562497601</v>
      </c>
      <c r="BL2252">
        <v>75.016752287474134</v>
      </c>
      <c r="BM2252">
        <f ca="1"/>
        <v>76.765468263405992</v>
      </c>
      <c r="BN2252">
        <v>77.526410876637371</v>
      </c>
    </row>
    <row r="2253" spans="1:66" x14ac:dyDescent="0.25">
      <c r="A2253">
        <v>66.7</v>
      </c>
      <c r="B2253" t="b">
        <v>1</v>
      </c>
      <c r="BE2253">
        <v>0.76793032786885251</v>
      </c>
      <c r="BF2253">
        <v>76</v>
      </c>
      <c r="BG2253">
        <v>76.196858696285602</v>
      </c>
      <c r="BH2253">
        <v>76.302094789068406</v>
      </c>
      <c r="BI2253">
        <v>101.11807895635042</v>
      </c>
      <c r="BJ2253">
        <v>76.331442603123563</v>
      </c>
      <c r="BK2253">
        <v>76.251255625846028</v>
      </c>
      <c r="BL2253">
        <v>75.02706904573138</v>
      </c>
      <c r="BM2253">
        <f ca="1"/>
        <v>76.775195620653605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v>76.339886890986278</v>
      </c>
      <c r="BK2254">
        <v>76.263124629291056</v>
      </c>
      <c r="BL2254">
        <v>75.037393398219365</v>
      </c>
      <c r="BM2254">
        <f ca="1"/>
        <v>76.784926996466041</v>
      </c>
      <c r="BN2254">
        <v>77.54585511117871</v>
      </c>
    </row>
    <row r="2255" spans="1:66" x14ac:dyDescent="0.25">
      <c r="A2255">
        <v>66</v>
      </c>
      <c r="B2255" t="b">
        <v>1</v>
      </c>
      <c r="BE2255">
        <v>0.76861338797814205</v>
      </c>
      <c r="BF2255">
        <v>76</v>
      </c>
      <c r="BG2255">
        <v>76.218193396111971</v>
      </c>
      <c r="BH2255">
        <v>76.327235552861481</v>
      </c>
      <c r="BI2255">
        <v>101.32213196097111</v>
      </c>
      <c r="BJ2255">
        <v>76.348336048547182</v>
      </c>
      <c r="BK2255">
        <v>76.275004606732864</v>
      </c>
      <c r="BL2255">
        <v>75.047725361733285</v>
      </c>
      <c r="BM2255">
        <f ca="1"/>
        <v>76.794662404424045</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v>76.35679009346417</v>
      </c>
      <c r="BK2256">
        <v>76.286895592212147</v>
      </c>
      <c r="BL2256">
        <v>75.058064953130369</v>
      </c>
      <c r="BM2256">
        <f ca="1"/>
        <v>76.804401858155089</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v>76.365249043462327</v>
      </c>
      <c r="BK2257">
        <v>76.298797619910914</v>
      </c>
      <c r="BL2257">
        <v>75.068412189330147</v>
      </c>
      <c r="BM2257">
        <f ca="1"/>
        <v>76.814145371333765</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v>76.373712916334242</v>
      </c>
      <c r="BK2258">
        <v>76.310710724153338</v>
      </c>
      <c r="BL2258">
        <v>75.078767087314773</v>
      </c>
      <c r="BM2258">
        <f ca="1"/>
        <v>76.823892957681963</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v>76.382181729940527</v>
      </c>
      <c r="BK2259">
        <v>76.322634939406612</v>
      </c>
      <c r="BL2259">
        <v>75.089129664129402</v>
      </c>
      <c r="BM2259">
        <f ca="1"/>
        <v>76.833644630969175</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v>76.39065550221008</v>
      </c>
      <c r="BK2260">
        <v>76.334570300281698</v>
      </c>
      <c r="BL2260">
        <v>75.099499936882466</v>
      </c>
      <c r="BM2260">
        <f ca="1"/>
        <v>76.843400405012702</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v>76.399134251140552</v>
      </c>
      <c r="BK2261">
        <v>76.346516841534282</v>
      </c>
      <c r="BL2261">
        <v>75.109877922746023</v>
      </c>
      <c r="BM2261">
        <f ca="1"/>
        <v>76.853160293677988</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v>76.407617994798798</v>
      </c>
      <c r="BK2262">
        <v>76.358474598065499</v>
      </c>
      <c r="BL2262">
        <v>75.120263638956075</v>
      </c>
      <c r="BM2262">
        <f ca="1"/>
        <v>76.862924310878824</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v>76.416106751321138</v>
      </c>
      <c r="BK2263">
        <v>76.370443604922897</v>
      </c>
      <c r="BL2263">
        <v>75.130657102812933</v>
      </c>
      <c r="BM2263">
        <f ca="1"/>
        <v>76.872692470577661</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v>76.424600538913921</v>
      </c>
      <c r="BK2264">
        <v>76.382423897301251</v>
      </c>
      <c r="BL2264">
        <v>75.141058331681535</v>
      </c>
      <c r="BM2264">
        <f ca="1"/>
        <v>76.882464786785846</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v>76.433099375853843</v>
      </c>
      <c r="BK2265">
        <v>76.394415510543354</v>
      </c>
      <c r="BL2265">
        <v>75.151467342991751</v>
      </c>
      <c r="BM2265">
        <f ca="1"/>
        <v>76.892241273563897</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v>76.441603280488323</v>
      </c>
      <c r="BK2266">
        <v>76.406418480141085</v>
      </c>
      <c r="BL2266">
        <v>75.161884154238805</v>
      </c>
      <c r="BM2266">
        <f ca="1"/>
        <v>76.902021945021787</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v>76.450112271236065</v>
      </c>
      <c r="BK2267">
        <v>76.418432841736063</v>
      </c>
      <c r="BL2267">
        <v>75.172308782983521</v>
      </c>
      <c r="BM2267">
        <f ca="1"/>
        <v>76.911806815319224</v>
      </c>
      <c r="BN2267">
        <v>77.672600092537039</v>
      </c>
    </row>
    <row r="2268" spans="1:66" x14ac:dyDescent="0.25">
      <c r="A2268">
        <v>57.5</v>
      </c>
      <c r="B2268" t="b">
        <v>1</v>
      </c>
      <c r="BE2268">
        <v>0.77305327868852458</v>
      </c>
      <c r="BF2268">
        <v>76.2</v>
      </c>
      <c r="BG2268">
        <v>76.357735860085555</v>
      </c>
      <c r="BH2268">
        <v>76.491876489137127</v>
      </c>
      <c r="BI2268">
        <v>102.66334248678787</v>
      </c>
      <c r="BJ2268">
        <v>76.458626366587353</v>
      </c>
      <c r="BK2268">
        <v>76.430458631120715</v>
      </c>
      <c r="BL2268">
        <v>75.182741246852743</v>
      </c>
      <c r="BM2268">
        <f ca="1"/>
        <v>76.921595898665899</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v>76.467145585104475</v>
      </c>
      <c r="BK2269">
        <v>76.442495884239008</v>
      </c>
      <c r="BL2269">
        <v>75.193181563539667</v>
      </c>
      <c r="BM2269">
        <f ca="1"/>
        <v>76.931389209321807</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v>76.47566994542224</v>
      </c>
      <c r="BK2270">
        <v>76.45454463718751</v>
      </c>
      <c r="BL2270">
        <v>75.20362975080414</v>
      </c>
      <c r="BM2270">
        <f ca="1"/>
        <v>76.941186761597507</v>
      </c>
      <c r="BN2270">
        <v>77.70193878680189</v>
      </c>
    </row>
    <row r="2271" spans="1:66" x14ac:dyDescent="0.25">
      <c r="A2271">
        <v>75.3</v>
      </c>
      <c r="B2271" t="b">
        <v>1</v>
      </c>
      <c r="BE2271">
        <v>0.77407786885245899</v>
      </c>
      <c r="BF2271">
        <v>76.2</v>
      </c>
      <c r="BG2271">
        <v>76.390155489391901</v>
      </c>
      <c r="BH2271">
        <v>76.530178008336193</v>
      </c>
      <c r="BI2271">
        <v>102.97657800627695</v>
      </c>
      <c r="BJ2271">
        <v>76.484199466248313</v>
      </c>
      <c r="BK2271">
        <v>76.466604926216192</v>
      </c>
      <c r="BL2271">
        <v>75.214085826473095</v>
      </c>
      <c r="BM2271">
        <f ca="1"/>
        <v>76.950988569854346</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v>76.492734166363689</v>
      </c>
      <c r="BK2272">
        <v>76.478676787729327</v>
      </c>
      <c r="BL2272">
        <v>75.224549808440841</v>
      </c>
      <c r="BM2272">
        <f ca="1"/>
        <v>76.960794648504859</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v>76.50127406462309</v>
      </c>
      <c r="BK2273">
        <v>76.4907602582865</v>
      </c>
      <c r="BL2273">
        <v>75.235021714669443</v>
      </c>
      <c r="BM2273">
        <f ca="1"/>
        <v>76.970605012012939</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v>76.5098191799555</v>
      </c>
      <c r="BK2274">
        <v>76.502855374603442</v>
      </c>
      <c r="BL2274">
        <v>75.245501563189094</v>
      </c>
      <c r="BM2274">
        <f ca="1"/>
        <v>76.980419674894208</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v>76.518369531364485</v>
      </c>
      <c r="BK2275">
        <v>76.514962173553016</v>
      </c>
      <c r="BL2275">
        <v>75.255989372098469</v>
      </c>
      <c r="BM2275">
        <f ca="1"/>
        <v>76.990238651716297</v>
      </c>
      <c r="BN2275">
        <v>77.75091333494332</v>
      </c>
    </row>
    <row r="2276" spans="1:66" x14ac:dyDescent="0.25">
      <c r="A2276">
        <v>74</v>
      </c>
      <c r="B2276" t="b">
        <v>1</v>
      </c>
      <c r="BE2276">
        <v>0.77578551912568305</v>
      </c>
      <c r="BF2276">
        <v>76.2</v>
      </c>
      <c r="BG2276">
        <v>76.444373582764584</v>
      </c>
      <c r="BH2276">
        <v>76.5942757464355</v>
      </c>
      <c r="BI2276">
        <v>103.5018076252662</v>
      </c>
      <c r="BJ2276">
        <v>76.526925137928686</v>
      </c>
      <c r="BK2276">
        <v>76.527080692166152</v>
      </c>
      <c r="BL2276">
        <v>75.266485159565036</v>
      </c>
      <c r="BM2276">
        <f ca="1"/>
        <v>77.000061957099049</v>
      </c>
      <c r="BN2276">
        <v>77.760719874262634</v>
      </c>
    </row>
    <row r="2277" spans="1:66" x14ac:dyDescent="0.25">
      <c r="A2277">
        <v>73.8</v>
      </c>
      <c r="B2277" t="b">
        <v>1</v>
      </c>
      <c r="BE2277">
        <v>0.77612704918032782</v>
      </c>
      <c r="BF2277">
        <v>76.2</v>
      </c>
      <c r="BG2277">
        <v>76.455245278376935</v>
      </c>
      <c r="BH2277">
        <v>76.607134947407133</v>
      </c>
      <c r="BI2277">
        <v>103.6073334562101</v>
      </c>
      <c r="BJ2277">
        <v>76.535486018802288</v>
      </c>
      <c r="BK2277">
        <v>76.539210967632755</v>
      </c>
      <c r="BL2277">
        <v>75.276988943825543</v>
      </c>
      <c r="BM2277">
        <f ca="1"/>
        <v>77.009889605714946</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v>76.54405219321545</v>
      </c>
      <c r="BK2278">
        <v>76.551353037302704</v>
      </c>
      <c r="BL2278">
        <v>75.287500743186285</v>
      </c>
      <c r="BM2278">
        <f ca="1"/>
        <v>77.019721612289302</v>
      </c>
      <c r="BN2278">
        <v>77.780344691219284</v>
      </c>
    </row>
    <row r="2279" spans="1:66" x14ac:dyDescent="0.25">
      <c r="A2279">
        <v>73</v>
      </c>
      <c r="B2279" t="b">
        <v>1</v>
      </c>
      <c r="BE2279">
        <v>0.77681010928961747</v>
      </c>
      <c r="BF2279">
        <v>76.2</v>
      </c>
      <c r="BG2279">
        <v>76.47701698955224</v>
      </c>
      <c r="BH2279">
        <v>76.632893337721043</v>
      </c>
      <c r="BI2279">
        <v>103.818868935388</v>
      </c>
      <c r="BJ2279">
        <v>76.552623680474767</v>
      </c>
      <c r="BK2279">
        <v>76.5635069386868</v>
      </c>
      <c r="BL2279">
        <v>75.29802057602349</v>
      </c>
      <c r="BM2279">
        <f ca="1"/>
        <v>77.029557991600612</v>
      </c>
      <c r="BN2279">
        <v>77.790162996228844</v>
      </c>
    </row>
    <row r="2280" spans="1:66" x14ac:dyDescent="0.25">
      <c r="A2280">
        <v>73</v>
      </c>
      <c r="B2280" t="b">
        <v>1</v>
      </c>
      <c r="BE2280">
        <v>0.77715163934426235</v>
      </c>
      <c r="BF2280">
        <v>76.3</v>
      </c>
      <c r="BG2280">
        <v>76.487917066445775</v>
      </c>
      <c r="BH2280">
        <v>76.645792611640701</v>
      </c>
      <c r="BI2280">
        <v>103.92487957125732</v>
      </c>
      <c r="BJ2280">
        <v>76.561200499963718</v>
      </c>
      <c r="BK2280">
        <v>76.575672709457734</v>
      </c>
      <c r="BL2280">
        <v>75.30854846078374</v>
      </c>
      <c r="BM2280">
        <f ca="1"/>
        <v>77.039398758480857</v>
      </c>
      <c r="BN2280">
        <v>77.799985250588037</v>
      </c>
    </row>
    <row r="2281" spans="1:66" x14ac:dyDescent="0.25">
      <c r="A2281">
        <v>73</v>
      </c>
      <c r="B2281" t="b">
        <v>1</v>
      </c>
      <c r="BE2281">
        <v>0.77749316939890711</v>
      </c>
      <c r="BF2281">
        <v>76.3</v>
      </c>
      <c r="BG2281">
        <v>76.498826665313402</v>
      </c>
      <c r="BH2281">
        <v>76.658705328095238</v>
      </c>
      <c r="BI2281">
        <v>104.03105280019012</v>
      </c>
      <c r="BJ2281">
        <v>76.569782671143102</v>
      </c>
      <c r="BK2281">
        <v>76.587850387451041</v>
      </c>
      <c r="BL2281">
        <v>75.319084415984321</v>
      </c>
      <c r="BM2281">
        <f ca="1"/>
        <v>77.049243927815738</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v>76.578370213551551</v>
      </c>
      <c r="BK2282">
        <v>76.600040010666078</v>
      </c>
      <c r="BL2282">
        <v>75.32962846021357</v>
      </c>
      <c r="BM2282">
        <f ca="1"/>
        <v>77.059093514545069</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v>76.586963146805985</v>
      </c>
      <c r="BK2283">
        <v>76.612241617267102</v>
      </c>
      <c r="BL2283">
        <v>75.340180612131334</v>
      </c>
      <c r="BM2283">
        <f ca="1"/>
        <v>77.068947533663021</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v>76.595561490602037</v>
      </c>
      <c r="BK2284">
        <v>76.624455245584144</v>
      </c>
      <c r="BL2284">
        <v>75.350740890469268</v>
      </c>
      <c r="BM2284">
        <f ca="1"/>
        <v>77.078806000218478</v>
      </c>
      <c r="BN2284">
        <v>77.839314038410649</v>
      </c>
    </row>
    <row r="2285" spans="1:66" x14ac:dyDescent="0.25">
      <c r="A2285">
        <v>73.2</v>
      </c>
      <c r="B2285" t="b">
        <v>1</v>
      </c>
      <c r="BE2285">
        <v>0.77885928961748629</v>
      </c>
      <c r="BF2285">
        <v>76.3</v>
      </c>
      <c r="BG2285">
        <v>76.542560902327693</v>
      </c>
      <c r="BH2285">
        <v>76.710491477142867</v>
      </c>
      <c r="BI2285">
        <v>104.4573816715868</v>
      </c>
      <c r="BJ2285">
        <v>76.604165264714624</v>
      </c>
      <c r="BK2285">
        <v>76.636680934114096</v>
      </c>
      <c r="BL2285">
        <v>75.361309314031317</v>
      </c>
      <c r="BM2285">
        <f ca="1"/>
        <v>77.08866892931529</v>
      </c>
      <c r="BN2285">
        <v>77.849156247617358</v>
      </c>
    </row>
    <row r="2286" spans="1:66" x14ac:dyDescent="0.25">
      <c r="A2286">
        <v>73</v>
      </c>
      <c r="B2286" t="b">
        <v>1</v>
      </c>
      <c r="BE2286">
        <v>0.77920081967213117</v>
      </c>
      <c r="BF2286">
        <v>76.3</v>
      </c>
      <c r="BG2286">
        <v>76.553518578578959</v>
      </c>
      <c r="BH2286">
        <v>76.723472051336472</v>
      </c>
      <c r="BI2286">
        <v>104.56437540493263</v>
      </c>
      <c r="BJ2286">
        <v>76.612774488998269</v>
      </c>
      <c r="BK2286">
        <v>76.648918721521696</v>
      </c>
      <c r="BL2286">
        <v>75.371885901694014</v>
      </c>
      <c r="BM2286">
        <f ca="1"/>
        <v>77.09853633611263</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v>76.621389183387777</v>
      </c>
      <c r="BK2287">
        <v>76.661168646640533</v>
      </c>
      <c r="BL2287">
        <v>75.382470672406924</v>
      </c>
      <c r="BM2287">
        <f ca="1"/>
        <v>77.108408235825308</v>
      </c>
      <c r="BN2287">
        <v>77.868852778947343</v>
      </c>
    </row>
    <row r="2288" spans="1:66" x14ac:dyDescent="0.25">
      <c r="A2288">
        <v>72.7</v>
      </c>
      <c r="B2288" t="b">
        <v>1</v>
      </c>
      <c r="BE2288">
        <v>0.77988387978142082</v>
      </c>
      <c r="BF2288">
        <v>76.3</v>
      </c>
      <c r="BG2288">
        <v>76.575463092613148</v>
      </c>
      <c r="BH2288">
        <v>76.749474349292186</v>
      </c>
      <c r="BI2288">
        <v>104.77886026031155</v>
      </c>
      <c r="BJ2288">
        <v>76.630009367898552</v>
      </c>
      <c r="BK2288">
        <v>76.673430748474118</v>
      </c>
      <c r="BL2288">
        <v>75.393063645193052</v>
      </c>
      <c r="BM2288">
        <f ca="1"/>
        <v>77.118284643724067</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v>76.638635062627159</v>
      </c>
      <c r="BK2289">
        <v>76.685705066196874</v>
      </c>
      <c r="BL2289">
        <v>75.403664839149201</v>
      </c>
      <c r="BM2289">
        <f ca="1"/>
        <v>77.128165575135924</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v>76.647266287751847</v>
      </c>
      <c r="BK2290">
        <v>76.697991639155234</v>
      </c>
      <c r="BL2290">
        <v>75.414274273446395</v>
      </c>
      <c r="BM2290">
        <f ca="1"/>
        <v>77.138051045444442</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v>76.655903063532961</v>
      </c>
      <c r="BK2291">
        <v>76.710290506868603</v>
      </c>
      <c r="BL2291">
        <v>75.424891967330296</v>
      </c>
      <c r="BM2291">
        <f ca="1"/>
        <v>77.147941070090141</v>
      </c>
      <c r="BN2291">
        <v>77.908294690030658</v>
      </c>
    </row>
    <row r="2292" spans="1:66" x14ac:dyDescent="0.25">
      <c r="A2292">
        <v>72.2</v>
      </c>
      <c r="B2292" t="b">
        <v>1</v>
      </c>
      <c r="BE2292">
        <v>0.78125</v>
      </c>
      <c r="BF2292">
        <v>76.400000000000006</v>
      </c>
      <c r="BG2292">
        <v>76.619469661825036</v>
      </c>
      <c r="BH2292">
        <v>76.801644779416193</v>
      </c>
      <c r="BI2292">
        <v>105.20983398972254</v>
      </c>
      <c r="BJ2292">
        <v>76.664545410313494</v>
      </c>
      <c r="BK2292">
        <v>76.722601709030528</v>
      </c>
      <c r="BL2292">
        <v>75.435517940121571</v>
      </c>
      <c r="BM2292">
        <f ca="1"/>
        <v>77.15783566457074</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v>76.673193348519632</v>
      </c>
      <c r="BK2293">
        <v>76.734925285509675</v>
      </c>
      <c r="BL2293">
        <v>75.446152211216358</v>
      </c>
      <c r="BM2293">
        <f ca="1"/>
        <v>77.16773484444154</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v>76.681846898661121</v>
      </c>
      <c r="BK2294">
        <v>76.747261276350983</v>
      </c>
      <c r="BL2294">
        <v>75.456794800086655</v>
      </c>
      <c r="BM2294">
        <f ca="1"/>
        <v>77.177638625315694</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v>76.690506081331975</v>
      </c>
      <c r="BK2295">
        <v>76.75960972177667</v>
      </c>
      <c r="BL2295">
        <v>75.467445726280701</v>
      </c>
      <c r="BM2295">
        <f ca="1"/>
        <v>77.187547022864649</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v>76.699170917210765</v>
      </c>
      <c r="BK2296">
        <v>76.771970662187357</v>
      </c>
      <c r="BL2296">
        <v>75.47810500942343</v>
      </c>
      <c r="BM2296">
        <f ca="1"/>
        <v>77.197460052818343</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v>76.707841427061368</v>
      </c>
      <c r="BK2297">
        <v>76.784344138163206</v>
      </c>
      <c r="BL2297">
        <v>75.488772669216914</v>
      </c>
      <c r="BM2297">
        <f ca="1"/>
        <v>77.207377730965689</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v>76.716517631733325</v>
      </c>
      <c r="BK2298">
        <v>76.79673019046497</v>
      </c>
      <c r="BL2298">
        <v>75.499448725440743</v>
      </c>
      <c r="BM2298">
        <f ca="1"/>
        <v>77.21730007315476</v>
      </c>
      <c r="BN2298">
        <v>77.97747715061773</v>
      </c>
    </row>
    <row r="2299" spans="1:66" x14ac:dyDescent="0.25">
      <c r="A2299">
        <v>72</v>
      </c>
      <c r="B2299" t="b">
        <v>1</v>
      </c>
      <c r="BE2299">
        <v>0.78364071038251371</v>
      </c>
      <c r="BF2299">
        <v>76.5</v>
      </c>
      <c r="BG2299">
        <v>76.696863683151491</v>
      </c>
      <c r="BH2299">
        <v>76.893482563500442</v>
      </c>
      <c r="BI2299">
        <v>105.97055518017007</v>
      </c>
      <c r="BJ2299">
        <v>76.725199552162408</v>
      </c>
      <c r="BK2299">
        <v>76.809128860035173</v>
      </c>
      <c r="BL2299">
        <v>75.510133197952456</v>
      </c>
      <c r="BM2299">
        <f ca="1"/>
        <v>77.227227095293259</v>
      </c>
      <c r="BN2299">
        <v>77.987377123377726</v>
      </c>
    </row>
    <row r="2300" spans="1:66" x14ac:dyDescent="0.25">
      <c r="A2300">
        <v>71.8</v>
      </c>
      <c r="B2300" t="b">
        <v>1</v>
      </c>
      <c r="BE2300">
        <v>0.78398224043715847</v>
      </c>
      <c r="BF2300">
        <v>76.5</v>
      </c>
      <c r="BG2300">
        <v>76.707960241953273</v>
      </c>
      <c r="BH2300">
        <v>76.906659030817409</v>
      </c>
      <c r="BI2300">
        <v>106.0799152845793</v>
      </c>
      <c r="BJ2300">
        <v>76.733887209371161</v>
      </c>
      <c r="BK2300">
        <v>76.821540187999176</v>
      </c>
      <c r="BL2300">
        <v>75.520826106688034</v>
      </c>
      <c r="BM2300">
        <f ca="1"/>
        <v>77.237158813348813</v>
      </c>
      <c r="BN2300">
        <v>77.997281331288534</v>
      </c>
    </row>
    <row r="2301" spans="1:66" x14ac:dyDescent="0.25">
      <c r="A2301">
        <v>51</v>
      </c>
      <c r="B2301" t="b">
        <v>1</v>
      </c>
      <c r="BE2301">
        <v>0.78432377049180324</v>
      </c>
      <c r="BF2301">
        <v>76.5</v>
      </c>
      <c r="BG2301">
        <v>76.719066968515136</v>
      </c>
      <c r="BH2301">
        <v>76.919849832735338</v>
      </c>
      <c r="BI2301">
        <v>106.18944842720057</v>
      </c>
      <c r="BJ2301">
        <v>76.742580624469454</v>
      </c>
      <c r="BK2301">
        <v>76.833964215666327</v>
      </c>
      <c r="BL2301">
        <v>75.53152747166223</v>
      </c>
      <c r="BM2301">
        <f ca="1"/>
        <v>77.247095243349321</v>
      </c>
      <c r="BN2301">
        <v>78.007189789194172</v>
      </c>
    </row>
    <row r="2302" spans="1:66" x14ac:dyDescent="0.25">
      <c r="A2302">
        <v>48.1</v>
      </c>
      <c r="B2302" t="b">
        <v>1</v>
      </c>
      <c r="BE2302">
        <v>0.78466530054644812</v>
      </c>
      <c r="BF2302">
        <v>76.5</v>
      </c>
      <c r="BG2302">
        <v>76.730183896620716</v>
      </c>
      <c r="BH2302">
        <v>76.933055015988501</v>
      </c>
      <c r="BI2302">
        <v>106.29915515649135</v>
      </c>
      <c r="BJ2302">
        <v>76.751279818655007</v>
      </c>
      <c r="BK2302">
        <v>76.846400984531172</v>
      </c>
      <c r="BL2302">
        <v>75.542237312969121</v>
      </c>
      <c r="BM2302">
        <f ca="1"/>
        <v>77.257036401383303</v>
      </c>
      <c r="BN2302">
        <v>78.017102511993585</v>
      </c>
    </row>
    <row r="2303" spans="1:66" x14ac:dyDescent="0.25">
      <c r="A2303">
        <v>54</v>
      </c>
      <c r="B2303" t="b">
        <v>1</v>
      </c>
      <c r="BE2303">
        <v>0.78500683060109289</v>
      </c>
      <c r="BF2303">
        <v>76.5</v>
      </c>
      <c r="BG2303">
        <v>76.741311060202463</v>
      </c>
      <c r="BH2303">
        <v>76.946274627523266</v>
      </c>
      <c r="BI2303">
        <v>106.4090360235207</v>
      </c>
      <c r="BJ2303">
        <v>76.759984813213919</v>
      </c>
      <c r="BK2303">
        <v>76.858850536274474</v>
      </c>
      <c r="BL2303">
        <v>75.552955650782437</v>
      </c>
      <c r="BM2303">
        <f ca="1"/>
        <v>77.266982303600244</v>
      </c>
      <c r="BN2303">
        <v>78.027019514641097</v>
      </c>
    </row>
    <row r="2304" spans="1:66" x14ac:dyDescent="0.25">
      <c r="A2304">
        <v>49.7</v>
      </c>
      <c r="B2304" t="b">
        <v>1</v>
      </c>
      <c r="BE2304">
        <v>0.78534836065573765</v>
      </c>
      <c r="BF2304">
        <v>76.5</v>
      </c>
      <c r="BG2304">
        <v>76.752448493342513</v>
      </c>
      <c r="BH2304">
        <v>76.959508714499563</v>
      </c>
      <c r="BI2304">
        <v>106.5190915819861</v>
      </c>
      <c r="BJ2304">
        <v>76.768695629521218</v>
      </c>
      <c r="BK2304">
        <v>76.871312912764523</v>
      </c>
      <c r="BL2304">
        <v>75.563682505356084</v>
      </c>
      <c r="BM2304">
        <f ca="1"/>
        <v>77.276932966210993</v>
      </c>
      <c r="BN2304">
        <v>78.036940812146668</v>
      </c>
    </row>
    <row r="2305" spans="1:66" x14ac:dyDescent="0.25">
      <c r="A2305">
        <v>48.9</v>
      </c>
      <c r="B2305" t="b">
        <v>1</v>
      </c>
      <c r="BE2305">
        <v>0.78568989071038253</v>
      </c>
      <c r="BF2305">
        <v>76.5</v>
      </c>
      <c r="BG2305">
        <v>76.763596230273691</v>
      </c>
      <c r="BH2305">
        <v>76.972757324292445</v>
      </c>
      <c r="BI2305">
        <v>106.62932238823011</v>
      </c>
      <c r="BJ2305">
        <v>76.777412289041379</v>
      </c>
      <c r="BK2305">
        <v>76.883788156058216</v>
      </c>
      <c r="BL2305">
        <v>75.574417897024588</v>
      </c>
      <c r="BM2305">
        <f ca="1"/>
        <v>77.286888405488057</v>
      </c>
      <c r="BN2305">
        <v>78.046866419576176</v>
      </c>
    </row>
    <row r="2306" spans="1:66" x14ac:dyDescent="0.25">
      <c r="A2306">
        <v>48.1</v>
      </c>
      <c r="B2306" t="b">
        <v>1</v>
      </c>
      <c r="BE2306">
        <v>0.7860314207650273</v>
      </c>
      <c r="BF2306">
        <v>76.5</v>
      </c>
      <c r="BG2306">
        <v>76.774754305380384</v>
      </c>
      <c r="BH2306">
        <v>76.986020504493183</v>
      </c>
      <c r="BI2306">
        <v>106.73972900125709</v>
      </c>
      <c r="BJ2306">
        <v>76.786134813328999</v>
      </c>
      <c r="BK2306">
        <v>76.896276308402236</v>
      </c>
      <c r="BL2306">
        <v>75.585161846203476</v>
      </c>
      <c r="BM2306">
        <f ca="1"/>
        <v>77.296848637766047</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v>76.794863224029214</v>
      </c>
      <c r="BK2307">
        <v>76.908777412234329</v>
      </c>
      <c r="BL2307">
        <v>75.595914373389803</v>
      </c>
      <c r="BM2307">
        <f ca="1"/>
        <v>77.306813679441959</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v>76.803597542878322</v>
      </c>
      <c r="BK2308">
        <v>76.921291510184361</v>
      </c>
      <c r="BL2308">
        <v>75.606675499162549</v>
      </c>
      <c r="BM2308">
        <f ca="1"/>
        <v>77.316783546975515</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v>76.812337791704365</v>
      </c>
      <c r="BK2309">
        <v>76.933818645075647</v>
      </c>
      <c r="BL2309">
        <v>75.617445244183173</v>
      </c>
      <c r="BM2309">
        <f ca="1"/>
        <v>77.32675825688969</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v>76.821083992427702</v>
      </c>
      <c r="BK2310">
        <v>76.946358859926136</v>
      </c>
      <c r="BL2310">
        <v>75.628223629195929</v>
      </c>
      <c r="BM2310">
        <f ca="1"/>
        <v>77.336737825770911</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v>76.829836167061515</v>
      </c>
      <c r="BK2311">
        <v>76.958912197949601</v>
      </c>
      <c r="BL2311">
        <v>75.639010675028501</v>
      </c>
      <c r="BM2311">
        <f ca="1"/>
        <v>77.346722270269524</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v>76.838594337712522</v>
      </c>
      <c r="BK2312">
        <v>76.971478702556922</v>
      </c>
      <c r="BL2312">
        <v>75.64980640259229</v>
      </c>
      <c r="BM2312">
        <f ca="1"/>
        <v>77.356711607100138</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v>76.847358526581402</v>
      </c>
      <c r="BK2313">
        <v>76.984058417357318</v>
      </c>
      <c r="BL2313">
        <v>75.66061083288308</v>
      </c>
      <c r="BM2313">
        <f ca="1"/>
        <v>77.366705853042006</v>
      </c>
      <c r="BN2313">
        <v>78.126428262911347</v>
      </c>
    </row>
    <row r="2314" spans="1:66" x14ac:dyDescent="0.25">
      <c r="A2314">
        <v>48</v>
      </c>
      <c r="B2314" t="b">
        <v>1</v>
      </c>
      <c r="BE2314">
        <v>0.78876366120218577</v>
      </c>
      <c r="BF2314">
        <v>76.599999999999994</v>
      </c>
      <c r="BG2314">
        <v>76.8643952574634</v>
      </c>
      <c r="BH2314">
        <v>77.092656264193877</v>
      </c>
      <c r="BI2314">
        <v>107.6293789222271</v>
      </c>
      <c r="BJ2314">
        <v>76.856128755963539</v>
      </c>
      <c r="BK2314">
        <v>76.99665138615957</v>
      </c>
      <c r="BL2314">
        <v>75.671423986981353</v>
      </c>
      <c r="BM2314">
        <f ca="1"/>
        <v>77.376705024939426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v>76.864905048249497</v>
      </c>
      <c r="BK2315">
        <v>77.009257652973375</v>
      </c>
      <c r="BL2315">
        <v>75.682245886052868</v>
      </c>
      <c r="BM2315">
        <f ca="1"/>
        <v>77.38670913970212</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v>76.873687425925681</v>
      </c>
      <c r="BK2316">
        <v>77.021877262010491</v>
      </c>
      <c r="BL2316">
        <v>75.693076551349066</v>
      </c>
      <c r="BM2316">
        <f ca="1"/>
        <v>77.396718214305608</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v>76.882475911574957</v>
      </c>
      <c r="BK2317">
        <v>77.034510257686165</v>
      </c>
      <c r="BL2317">
        <v>75.703916004207656</v>
      </c>
      <c r="BM2317">
        <f ca="1"/>
        <v>77.406732265791575</v>
      </c>
      <c r="BN2317">
        <v>78.16631544461967</v>
      </c>
    </row>
    <row r="2318" spans="1:66" x14ac:dyDescent="0.25">
      <c r="A2318">
        <v>82.9</v>
      </c>
      <c r="B2318" t="b">
        <v>1</v>
      </c>
      <c r="BE2318">
        <v>0.79012978142076506</v>
      </c>
      <c r="BF2318">
        <v>76.7</v>
      </c>
      <c r="BG2318">
        <v>76.909470311390692</v>
      </c>
      <c r="BH2318">
        <v>77.146332783198744</v>
      </c>
      <c r="BI2318">
        <v>108.07852847320099</v>
      </c>
      <c r="BJ2318">
        <v>76.891270527877182</v>
      </c>
      <c r="BK2318">
        <v>77.047156684620333</v>
      </c>
      <c r="BL2318">
        <v>75.714764266053024</v>
      </c>
      <c r="BM2318">
        <f ca="1"/>
        <v>77.416751311268357</v>
      </c>
      <c r="BN2318">
        <v>78.176298478124295</v>
      </c>
    </row>
    <row r="2319" spans="1:66" x14ac:dyDescent="0.25">
      <c r="A2319">
        <v>82.7</v>
      </c>
      <c r="B2319" t="b">
        <v>1</v>
      </c>
      <c r="BE2319">
        <v>0.79047131147540983</v>
      </c>
      <c r="BF2319">
        <v>76.7</v>
      </c>
      <c r="BG2319">
        <v>76.920765982488703</v>
      </c>
      <c r="BH2319">
        <v>77.159789810443925</v>
      </c>
      <c r="BI2319">
        <v>108.19127268654928</v>
      </c>
      <c r="BJ2319">
        <v>76.900071297609884</v>
      </c>
      <c r="BK2319">
        <v>77.059816587638963</v>
      </c>
      <c r="BL2319">
        <v>75.725621358396751</v>
      </c>
      <c r="BM2319">
        <f ca="1"/>
        <v>77.426775367911233</v>
      </c>
      <c r="BN2319">
        <v>78.186286038538398</v>
      </c>
    </row>
    <row r="2320" spans="1:66" x14ac:dyDescent="0.25">
      <c r="A2320">
        <v>82.5</v>
      </c>
      <c r="B2320" t="b">
        <v>1</v>
      </c>
      <c r="BE2320">
        <v>0.7908128415300546</v>
      </c>
      <c r="BF2320">
        <v>76.7</v>
      </c>
      <c r="BG2320">
        <v>76.932072489604366</v>
      </c>
      <c r="BH2320">
        <v>77.173262097867834</v>
      </c>
      <c r="BI2320">
        <v>108.30420082202372</v>
      </c>
      <c r="BJ2320">
        <v>76.908878243648886</v>
      </c>
      <c r="BK2320">
        <v>77.072490011775358</v>
      </c>
      <c r="BL2320">
        <v>75.736487302838114</v>
      </c>
      <c r="BM2320">
        <f ca="1"/>
        <v>77.436804452962861</v>
      </c>
      <c r="BN2320">
        <v>78.196278141807738</v>
      </c>
    </row>
    <row r="2321" spans="1:66" x14ac:dyDescent="0.25">
      <c r="A2321">
        <v>82.2</v>
      </c>
      <c r="B2321" t="b">
        <v>1</v>
      </c>
      <c r="BE2321">
        <v>0.79115437158469948</v>
      </c>
      <c r="BF2321">
        <v>76.7</v>
      </c>
      <c r="BG2321">
        <v>76.943389869513695</v>
      </c>
      <c r="BH2321">
        <v>77.186749696475744</v>
      </c>
      <c r="BI2321">
        <v>108.41731348067741</v>
      </c>
      <c r="BJ2321">
        <v>76.91769138896889</v>
      </c>
      <c r="BK2321">
        <v>77.085177002271507</v>
      </c>
      <c r="BL2321">
        <v>75.747362121064597</v>
      </c>
      <c r="BM2321">
        <f ca="1"/>
        <v>77.446838583733722</v>
      </c>
      <c r="BN2321">
        <v>78.206274803939579</v>
      </c>
    </row>
    <row r="2322" spans="1:66" x14ac:dyDescent="0.25">
      <c r="A2322">
        <v>82</v>
      </c>
      <c r="B2322" t="b">
        <v>1</v>
      </c>
      <c r="BE2322">
        <v>0.79149590163934425</v>
      </c>
      <c r="BF2322">
        <v>76.7</v>
      </c>
      <c r="BG2322">
        <v>76.954718159160336</v>
      </c>
      <c r="BH2322">
        <v>77.200252657512308</v>
      </c>
      <c r="BI2322">
        <v>108.53061126651454</v>
      </c>
      <c r="BJ2322">
        <v>76.926510756644092</v>
      </c>
      <c r="BK2322">
        <v>77.097877604579395</v>
      </c>
      <c r="BL2322">
        <v>75.758245834852374</v>
      </c>
      <c r="BM2322">
        <f ca="1"/>
        <v>77.456877777602458</v>
      </c>
      <c r="BN2322">
        <v>78.216276041002999</v>
      </c>
    </row>
    <row r="2323" spans="1:66" x14ac:dyDescent="0.25">
      <c r="A2323">
        <v>81.7</v>
      </c>
      <c r="B2323" t="b">
        <v>1</v>
      </c>
      <c r="BE2323">
        <v>0.79183743169398912</v>
      </c>
      <c r="BF2323">
        <v>76.7</v>
      </c>
      <c r="BG2323">
        <v>76.966057395656648</v>
      </c>
      <c r="BH2323">
        <v>77.213771032463313</v>
      </c>
      <c r="BI2323">
        <v>108.64409478650998</v>
      </c>
      <c r="BJ2323">
        <v>76.935336369848883</v>
      </c>
      <c r="BK2323">
        <v>77.110591864362405</v>
      </c>
      <c r="BL2323">
        <v>75.769138466066835</v>
      </c>
      <c r="BM2323">
        <f ca="1"/>
        <v>77.466922052016358</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v>76.944168251858443</v>
      </c>
      <c r="BK2324">
        <v>77.123319827496601</v>
      </c>
      <c r="BL2324">
        <v>75.780040036663081</v>
      </c>
      <c r="BM2324">
        <f ca="1"/>
        <v>77.476971424491623</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v>76.953006426049328</v>
      </c>
      <c r="BK2325">
        <v>77.136061540072149</v>
      </c>
      <c r="BL2325">
        <v>75.790950568686469</v>
      </c>
      <c r="BM2325">
        <f ca="1"/>
        <v>77.48702591261403</v>
      </c>
      <c r="BN2325">
        <v>78.246307363408704</v>
      </c>
    </row>
    <row r="2326" spans="1:66" x14ac:dyDescent="0.25">
      <c r="A2326">
        <v>87</v>
      </c>
      <c r="B2326" t="b">
        <v>1</v>
      </c>
      <c r="BE2326">
        <v>0.79286202185792354</v>
      </c>
      <c r="BF2326">
        <v>76.7</v>
      </c>
      <c r="BG2326">
        <v>77.000141159920588</v>
      </c>
      <c r="BH2326">
        <v>77.254419159306607</v>
      </c>
      <c r="BI2326">
        <v>108.98566586616221</v>
      </c>
      <c r="BJ2326">
        <v>76.961850915900285</v>
      </c>
      <c r="BK2326">
        <v>77.148817048394747</v>
      </c>
      <c r="BL2326">
        <v>75.801870084273119</v>
      </c>
      <c r="BM2326">
        <f ca="1"/>
        <v>77.497085534039073</v>
      </c>
      <c r="BN2326">
        <v>78.256327062138809</v>
      </c>
    </row>
    <row r="2327" spans="1:66" x14ac:dyDescent="0.25">
      <c r="A2327">
        <v>82</v>
      </c>
      <c r="B2327" t="b">
        <v>1</v>
      </c>
      <c r="BE2327">
        <v>0.79320355191256831</v>
      </c>
      <c r="BF2327">
        <v>76.8</v>
      </c>
      <c r="BG2327">
        <v>77.011524558351397</v>
      </c>
      <c r="BH2327">
        <v>77.26799970964619</v>
      </c>
      <c r="BI2327">
        <v>109.09989845263503</v>
      </c>
      <c r="BJ2327">
        <v>76.970701744992695</v>
      </c>
      <c r="BK2327">
        <v>77.161586398986856</v>
      </c>
      <c r="BL2327">
        <v>75.8127986056504</v>
      </c>
      <c r="BM2327">
        <f ca="1"/>
        <v>77.507150306492591</v>
      </c>
      <c r="BN2327">
        <v>78.266351417086369</v>
      </c>
    </row>
    <row r="2328" spans="1:66" x14ac:dyDescent="0.25">
      <c r="A2328">
        <v>79.7</v>
      </c>
      <c r="B2328" t="b">
        <v>1</v>
      </c>
      <c r="BE2328">
        <v>0.79354508196721307</v>
      </c>
      <c r="BF2328">
        <v>76.8</v>
      </c>
      <c r="BG2328">
        <v>77.022919091762489</v>
      </c>
      <c r="BH2328">
        <v>77.281595934998236</v>
      </c>
      <c r="BI2328">
        <v>109.21431985338629</v>
      </c>
      <c r="BJ2328">
        <v>76.97955893701139</v>
      </c>
      <c r="BK2328">
        <v>77.174369638589312</v>
      </c>
      <c r="BL2328">
        <v>75.823736155137539</v>
      </c>
      <c r="BM2328">
        <f ca="1"/>
        <v>77.517220247771036</v>
      </c>
      <c r="BN2328">
        <v>78.276380444699285</v>
      </c>
    </row>
    <row r="2329" spans="1:66" x14ac:dyDescent="0.25">
      <c r="A2329">
        <v>79.3</v>
      </c>
      <c r="B2329" t="b">
        <v>1</v>
      </c>
      <c r="BE2329">
        <v>0.79388661202185795</v>
      </c>
      <c r="BF2329">
        <v>76.8</v>
      </c>
      <c r="BG2329">
        <v>77.034324798301498</v>
      </c>
      <c r="BH2329">
        <v>77.295207888327425</v>
      </c>
      <c r="BI2329">
        <v>109.32893069362926</v>
      </c>
      <c r="BJ2329">
        <v>76.988422515745242</v>
      </c>
      <c r="BK2329">
        <v>77.187166814162609</v>
      </c>
      <c r="BL2329">
        <v>75.834682755146062</v>
      </c>
      <c r="BM2329">
        <f ca="1"/>
        <v>77.527295375742071</v>
      </c>
      <c r="BN2329">
        <v>78.286414161489944</v>
      </c>
    </row>
    <row r="2330" spans="1:66" x14ac:dyDescent="0.25">
      <c r="A2330">
        <v>79</v>
      </c>
      <c r="B2330" t="b">
        <v>1</v>
      </c>
      <c r="BE2330">
        <v>0.79422814207650272</v>
      </c>
      <c r="BF2330">
        <v>76.8</v>
      </c>
      <c r="BG2330">
        <v>77.045741716292497</v>
      </c>
      <c r="BH2330">
        <v>77.308835622850722</v>
      </c>
      <c r="BI2330">
        <v>109.44373160168769</v>
      </c>
      <c r="BJ2330">
        <v>76.997292505087842</v>
      </c>
      <c r="BK2330">
        <v>77.199977972888334</v>
      </c>
      <c r="BL2330">
        <v>75.845638428180393</v>
      </c>
      <c r="BM2330">
        <f ca="1"/>
        <v>77.53737570834484</v>
      </c>
      <c r="BN2330">
        <v>78.296452584035592</v>
      </c>
    </row>
    <row r="2331" spans="1:66" x14ac:dyDescent="0.25">
      <c r="A2331">
        <v>78.7</v>
      </c>
      <c r="B2331" t="b">
        <v>1</v>
      </c>
      <c r="BE2331">
        <v>0.79456967213114749</v>
      </c>
      <c r="BF2331">
        <v>76.8</v>
      </c>
      <c r="BG2331">
        <v>77.057169884237197</v>
      </c>
      <c r="BH2331">
        <v>77.322479192038685</v>
      </c>
      <c r="BI2331">
        <v>109.55872320901656</v>
      </c>
      <c r="BJ2331">
        <v>77.006168929038196</v>
      </c>
      <c r="BK2331">
        <v>77.212803162170701</v>
      </c>
      <c r="BL2331">
        <v>75.856603196838392</v>
      </c>
      <c r="BM2331">
        <f ca="1"/>
        <v>77.547461263590478</v>
      </c>
      <c r="BN2331">
        <v>78.306495728978717</v>
      </c>
    </row>
    <row r="2332" spans="1:66" x14ac:dyDescent="0.25">
      <c r="A2332">
        <v>78.3</v>
      </c>
      <c r="B2332" t="b">
        <v>1</v>
      </c>
      <c r="BE2332">
        <v>0.79491120218579236</v>
      </c>
      <c r="BF2332">
        <v>76.8</v>
      </c>
      <c r="BG2332">
        <v>77.068609340816053</v>
      </c>
      <c r="BH2332">
        <v>77.336138649617538</v>
      </c>
      <c r="BI2332">
        <v>109.67390615022292</v>
      </c>
      <c r="BJ2332">
        <v>77.015051811701397</v>
      </c>
      <c r="BK2332">
        <v>77.225642429637858</v>
      </c>
      <c r="BL2332">
        <v>75.867577083811852</v>
      </c>
      <c r="BM2332">
        <f ca="1"/>
        <v>77.557552059562553</v>
      </c>
      <c r="BN2332">
        <v>78.316543613027463</v>
      </c>
    </row>
    <row r="2333" spans="1:66" x14ac:dyDescent="0.25">
      <c r="A2333">
        <v>76.7</v>
      </c>
      <c r="B2333" t="b">
        <v>1</v>
      </c>
      <c r="BE2333">
        <v>0.79525273224043713</v>
      </c>
      <c r="BF2333">
        <v>76.8</v>
      </c>
      <c r="BG2333">
        <v>77.0800601248894</v>
      </c>
      <c r="BH2333">
        <v>77.349814049570583</v>
      </c>
      <c r="BI2333">
        <v>109.7892810630867</v>
      </c>
      <c r="BJ2333">
        <v>77.023941177289259</v>
      </c>
      <c r="BK2333">
        <v>77.238495823143467</v>
      </c>
      <c r="BL2333">
        <v>75.878560111887083</v>
      </c>
      <c r="BM2333">
        <f ca="1"/>
        <v>77.567648114417494</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v>77.032837050121117</v>
      </c>
      <c r="BK2334">
        <v>77.251363390768148</v>
      </c>
      <c r="BL2334">
        <v>75.889552303945479</v>
      </c>
      <c r="BM2334">
        <f ca="1"/>
        <v>77.577749446385027</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v>77.041739454624405</v>
      </c>
      <c r="BK2335">
        <v>77.26424518082095</v>
      </c>
      <c r="BL2335">
        <v>75.900553682964016</v>
      </c>
      <c r="BM2335">
        <f ca="1"/>
        <v>77.587856073768606</v>
      </c>
      <c r="BN2335">
        <v>78.346715867881784</v>
      </c>
    </row>
    <row r="2336" spans="1:66" x14ac:dyDescent="0.25">
      <c r="A2336">
        <v>75.8</v>
      </c>
      <c r="B2336" t="b">
        <v>1</v>
      </c>
      <c r="BE2336">
        <v>0.79627732240437155</v>
      </c>
      <c r="BF2336">
        <v>76.8</v>
      </c>
      <c r="BG2336">
        <v>77.114480833403633</v>
      </c>
      <c r="BH2336">
        <v>77.390936447400762</v>
      </c>
      <c r="BI2336">
        <v>110.13656405746512</v>
      </c>
      <c r="BJ2336">
        <v>77.050648415335417</v>
      </c>
      <c r="BK2336">
        <v>77.277141241840837</v>
      </c>
      <c r="BL2336">
        <v>75.911564272015866</v>
      </c>
      <c r="BM2336">
        <f ca="1"/>
        <v>77.59796801494592</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v>77.059563956900035</v>
      </c>
      <c r="BK2337">
        <v>77.29005162259827</v>
      </c>
      <c r="BL2337">
        <v>75.922584094270945</v>
      </c>
      <c r="BM2337">
        <f ca="1"/>
        <v>77.608085288369253</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v>77.068486104074367</v>
      </c>
      <c r="BK2338">
        <v>77.302976372096623</v>
      </c>
      <c r="BL2338">
        <v>75.933613172996488</v>
      </c>
      <c r="BM2338">
        <f ca="1"/>
        <v>77.618207912566092</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v>77.077414881725559</v>
      </c>
      <c r="BK2339">
        <v>77.315915539573822</v>
      </c>
      <c r="BL2339">
        <v>75.944651531557611</v>
      </c>
      <c r="BM2339">
        <f ca="1"/>
        <v>77.628335906139398</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v>77.086350314832458</v>
      </c>
      <c r="BK2340">
        <v>77.328869174503865</v>
      </c>
      <c r="BL2340">
        <v>75.955699193417885</v>
      </c>
      <c r="BM2340">
        <f ca="1"/>
        <v>77.638469287768245</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v>77.095292428486346</v>
      </c>
      <c r="BK2341">
        <v>77.341837326598309</v>
      </c>
      <c r="BL2341">
        <v>75.966756182139918</v>
      </c>
      <c r="BM2341">
        <f ca="1"/>
        <v>77.648608076208134</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v>77.104241247891665</v>
      </c>
      <c r="BK2342">
        <v>77.354820045807969</v>
      </c>
      <c r="BL2342">
        <v>75.977822521385974</v>
      </c>
      <c r="BM2342">
        <f ca="1"/>
        <v>77.658752290291616</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v>77.113196798366815</v>
      </c>
      <c r="BK2343">
        <v>77.367817382324418</v>
      </c>
      <c r="BL2343">
        <v>75.988898234918508</v>
      </c>
      <c r="BM2343">
        <f ca="1"/>
        <v>77.668901948928649</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v>77.122159105344892</v>
      </c>
      <c r="BK2344">
        <v>77.380829386581624</v>
      </c>
      <c r="BL2344">
        <v>75.999983346600828</v>
      </c>
      <c r="BM2344">
        <f ca="1"/>
        <v>77.679057071107124</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v>77.131128194374355</v>
      </c>
      <c r="BK2345">
        <v>77.393856109257541</v>
      </c>
      <c r="BL2345">
        <v>76.011077880397622</v>
      </c>
      <c r="BM2345">
        <f ca="1"/>
        <v>77.689217675893346</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v>77.140104091119895</v>
      </c>
      <c r="BK2346">
        <v>77.406897601275787</v>
      </c>
      <c r="BL2346">
        <v>76.022181860375625</v>
      </c>
      <c r="BM2346">
        <f ca="1"/>
        <v>77.699383782432548</v>
      </c>
      <c r="BN2346">
        <v>78.45772111204866</v>
      </c>
    </row>
    <row r="2347" spans="1:66" x14ac:dyDescent="0.25">
      <c r="A2347">
        <v>73.3</v>
      </c>
      <c r="B2347" t="b">
        <v>1</v>
      </c>
      <c r="BE2347">
        <v>0.80003415300546443</v>
      </c>
      <c r="BF2347">
        <v>77</v>
      </c>
      <c r="BG2347">
        <v>77.241582689056813</v>
      </c>
      <c r="BH2347">
        <v>77.542974455616516</v>
      </c>
      <c r="BI2347">
        <v>111.4250517607576</v>
      </c>
      <c r="BJ2347">
        <v>77.149086821363113</v>
      </c>
      <c r="BK2347">
        <v>77.41995391380722</v>
      </c>
      <c r="BL2347">
        <v>76.03329531070419</v>
      </c>
      <c r="BM2347">
        <f ca="1"/>
        <v>77.709555409949274</v>
      </c>
      <c r="BN2347">
        <v>78.467842133537602</v>
      </c>
    </row>
    <row r="2348" spans="1:66" x14ac:dyDescent="0.25">
      <c r="A2348">
        <v>73</v>
      </c>
      <c r="B2348" t="b">
        <v>1</v>
      </c>
      <c r="BE2348">
        <v>0.80037568306010931</v>
      </c>
      <c r="BF2348">
        <v>77</v>
      </c>
      <c r="BG2348">
        <v>77.253208174800662</v>
      </c>
      <c r="BH2348">
        <v>77.55689564933536</v>
      </c>
      <c r="BI2348">
        <v>111.54338500614324</v>
      </c>
      <c r="BJ2348">
        <v>77.158076411003407</v>
      </c>
      <c r="BK2348">
        <v>77.433025098271642</v>
      </c>
      <c r="BL2348">
        <v>76.044418255655913</v>
      </c>
      <c r="BM2348">
        <f ca="1"/>
        <v>77.719732577748033</v>
      </c>
      <c r="BN2348">
        <v>78.477968170723443</v>
      </c>
    </row>
    <row r="2349" spans="1:66" x14ac:dyDescent="0.25">
      <c r="A2349">
        <v>88</v>
      </c>
      <c r="B2349" t="b">
        <v>1</v>
      </c>
      <c r="BE2349">
        <v>0.80071721311475408</v>
      </c>
      <c r="BF2349">
        <v>77</v>
      </c>
      <c r="BG2349">
        <v>77.264845635258752</v>
      </c>
      <c r="BH2349">
        <v>77.570833685556863</v>
      </c>
      <c r="BI2349">
        <v>111.66192087704793</v>
      </c>
      <c r="BJ2349">
        <v>77.167072886058634</v>
      </c>
      <c r="BK2349">
        <v>77.446111206339452</v>
      </c>
      <c r="BL2349">
        <v>76.055550719607254</v>
      </c>
      <c r="BM2349">
        <f ca="1"/>
        <v>77.72991530521368</v>
      </c>
      <c r="BN2349">
        <v>78.488099241493558</v>
      </c>
    </row>
    <row r="2350" spans="1:66" x14ac:dyDescent="0.25">
      <c r="A2350">
        <v>87</v>
      </c>
      <c r="B2350" t="b">
        <v>1</v>
      </c>
      <c r="BE2350">
        <v>0.80105874316939896</v>
      </c>
      <c r="BF2350">
        <v>77</v>
      </c>
      <c r="BG2350">
        <v>77.276495112537219</v>
      </c>
      <c r="BH2350">
        <v>77.584788622906217</v>
      </c>
      <c r="BI2350">
        <v>111.78066006858559</v>
      </c>
      <c r="BJ2350">
        <v>77.176076272665924</v>
      </c>
      <c r="BK2350">
        <v>77.459212289933319</v>
      </c>
      <c r="BL2350">
        <v>76.066692727039182</v>
      </c>
      <c r="BM2350">
        <f ca="1"/>
        <v>77.740103611811932</v>
      </c>
      <c r="BN2350">
        <v>78.498235363808604</v>
      </c>
    </row>
    <row r="2351" spans="1:66" x14ac:dyDescent="0.25">
      <c r="A2351">
        <v>85</v>
      </c>
      <c r="B2351" t="b">
        <v>1</v>
      </c>
      <c r="BE2351">
        <v>0.80140027322404372</v>
      </c>
      <c r="BF2351">
        <v>77</v>
      </c>
      <c r="BG2351">
        <v>77.288156648944735</v>
      </c>
      <c r="BH2351">
        <v>77.598760520298725</v>
      </c>
      <c r="BI2351">
        <v>111.89960327945293</v>
      </c>
      <c r="BJ2351">
        <v>77.185086597082545</v>
      </c>
      <c r="BK2351">
        <v>77.472328401229916</v>
      </c>
      <c r="BL2351">
        <v>76.077844302537727</v>
      </c>
      <c r="BM2351">
        <f ca="1"/>
        <v>77.750297517089905</v>
      </c>
      <c r="BN2351">
        <v>78.508376555702981</v>
      </c>
    </row>
    <row r="2352" spans="1:66" x14ac:dyDescent="0.25">
      <c r="A2352">
        <v>82</v>
      </c>
      <c r="B2352" t="b">
        <v>1</v>
      </c>
      <c r="BE2352">
        <v>0.80174180327868849</v>
      </c>
      <c r="BF2352">
        <v>77</v>
      </c>
      <c r="BG2352">
        <v>77.299830286993824</v>
      </c>
      <c r="BH2352">
        <v>77.612749436941129</v>
      </c>
      <c r="BI2352">
        <v>112.01875121195461</v>
      </c>
      <c r="BJ2352">
        <v>77.194103885686616</v>
      </c>
      <c r="BK2352">
        <v>77.48545959266157</v>
      </c>
      <c r="BL2352">
        <v>76.089005470794717</v>
      </c>
      <c r="BM2352">
        <f ca="1"/>
        <v>77.76049704067664</v>
      </c>
      <c r="BN2352">
        <v>78.518522835285268</v>
      </c>
    </row>
    <row r="2353" spans="1:66" x14ac:dyDescent="0.25">
      <c r="A2353">
        <v>79.8</v>
      </c>
      <c r="B2353" t="b">
        <v>1</v>
      </c>
      <c r="BE2353">
        <v>0.80208333333333337</v>
      </c>
      <c r="BF2353">
        <v>77</v>
      </c>
      <c r="BG2353">
        <v>77.311516069402273</v>
      </c>
      <c r="BH2353">
        <v>77.626755432334278</v>
      </c>
      <c r="BI2353">
        <v>112.13810457202786</v>
      </c>
      <c r="BJ2353">
        <v>77.203128164977926</v>
      </c>
      <c r="BK2353">
        <v>77.498605916918095</v>
      </c>
      <c r="BL2353">
        <v>76.100176256608336</v>
      </c>
      <c r="BM2353">
        <f ca="1"/>
        <v>77.770702202283545</v>
      </c>
      <c r="BN2353">
        <v>78.528674220738694</v>
      </c>
    </row>
    <row r="2354" spans="1:66" x14ac:dyDescent="0.25">
      <c r="A2354">
        <v>79.5</v>
      </c>
      <c r="B2354" t="b">
        <v>1</v>
      </c>
      <c r="BE2354">
        <v>0.80242486338797814</v>
      </c>
      <c r="BF2354">
        <v>77</v>
      </c>
      <c r="BG2354">
        <v>77.323214039094523</v>
      </c>
      <c r="BH2354">
        <v>77.640778566274463</v>
      </c>
      <c r="BI2354">
        <v>112.25766406926748</v>
      </c>
      <c r="BJ2354">
        <v>77.212159461578807</v>
      </c>
      <c r="BK2354">
        <v>77.511767426948367</v>
      </c>
      <c r="BL2354">
        <v>76.111356684883802</v>
      </c>
      <c r="BM2354">
        <f ca="1"/>
        <v>77.78091302170499</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v>77.221197802234911</v>
      </c>
      <c r="BK2355">
        <v>77.524944175962261</v>
      </c>
      <c r="BL2355">
        <v>76.122546780634011</v>
      </c>
      <c r="BM2355">
        <f ca="1"/>
        <v>77.791129518818749</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v>77.230243213815996</v>
      </c>
      <c r="BK2356">
        <v>77.53813621743231</v>
      </c>
      <c r="BL2356">
        <v>76.133746568980186</v>
      </c>
      <c r="BM2356">
        <f ca="1"/>
        <v>77.801351713586655</v>
      </c>
      <c r="BN2356">
        <v>78.559159195287634</v>
      </c>
    </row>
    <row r="2357" spans="1:66" x14ac:dyDescent="0.25">
      <c r="A2357">
        <v>78.3</v>
      </c>
      <c r="B2357" t="b">
        <v>1</v>
      </c>
      <c r="BE2357">
        <v>0.80344945355191255</v>
      </c>
      <c r="BF2357">
        <v>77</v>
      </c>
      <c r="BG2357">
        <v>77.358381504247077</v>
      </c>
      <c r="BH2357">
        <v>77.682951401821427</v>
      </c>
      <c r="BI2357">
        <v>112.61758653533271</v>
      </c>
      <c r="BJ2357">
        <v>77.239295723316829</v>
      </c>
      <c r="BK2357">
        <v>77.551343605095497</v>
      </c>
      <c r="BL2357">
        <v>76.144956075152535</v>
      </c>
      <c r="BM2357">
        <f ca="1"/>
        <v>77.811579626054922</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v>77.248355357857974</v>
      </c>
      <c r="BK2358">
        <v>77.564566392955129</v>
      </c>
      <c r="BL2358">
        <v>76.156175324490931</v>
      </c>
      <c r="BM2358">
        <f ca="1"/>
        <v>77.821813276354916</v>
      </c>
      <c r="BN2358">
        <v>78.579508377770537</v>
      </c>
    </row>
    <row r="2359" spans="1:66" x14ac:dyDescent="0.25">
      <c r="A2359">
        <v>77.5</v>
      </c>
      <c r="B2359" t="b">
        <v>1</v>
      </c>
      <c r="BE2359">
        <v>0.8041325136612022</v>
      </c>
      <c r="BF2359">
        <v>77</v>
      </c>
      <c r="BG2359">
        <v>77.381888213808253</v>
      </c>
      <c r="BH2359">
        <v>77.711153428017511</v>
      </c>
      <c r="BI2359">
        <v>112.8585787080312</v>
      </c>
      <c r="BJ2359">
        <v>77.2574221446867</v>
      </c>
      <c r="BK2359">
        <v>77.577804635282575</v>
      </c>
      <c r="BL2359">
        <v>76.167404342445522</v>
      </c>
      <c r="BM2359">
        <f ca="1"/>
        <v>77.832052684703527</v>
      </c>
      <c r="BN2359">
        <v>78.589690784538305</v>
      </c>
    </row>
    <row r="2360" spans="1:66" x14ac:dyDescent="0.25">
      <c r="A2360">
        <v>77.2</v>
      </c>
      <c r="B2360" t="b">
        <v>1</v>
      </c>
      <c r="BE2360">
        <v>0.80447404371584696</v>
      </c>
      <c r="BF2360">
        <v>77</v>
      </c>
      <c r="BG2360">
        <v>77.393660220364552</v>
      </c>
      <c r="BH2360">
        <v>77.725280665785064</v>
      </c>
      <c r="BI2360">
        <v>112.97939013781131</v>
      </c>
      <c r="BJ2360">
        <v>77.266496111177759</v>
      </c>
      <c r="BK2360">
        <v>77.591058386619096</v>
      </c>
      <c r="BL2360">
        <v>76.178643154577486</v>
      </c>
      <c r="BM2360">
        <f ca="1"/>
        <v>77.842297871403744</v>
      </c>
      <c r="BN2360">
        <v>78.599878426589711</v>
      </c>
    </row>
    <row r="2361" spans="1:66" x14ac:dyDescent="0.25">
      <c r="A2361">
        <v>76.5</v>
      </c>
      <c r="B2361" t="b">
        <v>1</v>
      </c>
      <c r="BE2361">
        <v>0.80481557377049184</v>
      </c>
      <c r="BF2361">
        <v>77</v>
      </c>
      <c r="BG2361">
        <v>77.405444720579766</v>
      </c>
      <c r="BH2361">
        <v>77.739425469127966</v>
      </c>
      <c r="BI2361">
        <v>113.10041277649229</v>
      </c>
      <c r="BJ2361">
        <v>77.27557728483427</v>
      </c>
      <c r="BK2361">
        <v>77.604327701777819</v>
      </c>
      <c r="BL2361">
        <v>76.18989178655967</v>
      </c>
      <c r="BM2361">
        <f ca="1"/>
        <v>77.852548856845303</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v>77.28466569328863</v>
      </c>
      <c r="BK2362">
        <v>77.617612635845376</v>
      </c>
      <c r="BL2362">
        <v>76.201150264177244</v>
      </c>
      <c r="BM2362">
        <f ca="1"/>
        <v>77.86280566150505</v>
      </c>
      <c r="BN2362">
        <v>78.620269491812593</v>
      </c>
    </row>
    <row r="2363" spans="1:66" x14ac:dyDescent="0.25">
      <c r="A2363">
        <v>76.2</v>
      </c>
      <c r="B2363" t="b">
        <v>1</v>
      </c>
      <c r="BE2363">
        <v>0.80549863387978138</v>
      </c>
      <c r="BF2363">
        <v>77</v>
      </c>
      <c r="BG2363">
        <v>77.429051380721035</v>
      </c>
      <c r="BH2363">
        <v>77.76776802180035</v>
      </c>
      <c r="BI2363">
        <v>113.34309464359643</v>
      </c>
      <c r="BJ2363">
        <v>77.293761364303379</v>
      </c>
      <c r="BK2363">
        <v>77.630913244184029</v>
      </c>
      <c r="BL2363">
        <v>76.212418613328452</v>
      </c>
      <c r="BM2363">
        <f ca="1"/>
        <v>77.873068305947712</v>
      </c>
      <c r="BN2363">
        <v>78.630472952816632</v>
      </c>
    </row>
    <row r="2364" spans="1:66" x14ac:dyDescent="0.25">
      <c r="A2364">
        <v>76</v>
      </c>
      <c r="B2364" t="b">
        <v>1</v>
      </c>
      <c r="BE2364">
        <v>0.80584016393442626</v>
      </c>
      <c r="BF2364">
        <v>77</v>
      </c>
      <c r="BG2364">
        <v>77.440873630564568</v>
      </c>
      <c r="BH2364">
        <v>77.78196589654884</v>
      </c>
      <c r="BI2364">
        <v>113.46475536330104</v>
      </c>
      <c r="BJ2364">
        <v>77.302864325771978</v>
      </c>
      <c r="BK2364">
        <v>77.644229582433397</v>
      </c>
      <c r="BL2364">
        <v>76.223696860025271</v>
      </c>
      <c r="BM2364">
        <f ca="1"/>
        <v>77.883336810826265</v>
      </c>
      <c r="BN2364">
        <v>78.640681724770388</v>
      </c>
    </row>
    <row r="2365" spans="1:66" x14ac:dyDescent="0.25">
      <c r="A2365">
        <v>69.2</v>
      </c>
      <c r="B2365" t="b">
        <v>1</v>
      </c>
      <c r="BE2365">
        <v>0.80618169398907102</v>
      </c>
      <c r="BF2365">
        <v>77</v>
      </c>
      <c r="BG2365">
        <v>77.45270855390504</v>
      </c>
      <c r="BH2365">
        <v>77.796181587714869</v>
      </c>
      <c r="BI2365">
        <v>113.5866302745241</v>
      </c>
      <c r="BJ2365">
        <v>77.311974605719897</v>
      </c>
      <c r="BK2365">
        <v>77.657561706512425</v>
      </c>
      <c r="BL2365">
        <v>76.234985030394085</v>
      </c>
      <c r="BM2365">
        <f ca="1"/>
        <v>77.893611196882645</v>
      </c>
      <c r="BN2365">
        <v>78.650895826790361</v>
      </c>
    </row>
    <row r="2366" spans="1:66" x14ac:dyDescent="0.25">
      <c r="A2366">
        <v>68.8</v>
      </c>
      <c r="B2366" t="b">
        <v>1</v>
      </c>
      <c r="BE2366">
        <v>0.80652322404371579</v>
      </c>
      <c r="BF2366">
        <v>77</v>
      </c>
      <c r="BG2366">
        <v>77.464556196258513</v>
      </c>
      <c r="BH2366">
        <v>77.810415158806322</v>
      </c>
      <c r="BI2366">
        <v>113.70872013279185</v>
      </c>
      <c r="BJ2366">
        <v>77.321092232305318</v>
      </c>
      <c r="BK2366">
        <v>77.670909672621306</v>
      </c>
      <c r="BL2366">
        <v>76.246283150676476</v>
      </c>
      <c r="BM2366">
        <f ca="1"/>
        <v>77.903891484948204</v>
      </c>
      <c r="BN2366">
        <v>78.661115278074064</v>
      </c>
    </row>
    <row r="2367" spans="1:66" x14ac:dyDescent="0.25">
      <c r="A2367">
        <v>68.8</v>
      </c>
      <c r="B2367" t="b">
        <v>1</v>
      </c>
      <c r="BE2367">
        <v>0.80686475409836067</v>
      </c>
      <c r="BF2367">
        <v>77</v>
      </c>
      <c r="BG2367">
        <v>77.476416603366715</v>
      </c>
      <c r="BH2367">
        <v>77.824666673654392</v>
      </c>
      <c r="BI2367">
        <v>113.83102569763513</v>
      </c>
      <c r="BJ2367">
        <v>77.330217233820136</v>
      </c>
      <c r="BK2367">
        <v>77.684273537243442</v>
      </c>
      <c r="BL2367">
        <v>76.257591247229854</v>
      </c>
      <c r="BM2367">
        <f ca="1"/>
        <v>77.914177695944403</v>
      </c>
      <c r="BN2367">
        <v>78.671340097900554</v>
      </c>
    </row>
    <row r="2368" spans="1:66" x14ac:dyDescent="0.25">
      <c r="A2368">
        <v>68.7</v>
      </c>
      <c r="B2368" t="b">
        <v>1</v>
      </c>
      <c r="BE2368">
        <v>0.80720628415300544</v>
      </c>
      <c r="BF2368">
        <v>77</v>
      </c>
      <c r="BG2368">
        <v>77.48828982119862</v>
      </c>
      <c r="BH2368">
        <v>77.838936196415858</v>
      </c>
      <c r="BI2368">
        <v>113.95354773261758</v>
      </c>
      <c r="BJ2368">
        <v>77.339349638690905</v>
      </c>
      <c r="BK2368">
        <v>77.697653357147416</v>
      </c>
      <c r="BL2368">
        <v>76.268909346528204</v>
      </c>
      <c r="BM2368">
        <f ca="1"/>
        <v>77.924469850883256</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v>77.348489475479667</v>
      </c>
      <c r="BK2369">
        <v>77.711049189388902</v>
      </c>
      <c r="BL2369">
        <v>76.280237475162792</v>
      </c>
      <c r="BM2369">
        <f ca="1"/>
        <v>77.934767970868009</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v>77.357636772884916</v>
      </c>
      <c r="BK2370">
        <v>77.724461091312733</v>
      </c>
      <c r="BL2370">
        <v>76.291575659842948</v>
      </c>
      <c r="BM2370">
        <f ca="1"/>
        <v>77.945072077093684</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v>77.366791559742609</v>
      </c>
      <c r="BK2371">
        <v>77.737889120554925</v>
      </c>
      <c r="BL2371">
        <v>76.302923927396733</v>
      </c>
      <c r="BM2371">
        <f ca="1"/>
        <v>77.955382190847743</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v>77.375953865026986</v>
      </c>
      <c r="BK2372">
        <v>77.75133333504462</v>
      </c>
      <c r="BL2372">
        <v>76.314282304771737</v>
      </c>
      <c r="BM2372">
        <f ca="1"/>
        <v>77.965698333510559</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v>77.385123717851613</v>
      </c>
      <c r="BK2373">
        <v>77.764793793006206</v>
      </c>
      <c r="BL2373">
        <v>76.325650819035758</v>
      </c>
      <c r="BM2373">
        <f ca="1"/>
        <v>77.976020526556127</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v>77.394301147470301</v>
      </c>
      <c r="BK2374">
        <v>77.77827055296143</v>
      </c>
      <c r="BL2374">
        <v>76.337029497377642</v>
      </c>
      <c r="BM2374">
        <f ca="1"/>
        <v>77.986348791552658</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v>77.403486183278133</v>
      </c>
      <c r="BK2375">
        <v>77.791763673731339</v>
      </c>
      <c r="BL2375">
        <v>76.348418367107953</v>
      </c>
      <c r="BM2375">
        <f ca="1"/>
        <v>77.996683150163094</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v>77.412678854812327</v>
      </c>
      <c r="BK2376">
        <v>77.805273214438529</v>
      </c>
      <c r="BL2376">
        <v>76.359817455659808</v>
      </c>
      <c r="BM2376">
        <f ca="1"/>
        <v>78.007023624145859</v>
      </c>
      <c r="BN2376">
        <v>78.763608282838106</v>
      </c>
    </row>
    <row r="2377" spans="1:66" x14ac:dyDescent="0.25">
      <c r="A2377">
        <v>66.8</v>
      </c>
      <c r="B2377" t="b">
        <v>1</v>
      </c>
      <c r="BE2377">
        <v>0.81028005464480879</v>
      </c>
      <c r="BF2377">
        <v>77.2</v>
      </c>
      <c r="BG2377">
        <v>77.595732963654854</v>
      </c>
      <c r="BH2377">
        <v>77.968183007375444</v>
      </c>
      <c r="BI2377">
        <v>115.06611522527578</v>
      </c>
      <c r="BJ2377">
        <v>77.421879191753334</v>
      </c>
      <c r="BK2377">
        <v>77.818799234509157</v>
      </c>
      <c r="BL2377">
        <v>76.371226790589589</v>
      </c>
      <c r="BM2377">
        <f ca="1"/>
        <v>78.017370235355401</v>
      </c>
      <c r="BN2377">
        <v>78.773887866753086</v>
      </c>
    </row>
    <row r="2378" spans="1:66" x14ac:dyDescent="0.25">
      <c r="A2378">
        <v>66.5</v>
      </c>
      <c r="B2378" t="b">
        <v>1</v>
      </c>
      <c r="BE2378">
        <v>0.81062158469945356</v>
      </c>
      <c r="BF2378">
        <v>77.2</v>
      </c>
      <c r="BG2378">
        <v>77.607736868147597</v>
      </c>
      <c r="BH2378">
        <v>77.98263621117755</v>
      </c>
      <c r="BI2378">
        <v>115.19084486567606</v>
      </c>
      <c r="BJ2378">
        <v>77.431087223925815</v>
      </c>
      <c r="BK2378">
        <v>77.83234179367517</v>
      </c>
      <c r="BL2378">
        <v>76.382646399577794</v>
      </c>
      <c r="BM2378">
        <f ca="1"/>
        <v>78.027723005742843</v>
      </c>
      <c r="BN2378">
        <v>78.784173036813002</v>
      </c>
    </row>
    <row r="2379" spans="1:66" x14ac:dyDescent="0.25">
      <c r="A2379">
        <v>66.2</v>
      </c>
      <c r="B2379" t="b">
        <v>1</v>
      </c>
      <c r="BE2379">
        <v>0.81096311475409832</v>
      </c>
      <c r="BF2379">
        <v>77.2</v>
      </c>
      <c r="BG2379">
        <v>77.619754104478588</v>
      </c>
      <c r="BH2379">
        <v>77.997108150771822</v>
      </c>
      <c r="BI2379">
        <v>115.31579964995373</v>
      </c>
      <c r="BJ2379">
        <v>77.440302981299581</v>
      </c>
      <c r="BK2379">
        <v>77.845900951976446</v>
      </c>
      <c r="BL2379">
        <v>76.394076310429725</v>
      </c>
      <c r="BM2379">
        <f ca="1"/>
        <v>78.038081957356596</v>
      </c>
      <c r="BN2379">
        <v>78.794463813317066</v>
      </c>
    </row>
    <row r="2380" spans="1:66" x14ac:dyDescent="0.25">
      <c r="A2380">
        <v>65.8</v>
      </c>
      <c r="B2380" t="b">
        <v>1</v>
      </c>
      <c r="BE2380">
        <v>0.8113046448087432</v>
      </c>
      <c r="BF2380">
        <v>77.2</v>
      </c>
      <c r="BG2380">
        <v>77.631784721469884</v>
      </c>
      <c r="BH2380">
        <v>78.011598894405253</v>
      </c>
      <c r="BI2380">
        <v>115.44098039237306</v>
      </c>
      <c r="BJ2380">
        <v>77.449526493990646</v>
      </c>
      <c r="BK2380">
        <v>77.859476769762921</v>
      </c>
      <c r="BL2380">
        <v>76.405516551076389</v>
      </c>
      <c r="BM2380">
        <f ca="1"/>
        <v>78.048447112343055</v>
      </c>
      <c r="BN2380">
        <v>78.804760216653136</v>
      </c>
    </row>
    <row r="2381" spans="1:66" x14ac:dyDescent="0.25">
      <c r="A2381">
        <v>55</v>
      </c>
      <c r="B2381" t="b">
        <v>1</v>
      </c>
      <c r="BE2381">
        <v>0.81164617486338797</v>
      </c>
      <c r="BF2381">
        <v>77.2</v>
      </c>
      <c r="BG2381">
        <v>77.643828768192293</v>
      </c>
      <c r="BH2381">
        <v>78.026108510681624</v>
      </c>
      <c r="BI2381">
        <v>115.56638791162358</v>
      </c>
      <c r="BJ2381">
        <v>77.458757792262276</v>
      </c>
      <c r="BK2381">
        <v>77.873069307696809</v>
      </c>
      <c r="BL2381">
        <v>76.416967149575157</v>
      </c>
      <c r="BM2381">
        <f ca="1"/>
        <v>78.05881849294714</v>
      </c>
      <c r="BN2381">
        <v>78.815062267298259</v>
      </c>
    </row>
    <row r="2382" spans="1:66" x14ac:dyDescent="0.25">
      <c r="A2382">
        <v>54.3</v>
      </c>
      <c r="B2382" t="b">
        <v>1</v>
      </c>
      <c r="BE2382">
        <v>0.81198770491803274</v>
      </c>
      <c r="BF2382">
        <v>77.2</v>
      </c>
      <c r="BG2382">
        <v>77.6558862939671</v>
      </c>
      <c r="BH2382">
        <v>78.040637068564067</v>
      </c>
      <c r="BI2382">
        <v>115.69202303085235</v>
      </c>
      <c r="BJ2382">
        <v>77.467996906526011</v>
      </c>
      <c r="BK2382">
        <v>77.886678626754872</v>
      </c>
      <c r="BL2382">
        <v>76.428428134110732</v>
      </c>
      <c r="BM2382">
        <f ca="1"/>
        <v>78.069196121513059</v>
      </c>
      <c r="BN2382">
        <v>78.825369985819322</v>
      </c>
    </row>
    <row r="2383" spans="1:66" x14ac:dyDescent="0.25">
      <c r="A2383">
        <v>54.2</v>
      </c>
      <c r="B2383" t="b">
        <v>1</v>
      </c>
      <c r="BE2383">
        <v>0.81232923497267762</v>
      </c>
      <c r="BF2383">
        <v>77.3</v>
      </c>
      <c r="BG2383">
        <v>77.667957348367835</v>
      </c>
      <c r="BH2383">
        <v>78.055184637377579</v>
      </c>
      <c r="BI2383">
        <v>115.81788657769644</v>
      </c>
      <c r="BJ2383">
        <v>77.477243867342608</v>
      </c>
      <c r="BK2383">
        <v>77.900304788230613</v>
      </c>
      <c r="BL2383">
        <v>76.43989953299581</v>
      </c>
      <c r="BM2383">
        <f ca="1"/>
        <v>78.079580020484883</v>
      </c>
      <c r="BN2383">
        <v>78.835683392873534</v>
      </c>
    </row>
    <row r="2384" spans="1:66" x14ac:dyDescent="0.25">
      <c r="A2384">
        <v>53.1</v>
      </c>
      <c r="B2384" t="b">
        <v>1</v>
      </c>
      <c r="BE2384">
        <v>0.81267076502732238</v>
      </c>
      <c r="BF2384">
        <v>77.3</v>
      </c>
      <c r="BG2384">
        <v>77.680041981222033</v>
      </c>
      <c r="BH2384">
        <v>78.06975128681141</v>
      </c>
      <c r="BI2384">
        <v>115.9439793843153</v>
      </c>
      <c r="BJ2384">
        <v>77.486498705423216</v>
      </c>
      <c r="BK2384">
        <v>77.913947853736516</v>
      </c>
      <c r="BL2384">
        <v>76.451381374671982</v>
      </c>
      <c r="BM2384">
        <f ca="1"/>
        <v>78.089970212407209</v>
      </c>
      <c r="BN2384">
        <v>78.846002509209143</v>
      </c>
    </row>
    <row r="2385" spans="1:66" x14ac:dyDescent="0.25">
      <c r="A2385">
        <v>53.1</v>
      </c>
      <c r="B2385" t="b">
        <v>1</v>
      </c>
      <c r="BE2385">
        <v>0.81301229508196726</v>
      </c>
      <c r="BF2385">
        <v>77.3</v>
      </c>
      <c r="BG2385">
        <v>77.692140242613121</v>
      </c>
      <c r="BH2385">
        <v>78.084337086922275</v>
      </c>
      <c r="BI2385">
        <v>116.07030228742424</v>
      </c>
      <c r="BJ2385">
        <v>77.495761451630401</v>
      </c>
      <c r="BK2385">
        <v>77.927607885206399</v>
      </c>
      <c r="BL2385">
        <v>76.462873687710513</v>
      </c>
      <c r="BM2385">
        <f ca="1"/>
        <v>78.100366719925873</v>
      </c>
      <c r="BN2385">
        <v>78.85632735566594</v>
      </c>
    </row>
    <row r="2386" spans="1:66" x14ac:dyDescent="0.25">
      <c r="A2386">
        <v>52.4</v>
      </c>
      <c r="B2386" t="b">
        <v>1</v>
      </c>
      <c r="BE2386">
        <v>0.81335382513661203</v>
      </c>
      <c r="BF2386">
        <v>77.3</v>
      </c>
      <c r="BG2386">
        <v>77.704252182882129</v>
      </c>
      <c r="BH2386">
        <v>78.098942108136285</v>
      </c>
      <c r="BI2386">
        <v>116.1968561283273</v>
      </c>
      <c r="BJ2386">
        <v>77.505032136979139</v>
      </c>
      <c r="BK2386">
        <v>77.941284944897589</v>
      </c>
      <c r="BL2386">
        <v>76.474376500813207</v>
      </c>
      <c r="BM2386">
        <f ca="1"/>
        <v>78.110769565788587</v>
      </c>
      <c r="BN2386">
        <v>78.866657953175917</v>
      </c>
    </row>
    <row r="2387" spans="1:66" x14ac:dyDescent="0.25">
      <c r="A2387">
        <v>52.2</v>
      </c>
      <c r="B2387" t="b">
        <v>1</v>
      </c>
      <c r="BE2387">
        <v>0.8136953551912568</v>
      </c>
      <c r="BF2387">
        <v>77.3</v>
      </c>
      <c r="BG2387">
        <v>77.716377852629606</v>
      </c>
      <c r="BH2387">
        <v>78.113566421251974</v>
      </c>
      <c r="BI2387">
        <v>116.3236417529512</v>
      </c>
      <c r="BJ2387">
        <v>77.514310792638</v>
      </c>
      <c r="BK2387">
        <v>77.954979095393369</v>
      </c>
      <c r="BL2387">
        <v>76.485889842813236</v>
      </c>
      <c r="BM2387">
        <f ca="1"/>
        <v>78.121178772845624</v>
      </c>
      <c r="BN2387">
        <v>78.876994322763835</v>
      </c>
    </row>
    <row r="2388" spans="1:66" x14ac:dyDescent="0.25">
      <c r="A2388">
        <v>51.9</v>
      </c>
      <c r="B2388" t="b">
        <v>1</v>
      </c>
      <c r="BE2388">
        <v>0.81403688524590168</v>
      </c>
      <c r="BF2388">
        <v>77.3</v>
      </c>
      <c r="BG2388">
        <v>77.728517302717464</v>
      </c>
      <c r="BH2388">
        <v>78.128210097443031</v>
      </c>
      <c r="BI2388">
        <v>116.45066001187921</v>
      </c>
      <c r="BJ2388">
        <v>77.523597449930151</v>
      </c>
      <c r="BK2388">
        <v>77.968690399605265</v>
      </c>
      <c r="BL2388">
        <v>76.497413742675946</v>
      </c>
      <c r="BM2388">
        <f ca="1"/>
        <v>78.131594364050457</v>
      </c>
      <c r="BN2388">
        <v>78.887336485547877</v>
      </c>
    </row>
    <row r="2389" spans="1:66" x14ac:dyDescent="0.25">
      <c r="A2389">
        <v>51.5</v>
      </c>
      <c r="B2389" t="b">
        <v>1</v>
      </c>
      <c r="BE2389">
        <v>0.81437841530054644</v>
      </c>
      <c r="BF2389">
        <v>77.3</v>
      </c>
      <c r="BG2389">
        <v>77.740670584270774</v>
      </c>
      <c r="BH2389">
        <v>78.142873208260866</v>
      </c>
      <c r="BI2389">
        <v>116.57791176038511</v>
      </c>
      <c r="BJ2389">
        <v>77.532892140334482</v>
      </c>
      <c r="BK2389">
        <v>77.982418920775402</v>
      </c>
      <c r="BL2389">
        <v>76.508948229499737</v>
      </c>
      <c r="BM2389">
        <f ca="1"/>
        <v>78.142016362460581</v>
      </c>
      <c r="BN2389">
        <v>78.897684462740216</v>
      </c>
    </row>
    <row r="2390" spans="1:66" x14ac:dyDescent="0.25">
      <c r="A2390">
        <v>51.5</v>
      </c>
      <c r="B2390" t="b">
        <v>1</v>
      </c>
      <c r="BE2390">
        <v>0.81471994535519121</v>
      </c>
      <c r="BF2390">
        <v>77.3</v>
      </c>
      <c r="BG2390">
        <v>77.752837748679724</v>
      </c>
      <c r="BH2390">
        <v>78.157555825637402</v>
      </c>
      <c r="BI2390">
        <v>116.7053978584681</v>
      </c>
      <c r="BJ2390">
        <v>77.542194895486716</v>
      </c>
      <c r="BK2390">
        <v>77.996164722478852</v>
      </c>
      <c r="BL2390">
        <v>76.520493332516963</v>
      </c>
      <c r="BM2390">
        <f ca="1"/>
        <v>78.152444791237983</v>
      </c>
      <c r="BN2390">
        <v>78.908038275647726</v>
      </c>
    </row>
    <row r="2391" spans="1:66" x14ac:dyDescent="0.25">
      <c r="A2391">
        <v>51.6</v>
      </c>
      <c r="B2391" t="b">
        <v>1</v>
      </c>
      <c r="BE2391">
        <v>0.81506147540983609</v>
      </c>
      <c r="BF2391">
        <v>77.3</v>
      </c>
      <c r="BG2391">
        <v>77.765018847601553</v>
      </c>
      <c r="BH2391">
        <v>78.172258021887941</v>
      </c>
      <c r="BI2391">
        <v>116.83311917088758</v>
      </c>
      <c r="BJ2391">
        <v>77.551505747180528</v>
      </c>
      <c r="BK2391">
        <v>78.009927868626164</v>
      </c>
      <c r="BL2391">
        <v>76.532049081094698</v>
      </c>
      <c r="BM2391">
        <f ca="1"/>
        <v>78.162879673650068</v>
      </c>
      <c r="BN2391">
        <v>78.918397945672467</v>
      </c>
    </row>
    <row r="2392" spans="1:66" x14ac:dyDescent="0.25">
      <c r="A2392">
        <v>51.2</v>
      </c>
      <c r="B2392" t="b">
        <v>1</v>
      </c>
      <c r="BE2392">
        <v>0.81540300546448086</v>
      </c>
      <c r="BF2392">
        <v>77.3</v>
      </c>
      <c r="BG2392">
        <v>77.777213932962354</v>
      </c>
      <c r="BH2392">
        <v>78.186979869713753</v>
      </c>
      <c r="BI2392">
        <v>116.96107656719812</v>
      </c>
      <c r="BJ2392">
        <v>77.560824727368626</v>
      </c>
      <c r="BK2392">
        <v>78.023708423465607</v>
      </c>
      <c r="BL2392">
        <v>76.543615504735698</v>
      </c>
      <c r="BM2392">
        <f ca="1"/>
        <v>78.173321033070224</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v>77.570151868163947</v>
      </c>
      <c r="BK2393">
        <v>78.037506451585799</v>
      </c>
      <c r="BL2393">
        <v>76.555192633079201</v>
      </c>
      <c r="BM2393">
        <f ca="1"/>
        <v>78.183768892978563</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v>77.579487201840763</v>
      </c>
      <c r="BK2394">
        <v>78.051322017918011</v>
      </c>
      <c r="BL2394">
        <v>76.566780495901895</v>
      </c>
      <c r="BM2394">
        <f ca="1"/>
        <v>78.194223276962688</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v>77.588830760835847</v>
      </c>
      <c r="BK2395">
        <v>78.065155187738824</v>
      </c>
      <c r="BL2395">
        <v>76.578379123118751</v>
      </c>
      <c r="BM2395">
        <f ca="1"/>
        <v>78.204684208718305</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v>77.598182577749625</v>
      </c>
      <c r="BK2396">
        <v>78.079006026672516</v>
      </c>
      <c r="BL2396">
        <v>76.589988544783949</v>
      </c>
      <c r="BM2396">
        <f ca="1"/>
        <v>78.215151712050115</v>
      </c>
      <c r="BN2396">
        <v>78.970284908377735</v>
      </c>
    </row>
    <row r="2397" spans="1:66" x14ac:dyDescent="0.25">
      <c r="A2397">
        <v>62.9</v>
      </c>
      <c r="B2397" t="b">
        <v>1</v>
      </c>
      <c r="BE2397">
        <v>0.81711065573770492</v>
      </c>
      <c r="BF2397">
        <v>77.5</v>
      </c>
      <c r="BG2397">
        <v>77.838400992834636</v>
      </c>
      <c r="BH2397">
        <v>78.260886454397152</v>
      </c>
      <c r="BI2397">
        <v>117.6044355817081</v>
      </c>
      <c r="BJ2397">
        <v>77.607542685347397</v>
      </c>
      <c r="BK2397">
        <v>78.092874600693648</v>
      </c>
      <c r="BL2397">
        <v>76.601608791091792</v>
      </c>
      <c r="BM2397">
        <f ca="1"/>
        <v>78.225625810872359</v>
      </c>
      <c r="BN2397">
        <v>78.98068017596583</v>
      </c>
    </row>
    <row r="2398" spans="1:66" x14ac:dyDescent="0.25">
      <c r="A2398">
        <v>62</v>
      </c>
      <c r="B2398" t="b">
        <v>1</v>
      </c>
      <c r="BE2398">
        <v>0.81745218579234968</v>
      </c>
      <c r="BF2398">
        <v>77.5</v>
      </c>
      <c r="BG2398">
        <v>77.850681102583323</v>
      </c>
      <c r="BH2398">
        <v>78.27572776037853</v>
      </c>
      <c r="BI2398">
        <v>117.73382801506993</v>
      </c>
      <c r="BJ2398">
        <v>77.616911116560445</v>
      </c>
      <c r="BK2398">
        <v>78.106760976129664</v>
      </c>
      <c r="BL2398">
        <v>76.613239892377607</v>
      </c>
      <c r="BM2398">
        <f ca="1"/>
        <v>78.236106529209749</v>
      </c>
      <c r="BN2398">
        <v>78.9910814532074</v>
      </c>
    </row>
    <row r="2399" spans="1:66" x14ac:dyDescent="0.25">
      <c r="A2399">
        <v>69</v>
      </c>
      <c r="B2399" t="b">
        <v>1</v>
      </c>
      <c r="BE2399">
        <v>0.81779371584699456</v>
      </c>
      <c r="BF2399">
        <v>77.5</v>
      </c>
      <c r="BG2399">
        <v>77.862975569948389</v>
      </c>
      <c r="BH2399">
        <v>78.290589237893428</v>
      </c>
      <c r="BI2399">
        <v>117.86346275650091</v>
      </c>
      <c r="BJ2399">
        <v>77.626287904487299</v>
      </c>
      <c r="BK2399">
        <v>78.120665219663366</v>
      </c>
      <c r="BL2399">
        <v>76.624881879118647</v>
      </c>
      <c r="BM2399">
        <f ca="1"/>
        <v>78.246593891198046</v>
      </c>
      <c r="BN2399">
        <v>79.001488762289966</v>
      </c>
    </row>
    <row r="2400" spans="1:66" x14ac:dyDescent="0.25">
      <c r="A2400">
        <v>59.2</v>
      </c>
      <c r="B2400" t="b">
        <v>1</v>
      </c>
      <c r="BE2400">
        <v>0.81813524590163933</v>
      </c>
      <c r="BF2400">
        <v>77.5</v>
      </c>
      <c r="BG2400">
        <v>77.875284449078535</v>
      </c>
      <c r="BH2400">
        <v>78.305470962835145</v>
      </c>
      <c r="BI2400">
        <v>117.99334071522532</v>
      </c>
      <c r="BJ2400">
        <v>77.635673082394916</v>
      </c>
      <c r="BK2400">
        <v>78.134587398335654</v>
      </c>
      <c r="BL2400">
        <v>76.636534781935097</v>
      </c>
      <c r="BM2400">
        <f ca="1"/>
        <v>78.257087921084945</v>
      </c>
      <c r="BN2400">
        <v>79.011902125502274</v>
      </c>
    </row>
    <row r="2401" spans="1:66" x14ac:dyDescent="0.25">
      <c r="A2401">
        <v>58.9</v>
      </c>
      <c r="B2401" t="b">
        <v>1</v>
      </c>
      <c r="BE2401">
        <v>0.81847677595628421</v>
      </c>
      <c r="BF2401">
        <v>77.5</v>
      </c>
      <c r="BG2401">
        <v>77.887607794409405</v>
      </c>
      <c r="BH2401">
        <v>78.320373011509133</v>
      </c>
      <c r="BI2401">
        <v>118.12346280559476</v>
      </c>
      <c r="BJ2401">
        <v>77.645066683719904</v>
      </c>
      <c r="BK2401">
        <v>78.148527579548116</v>
      </c>
      <c r="BL2401">
        <v>76.64819863159093</v>
      </c>
      <c r="BM2401">
        <f ca="1"/>
        <v>78.267588643230752</v>
      </c>
      <c r="BN2401">
        <v>79.022321565234847</v>
      </c>
    </row>
    <row r="2402" spans="1:66" x14ac:dyDescent="0.25">
      <c r="A2402">
        <v>58</v>
      </c>
      <c r="B2402" t="b">
        <v>1</v>
      </c>
      <c r="BE2402">
        <v>0.81881830601092898</v>
      </c>
      <c r="BF2402">
        <v>77.5</v>
      </c>
      <c r="BG2402">
        <v>77.89994566066575</v>
      </c>
      <c r="BH2402">
        <v>78.335295460636473</v>
      </c>
      <c r="BI2402">
        <v>118.2538299471265</v>
      </c>
      <c r="BJ2402">
        <v>77.654468742069767</v>
      </c>
      <c r="BK2402">
        <v>78.162485831065595</v>
      </c>
      <c r="BL2402">
        <v>76.659873458994895</v>
      </c>
      <c r="BM2402">
        <f ca="1"/>
        <v>78.278096082109215</v>
      </c>
      <c r="BN2402">
        <v>79.032747103980824</v>
      </c>
    </row>
    <row r="2403" spans="1:66" x14ac:dyDescent="0.25">
      <c r="A2403">
        <v>56.5</v>
      </c>
      <c r="B2403" t="b">
        <v>1</v>
      </c>
      <c r="BE2403">
        <v>0.81915983606557374</v>
      </c>
      <c r="BF2403">
        <v>77.5</v>
      </c>
      <c r="BG2403">
        <v>77.912298102863588</v>
      </c>
      <c r="BH2403">
        <v>78.350238387356384</v>
      </c>
      <c r="BI2403">
        <v>118.38444306454281</v>
      </c>
      <c r="BJ2403">
        <v>77.663879291224092</v>
      </c>
      <c r="BK2403">
        <v>78.176462221019008</v>
      </c>
      <c r="BL2403">
        <v>76.67155929520149</v>
      </c>
      <c r="BM2403">
        <f ca="1"/>
        <v>78.288610262308211</v>
      </c>
      <c r="BN2403">
        <v>79.043178764336517</v>
      </c>
    </row>
    <row r="2404" spans="1:66" x14ac:dyDescent="0.25">
      <c r="A2404">
        <v>55.3</v>
      </c>
      <c r="B2404" t="b">
        <v>1</v>
      </c>
      <c r="BE2404">
        <v>0.81950136612021862</v>
      </c>
      <c r="BF2404">
        <v>77.5</v>
      </c>
      <c r="BG2404">
        <v>77.924665176312203</v>
      </c>
      <c r="BH2404">
        <v>78.36520186923002</v>
      </c>
      <c r="BI2404">
        <v>118.51530308781007</v>
      </c>
      <c r="BJ2404">
        <v>77.673298365135864</v>
      </c>
      <c r="BK2404">
        <v>78.190456817908</v>
      </c>
      <c r="BL2404">
        <v>76.683256171411898</v>
      </c>
      <c r="BM2404">
        <f ca="1"/>
        <v>78.299131208530653</v>
      </c>
      <c r="BN2404">
        <v>79.053616569002259</v>
      </c>
    </row>
    <row r="2405" spans="1:66" x14ac:dyDescent="0.25">
      <c r="A2405">
        <v>54.5</v>
      </c>
      <c r="B2405" t="b">
        <v>1</v>
      </c>
      <c r="BE2405">
        <v>0.81984289617486339</v>
      </c>
      <c r="BF2405">
        <v>77.5</v>
      </c>
      <c r="BG2405">
        <v>77.937046936616511</v>
      </c>
      <c r="BH2405">
        <v>78.380185984243028</v>
      </c>
      <c r="BI2405">
        <v>118.64641095217846</v>
      </c>
      <c r="BJ2405">
        <v>77.682725997932693</v>
      </c>
      <c r="BK2405">
        <v>78.204469690603588</v>
      </c>
      <c r="BL2405">
        <v>76.694964118974937</v>
      </c>
      <c r="BM2405">
        <f ca="1"/>
        <v>78.309658945595132</v>
      </c>
      <c r="BN2405">
        <v>79.064060540782947</v>
      </c>
    </row>
    <row r="2406" spans="1:66" x14ac:dyDescent="0.25">
      <c r="A2406">
        <v>54</v>
      </c>
      <c r="B2406" t="b">
        <v>1</v>
      </c>
      <c r="BE2406">
        <v>0.82018442622950816</v>
      </c>
      <c r="BF2406">
        <v>77.5</v>
      </c>
      <c r="BG2406">
        <v>77.949443439678987</v>
      </c>
      <c r="BH2406">
        <v>78.395190810808927</v>
      </c>
      <c r="BI2406">
        <v>118.77776759822234</v>
      </c>
      <c r="BJ2406">
        <v>77.692162223918146</v>
      </c>
      <c r="BK2406">
        <v>78.218500908351089</v>
      </c>
      <c r="BL2406">
        <v>76.706683169388114</v>
      </c>
      <c r="BM2406">
        <f ca="1"/>
        <v>78.320193498436836</v>
      </c>
      <c r="BN2406">
        <v>79.074510702588896</v>
      </c>
    </row>
    <row r="2407" spans="1:66" x14ac:dyDescent="0.25">
      <c r="A2407">
        <v>53.8</v>
      </c>
      <c r="B2407" t="b">
        <v>1</v>
      </c>
      <c r="BE2407">
        <v>0.82052595628415304</v>
      </c>
      <c r="BF2407">
        <v>77.5</v>
      </c>
      <c r="BG2407">
        <v>77.961854741702126</v>
      </c>
      <c r="BH2407">
        <v>78.41021642777244</v>
      </c>
      <c r="BI2407">
        <v>118.9093739718805</v>
      </c>
      <c r="BJ2407">
        <v>77.701607077572888</v>
      </c>
      <c r="BK2407">
        <v>78.232550540772749</v>
      </c>
      <c r="BL2407">
        <v>76.718413354298519</v>
      </c>
      <c r="BM2407">
        <f ca="1"/>
        <v>78.330734892108254</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v>77.711060593556184</v>
      </c>
      <c r="BK2408">
        <v>78.246618657870656</v>
      </c>
      <c r="BL2408">
        <v>76.730154705503907</v>
      </c>
      <c r="BM2408">
        <f ca="1"/>
        <v>78.341283151780075</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v>77.720522806707052</v>
      </c>
      <c r="BK2409">
        <v>78.260705330029523</v>
      </c>
      <c r="BL2409">
        <v>76.741907254953659</v>
      </c>
      <c r="BM2409">
        <f ca="1"/>
        <v>78.351838302741953</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v>77.729993752045687</v>
      </c>
      <c r="BK2410">
        <v>78.274810628019537</v>
      </c>
      <c r="BL2410">
        <v>76.7536710347498</v>
      </c>
      <c r="BM2410">
        <f ca="1"/>
        <v>78.362400370403279</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v>77.739473464774662</v>
      </c>
      <c r="BK2411">
        <v>78.288934622999307</v>
      </c>
      <c r="BL2411">
        <v>76.765446077148013</v>
      </c>
      <c r="BM2411">
        <f ca="1"/>
        <v>78.372969380294137</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v>77.748961980280441</v>
      </c>
      <c r="BK2412">
        <v>78.303077386518737</v>
      </c>
      <c r="BL2412">
        <v>76.777232414558739</v>
      </c>
      <c r="BM2412">
        <f ca="1"/>
        <v>78.383545358066002</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v>77.758459334134642</v>
      </c>
      <c r="BK2413">
        <v>78.317238990521972</v>
      </c>
      <c r="BL2413">
        <v>76.789030079548084</v>
      </c>
      <c r="BM2413">
        <f ca="1"/>
        <v>78.394128329492716</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v>77.767965562095398</v>
      </c>
      <c r="BK2414">
        <v>78.331419507350361</v>
      </c>
      <c r="BL2414">
        <v>76.800839104839014</v>
      </c>
      <c r="BM2414">
        <f ca="1"/>
        <v>78.40471832047119</v>
      </c>
      <c r="BN2414">
        <v>79.158337622526147</v>
      </c>
    </row>
    <row r="2415" spans="1:66" x14ac:dyDescent="0.25">
      <c r="A2415">
        <v>56.4</v>
      </c>
      <c r="B2415" t="b">
        <v>1</v>
      </c>
      <c r="BE2415">
        <v>0.82325819672131151</v>
      </c>
      <c r="BF2415">
        <v>77.7</v>
      </c>
      <c r="BG2415">
        <v>78.061684765506783</v>
      </c>
      <c r="BH2415">
        <v>78.531179423995297</v>
      </c>
      <c r="BI2415">
        <v>119.97133047093202</v>
      </c>
      <c r="BJ2415">
        <v>77.777480700108796</v>
      </c>
      <c r="BK2415">
        <v>78.345619009745533</v>
      </c>
      <c r="BL2415">
        <v>76.81265952331232</v>
      </c>
      <c r="BM2415">
        <f ca="1"/>
        <v>78.415315357022436</v>
      </c>
      <c r="BN2415">
        <v>79.168844543268534</v>
      </c>
    </row>
    <row r="2416" spans="1:66" x14ac:dyDescent="0.25">
      <c r="A2416">
        <v>56</v>
      </c>
      <c r="B2416" t="b">
        <v>1</v>
      </c>
      <c r="BE2416">
        <v>0.82359972677595628</v>
      </c>
      <c r="BF2416">
        <v>77.7</v>
      </c>
      <c r="BG2416">
        <v>78.074231837884071</v>
      </c>
      <c r="BH2416">
        <v>78.546395775298166</v>
      </c>
      <c r="BI2416">
        <v>120.10522786605081</v>
      </c>
      <c r="BJ2416">
        <v>77.78700478431027</v>
      </c>
      <c r="BK2416">
        <v>78.359837570852306</v>
      </c>
      <c r="BL2416">
        <v>76.824491368007713</v>
      </c>
      <c r="BM2416">
        <f ca="1"/>
        <v>78.425919465292282</v>
      </c>
      <c r="BN2416">
        <v>79.179357889095428</v>
      </c>
    </row>
    <row r="2417" spans="1:66" x14ac:dyDescent="0.25">
      <c r="A2417">
        <v>55.4</v>
      </c>
      <c r="B2417" t="b">
        <v>1</v>
      </c>
      <c r="BE2417">
        <v>0.82394125683060104</v>
      </c>
      <c r="BF2417">
        <v>77.7</v>
      </c>
      <c r="BG2417">
        <v>78.086794288239588</v>
      </c>
      <c r="BH2417">
        <v>78.561633729880455</v>
      </c>
      <c r="BI2417">
        <v>120.2393847524077</v>
      </c>
      <c r="BJ2417">
        <v>77.796537851025946</v>
      </c>
      <c r="BK2417">
        <v>78.374075264221815</v>
      </c>
      <c r="BL2417">
        <v>76.836334672124906</v>
      </c>
      <c r="BM2417">
        <f ca="1"/>
        <v>78.436530671552347</v>
      </c>
      <c r="BN2417">
        <v>79.189877684125037</v>
      </c>
    </row>
    <row r="2418" spans="1:66" x14ac:dyDescent="0.25">
      <c r="A2418">
        <v>55</v>
      </c>
      <c r="B2418" t="b">
        <v>1</v>
      </c>
      <c r="BE2418">
        <v>0.82428278688524592</v>
      </c>
      <c r="BF2418">
        <v>77.7</v>
      </c>
      <c r="BG2418">
        <v>78.099372176225856</v>
      </c>
      <c r="BH2418">
        <v>78.576893371548877</v>
      </c>
      <c r="BI2418">
        <v>120.37380213773662</v>
      </c>
      <c r="BJ2418">
        <v>77.80607993677414</v>
      </c>
      <c r="BK2418">
        <v>78.388332163814582</v>
      </c>
      <c r="BL2418">
        <v>76.848189469024717</v>
      </c>
      <c r="BM2418">
        <f ca="1"/>
        <v>78.447149002200831</v>
      </c>
      <c r="BN2418">
        <v>79.200403952589923</v>
      </c>
    </row>
    <row r="2419" spans="1:66" x14ac:dyDescent="0.25">
      <c r="A2419">
        <v>54.3</v>
      </c>
      <c r="B2419" t="b">
        <v>1</v>
      </c>
      <c r="BE2419">
        <v>0.82462431693989069</v>
      </c>
      <c r="BF2419">
        <v>77.7</v>
      </c>
      <c r="BG2419">
        <v>78.111965561823311</v>
      </c>
      <c r="BH2419">
        <v>78.592174784581729</v>
      </c>
      <c r="BI2419">
        <v>120.50848103565313</v>
      </c>
      <c r="BJ2419">
        <v>77.815631078266762</v>
      </c>
      <c r="BK2419">
        <v>78.402608344003653</v>
      </c>
      <c r="BL2419">
        <v>76.860055792230128</v>
      </c>
      <c r="BM2419">
        <f ca="1"/>
        <v>78.457774483763529</v>
      </c>
      <c r="BN2419">
        <v>79.2109367188379</v>
      </c>
    </row>
    <row r="2420" spans="1:66" x14ac:dyDescent="0.25">
      <c r="A2420">
        <v>53.6</v>
      </c>
      <c r="B2420" t="b">
        <v>1</v>
      </c>
      <c r="BE2420">
        <v>0.82496584699453557</v>
      </c>
      <c r="BF2420">
        <v>77.7</v>
      </c>
      <c r="BG2420">
        <v>78.124574505342878</v>
      </c>
      <c r="BH2420">
        <v>78.607478053733175</v>
      </c>
      <c r="BI2420">
        <v>120.64342246570054</v>
      </c>
      <c r="BJ2420">
        <v>77.825191312410766</v>
      </c>
      <c r="BK2420">
        <v>78.416903879577745</v>
      </c>
      <c r="BL2420">
        <v>76.871933675427385</v>
      </c>
      <c r="BM2420">
        <f ca="1"/>
        <v>78.468407142894591</v>
      </c>
      <c r="BN2420">
        <v>79.221476007332797</v>
      </c>
    </row>
    <row r="2421" spans="1:66" x14ac:dyDescent="0.25">
      <c r="A2421">
        <v>53.1</v>
      </c>
      <c r="B2421" t="b">
        <v>1</v>
      </c>
      <c r="BE2421">
        <v>0.82530737704918034</v>
      </c>
      <c r="BF2421">
        <v>77.8</v>
      </c>
      <c r="BG2421">
        <v>78.137199067428412</v>
      </c>
      <c r="BH2421">
        <v>78.622803264236396</v>
      </c>
      <c r="BI2421">
        <v>120.77862745339586</v>
      </c>
      <c r="BJ2421">
        <v>77.834760676309628</v>
      </c>
      <c r="BK2421">
        <v>78.43121884574434</v>
      </c>
      <c r="BL2421">
        <v>76.883823152467187</v>
      </c>
      <c r="BM2421">
        <f ca="1"/>
        <v>78.479047006377542</v>
      </c>
      <c r="BN2421">
        <v>79.232021842655314</v>
      </c>
    </row>
    <row r="2422" spans="1:66" x14ac:dyDescent="0.25">
      <c r="A2422">
        <v>52.5</v>
      </c>
      <c r="B2422" t="b">
        <v>1</v>
      </c>
      <c r="BE2422">
        <v>0.8256489071038251</v>
      </c>
      <c r="BF2422">
        <v>77.8</v>
      </c>
      <c r="BG2422">
        <v>78.149839309059246</v>
      </c>
      <c r="BH2422">
        <v>78.638150501807488</v>
      </c>
      <c r="BI2422">
        <v>120.91409703027692</v>
      </c>
      <c r="BJ2422">
        <v>77.844339207264824</v>
      </c>
      <c r="BK2422">
        <v>78.445553318132994</v>
      </c>
      <c r="BL2422">
        <v>76.895724257365728</v>
      </c>
      <c r="BM2422">
        <f ca="1"/>
        <v>78.489694101126091</v>
      </c>
      <c r="BN2422">
        <v>79.242574249503747</v>
      </c>
    </row>
    <row r="2423" spans="1:66" x14ac:dyDescent="0.25">
      <c r="A2423">
        <v>51.9</v>
      </c>
      <c r="B2423" t="b">
        <v>1</v>
      </c>
      <c r="BE2423">
        <v>0.82599043715846998</v>
      </c>
      <c r="BF2423">
        <v>77.8</v>
      </c>
      <c r="BG2423">
        <v>78.162495291552744</v>
      </c>
      <c r="BH2423">
        <v>78.653519852649012</v>
      </c>
      <c r="BI2423">
        <v>121.0498322339494</v>
      </c>
      <c r="BJ2423">
        <v>77.853926942777306</v>
      </c>
      <c r="BK2423">
        <v>78.45990737279854</v>
      </c>
      <c r="BL2423">
        <v>76.907637024305899</v>
      </c>
      <c r="BM2423">
        <f ca="1"/>
        <v>78.500348454185186</v>
      </c>
      <c r="BN2423">
        <v>79.253133252694951</v>
      </c>
    </row>
    <row r="2424" spans="1:66" x14ac:dyDescent="0.25">
      <c r="A2424">
        <v>51.4</v>
      </c>
      <c r="B2424" t="b">
        <v>1</v>
      </c>
      <c r="BE2424">
        <v>0.82633196721311475</v>
      </c>
      <c r="BF2424">
        <v>77.8</v>
      </c>
      <c r="BG2424">
        <v>78.175167076566893</v>
      </c>
      <c r="BH2424">
        <v>78.668911403454132</v>
      </c>
      <c r="BI2424">
        <v>121.18583410813442</v>
      </c>
      <c r="BJ2424">
        <v>77.863523920548985</v>
      </c>
      <c r="BK2424">
        <v>78.474281086224323</v>
      </c>
      <c r="BL2424">
        <v>76.919561487638333</v>
      </c>
      <c r="BM2424">
        <f ca="1"/>
        <v>78.511010092731809</v>
      </c>
      <c r="BN2424">
        <v>79.263698877165041</v>
      </c>
    </row>
    <row r="2425" spans="1:66" x14ac:dyDescent="0.25">
      <c r="A2425">
        <v>58</v>
      </c>
      <c r="B2425" t="b">
        <v>1</v>
      </c>
      <c r="BE2425">
        <v>0.82667349726775952</v>
      </c>
      <c r="BF2425">
        <v>77.8</v>
      </c>
      <c r="BG2425">
        <v>78.187854726102913</v>
      </c>
      <c r="BH2425">
        <v>78.684325241409994</v>
      </c>
      <c r="BI2425">
        <v>121.32210370271694</v>
      </c>
      <c r="BJ2425">
        <v>77.873130178484388</v>
      </c>
      <c r="BK2425">
        <v>78.488674535325544</v>
      </c>
      <c r="BL2425">
        <v>76.931497681882718</v>
      </c>
      <c r="BM2425">
        <f ca="1"/>
        <v>78.521679044076009</v>
      </c>
      <c r="BN2425">
        <v>79.274271147970353</v>
      </c>
    </row>
    <row r="2426" spans="1:66" x14ac:dyDescent="0.25">
      <c r="A2426">
        <v>52</v>
      </c>
      <c r="B2426" t="b">
        <v>1</v>
      </c>
      <c r="BE2426">
        <v>0.82701502732240439</v>
      </c>
      <c r="BF2426">
        <v>77.8</v>
      </c>
      <c r="BG2426">
        <v>78.200558302507901</v>
      </c>
      <c r="BH2426">
        <v>78.699761454201777</v>
      </c>
      <c r="BI2426">
        <v>121.45864207379428</v>
      </c>
      <c r="BJ2426">
        <v>77.882745754691953</v>
      </c>
      <c r="BK2426">
        <v>78.503087797452579</v>
      </c>
      <c r="BL2426">
        <v>76.943445641728829</v>
      </c>
      <c r="BM2426">
        <f ca="1"/>
        <v>78.532355335661777</v>
      </c>
      <c r="BN2426">
        <v>79.284850090288188</v>
      </c>
    </row>
    <row r="2427" spans="1:66" x14ac:dyDescent="0.25">
      <c r="A2427">
        <v>49.6</v>
      </c>
      <c r="B2427" t="b">
        <v>1</v>
      </c>
      <c r="BE2427">
        <v>0.82735655737704916</v>
      </c>
      <c r="BF2427">
        <v>77.8</v>
      </c>
      <c r="BG2427">
        <v>78.213277868477391</v>
      </c>
      <c r="BH2427">
        <v>78.715220130016547</v>
      </c>
      <c r="BI2427">
        <v>121.59545028372507</v>
      </c>
      <c r="BJ2427">
        <v>77.892370687485823</v>
      </c>
      <c r="BK2427">
        <v>78.517520950394299</v>
      </c>
      <c r="BL2427">
        <v>76.955405402037727</v>
      </c>
      <c r="BM2427">
        <f ca="1"/>
        <v>78.543038995068045</v>
      </c>
      <c r="BN2427">
        <v>79.295435729417733</v>
      </c>
    </row>
    <row r="2428" spans="1:66" x14ac:dyDescent="0.25">
      <c r="A2428">
        <v>48.9</v>
      </c>
      <c r="B2428" t="b">
        <v>1</v>
      </c>
      <c r="BE2428">
        <v>0.82769808743169404</v>
      </c>
      <c r="BF2428">
        <v>77.8</v>
      </c>
      <c r="BG2428">
        <v>78.226013487058182</v>
      </c>
      <c r="BH2428">
        <v>78.730701357547048</v>
      </c>
      <c r="BI2428">
        <v>121.73252940117919</v>
      </c>
      <c r="BJ2428">
        <v>77.902005015387275</v>
      </c>
      <c r="BK2428">
        <v>78.531974072381558</v>
      </c>
      <c r="BL2428">
        <v>76.967376997843004</v>
      </c>
      <c r="BM2428">
        <f ca="1"/>
        <v>78.55373005000969</v>
      </c>
      <c r="BN2428">
        <v>79.306028090780941</v>
      </c>
    </row>
    <row r="2429" spans="1:66" x14ac:dyDescent="0.25">
      <c r="A2429">
        <v>82.8</v>
      </c>
      <c r="B2429" t="b">
        <v>1</v>
      </c>
      <c r="BE2429">
        <v>0.82803961748633881</v>
      </c>
      <c r="BF2429">
        <v>77.8</v>
      </c>
      <c r="BG2429">
        <v>78.238765221650951</v>
      </c>
      <c r="BH2429">
        <v>78.746205225995922</v>
      </c>
      <c r="BI2429">
        <v>121.86988050118744</v>
      </c>
      <c r="BJ2429">
        <v>77.911648777126274</v>
      </c>
      <c r="BK2429">
        <v>78.546447242090494</v>
      </c>
      <c r="BL2429">
        <v>76.979360464351913</v>
      </c>
      <c r="BM2429">
        <f ca="1"/>
        <v>78.564428528338411</v>
      </c>
      <c r="BN2429">
        <v>79.316627199923346</v>
      </c>
    </row>
    <row r="2430" spans="1:66" x14ac:dyDescent="0.25">
      <c r="A2430">
        <v>82.6</v>
      </c>
      <c r="B2430" t="b">
        <v>1</v>
      </c>
      <c r="BE2430">
        <v>0.82838114754098358</v>
      </c>
      <c r="BF2430">
        <v>77.8</v>
      </c>
      <c r="BG2430">
        <v>78.251533136012966</v>
      </c>
      <c r="BH2430">
        <v>78.761731825079238</v>
      </c>
      <c r="BI2430">
        <v>122.0075046651925</v>
      </c>
      <c r="BJ2430">
        <v>77.92130201164322</v>
      </c>
      <c r="BK2430">
        <v>78.560940538646165</v>
      </c>
      <c r="BL2430">
        <v>76.991355836946653</v>
      </c>
      <c r="BM2430">
        <f ca="1"/>
        <v>78.575134458043763</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v>77.930964758090383</v>
      </c>
      <c r="BK2431">
        <v>78.575454041625861</v>
      </c>
      <c r="BL2431">
        <v>77.003363151185511</v>
      </c>
      <c r="BM2431">
        <f ca="1"/>
        <v>78.585847867254159</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v>77.940637055833619</v>
      </c>
      <c r="BK2432">
        <v>78.589987831062757</v>
      </c>
      <c r="BL2432">
        <v>77.015382442804096</v>
      </c>
      <c r="BM2432">
        <f ca="1"/>
        <v>78.59656878423786</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v>77.950318944454011</v>
      </c>
      <c r="BK2433">
        <v>78.604541987449451</v>
      </c>
      <c r="BL2433">
        <v>77.027413747716665</v>
      </c>
      <c r="BM2433">
        <f ca="1"/>
        <v>78.607297237403969</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v>77.960010463749526</v>
      </c>
      <c r="BK2434">
        <v>78.619116591741545</v>
      </c>
      <c r="BL2434">
        <v>77.03945710201728</v>
      </c>
      <c r="BM2434">
        <f ca="1"/>
        <v>78.618033255303473</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v>77.969711653736638</v>
      </c>
      <c r="BK2435">
        <v>78.63371172536128</v>
      </c>
      <c r="BL2435">
        <v>77.051512541981097</v>
      </c>
      <c r="BM2435">
        <f ca="1"/>
        <v>78.628776866630233</v>
      </c>
      <c r="BN2435">
        <v>79.380365004489533</v>
      </c>
    </row>
    <row r="2436" spans="1:66" x14ac:dyDescent="0.25">
      <c r="A2436">
        <v>81.3</v>
      </c>
      <c r="B2436" t="b">
        <v>1</v>
      </c>
      <c r="BE2436">
        <v>0.83043032786885251</v>
      </c>
      <c r="BF2436">
        <v>78</v>
      </c>
      <c r="BG2436">
        <v>78.328484013385349</v>
      </c>
      <c r="BH2436">
        <v>78.855373852759413</v>
      </c>
      <c r="BI2436">
        <v>122.83904537480308</v>
      </c>
      <c r="BJ2436">
        <v>77.979422554652103</v>
      </c>
      <c r="BK2436">
        <v>78.648327470201224</v>
      </c>
      <c r="BL2436">
        <v>77.063580104065679</v>
      </c>
      <c r="BM2436">
        <f ca="1"/>
        <v>78.639528100222051</v>
      </c>
      <c r="BN2436">
        <v>79.391012073931634</v>
      </c>
    </row>
    <row r="2437" spans="1:66" x14ac:dyDescent="0.25">
      <c r="A2437">
        <v>89</v>
      </c>
      <c r="B2437" t="b">
        <v>1</v>
      </c>
      <c r="BE2437">
        <v>0.83077185792349728</v>
      </c>
      <c r="BF2437">
        <v>78</v>
      </c>
      <c r="BG2437">
        <v>78.341367001880215</v>
      </c>
      <c r="BH2437">
        <v>78.87106212234356</v>
      </c>
      <c r="BI2437">
        <v>122.97861181662294</v>
      </c>
      <c r="BJ2437">
        <v>77.989143206954566</v>
      </c>
      <c r="BK2437">
        <v>78.662963908628015</v>
      </c>
      <c r="BL2437">
        <v>77.07565982491225</v>
      </c>
      <c r="BM2437">
        <f ca="1"/>
        <v>78.650286985061754</v>
      </c>
      <c r="BN2437">
        <v>79.401666100074621</v>
      </c>
    </row>
    <row r="2438" spans="1:66" x14ac:dyDescent="0.25">
      <c r="A2438">
        <v>88</v>
      </c>
      <c r="B2438" t="b">
        <v>1</v>
      </c>
      <c r="BE2438">
        <v>0.83111338797814205</v>
      </c>
      <c r="BF2438">
        <v>78</v>
      </c>
      <c r="BG2438">
        <v>78.354266693378463</v>
      </c>
      <c r="BH2438">
        <v>78.886773859276218</v>
      </c>
      <c r="BI2438">
        <v>123.11846021104211</v>
      </c>
      <c r="BJ2438">
        <v>77.998873651326349</v>
      </c>
      <c r="BK2438">
        <v>78.67762112348602</v>
      </c>
      <c r="BL2438">
        <v>77.087751741346977</v>
      </c>
      <c r="BM2438">
        <f ca="1"/>
        <v>78.661053550278126</v>
      </c>
      <c r="BN2438">
        <v>79.412327109617109</v>
      </c>
    </row>
    <row r="2439" spans="1:66" x14ac:dyDescent="0.25">
      <c r="A2439">
        <v>81</v>
      </c>
      <c r="B2439" t="b">
        <v>1</v>
      </c>
      <c r="BE2439">
        <v>0.83145491803278693</v>
      </c>
      <c r="BF2439">
        <v>78</v>
      </c>
      <c r="BG2439">
        <v>78.367183154974583</v>
      </c>
      <c r="BH2439">
        <v>78.902509158082779</v>
      </c>
      <c r="BI2439">
        <v>123.2585916995703</v>
      </c>
      <c r="BJ2439">
        <v>78.008613928675203</v>
      </c>
      <c r="BK2439">
        <v>78.692299198101196</v>
      </c>
      <c r="BL2439">
        <v>77.099855890382344</v>
      </c>
      <c r="BM2439">
        <f ca="1"/>
        <v>78.671827825147133</v>
      </c>
      <c r="BN2439">
        <v>79.422995129390557</v>
      </c>
    </row>
    <row r="2440" spans="1:66" x14ac:dyDescent="0.25">
      <c r="A2440">
        <v>81</v>
      </c>
      <c r="B2440" t="b">
        <v>1</v>
      </c>
      <c r="BE2440">
        <v>0.83179644808743169</v>
      </c>
      <c r="BF2440">
        <v>78</v>
      </c>
      <c r="BG2440">
        <v>78.380116454148549</v>
      </c>
      <c r="BH2440">
        <v>78.918268113844348</v>
      </c>
      <c r="BI2440">
        <v>123.3990074306634</v>
      </c>
      <c r="BJ2440">
        <v>78.018364080135967</v>
      </c>
      <c r="BK2440">
        <v>78.706998216284859</v>
      </c>
      <c r="BL2440">
        <v>77.111972309218359</v>
      </c>
      <c r="BM2440">
        <f ca="1"/>
        <v>78.682609839092876</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v>78.028124147072518</v>
      </c>
      <c r="BK2441">
        <v>78.721718262337575</v>
      </c>
      <c r="BL2441">
        <v>77.124101035244024</v>
      </c>
      <c r="BM2441">
        <f ca="1"/>
        <v>78.693399621688727</v>
      </c>
      <c r="BN2441">
        <v>79.444352307625749</v>
      </c>
    </row>
    <row r="2442" spans="1:66" x14ac:dyDescent="0.25">
      <c r="A2442">
        <v>79.5</v>
      </c>
      <c r="B2442" t="b">
        <v>1</v>
      </c>
      <c r="BE2442">
        <v>0.83247950819672134</v>
      </c>
      <c r="BF2442">
        <v>78</v>
      </c>
      <c r="BG2442">
        <v>78.406033837095549</v>
      </c>
      <c r="BH2442">
        <v>78.949857379362726</v>
      </c>
      <c r="BI2442">
        <v>123.68069624943945</v>
      </c>
      <c r="BJ2442">
        <v>78.03789417107933</v>
      </c>
      <c r="BK2442">
        <v>78.736459421053027</v>
      </c>
      <c r="BL2442">
        <v>77.136242106038594</v>
      </c>
      <c r="BM2442">
        <f ca="1"/>
        <v>78.704197202658449</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v>78.047674193983482</v>
      </c>
      <c r="BK2443">
        <v>78.751221777721994</v>
      </c>
      <c r="BL2443">
        <v>77.148395559372943</v>
      </c>
      <c r="BM2443">
        <f ca="1"/>
        <v>78.71500261187721</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v>78.057464257846391</v>
      </c>
      <c r="BK2444">
        <v>78.766005418136288</v>
      </c>
      <c r="BL2444">
        <v>77.160561433210972</v>
      </c>
      <c r="BM2444">
        <f ca="1"/>
        <v>78.725815879372831</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v>78.06726440496567</v>
      </c>
      <c r="BK2445">
        <v>78.780810428592773</v>
      </c>
      <c r="BL2445">
        <v>77.172739765710958</v>
      </c>
      <c r="BM2445">
        <f ca="1"/>
        <v>78.736637035326808</v>
      </c>
      <c r="BN2445">
        <v>79.487151982417487</v>
      </c>
    </row>
    <row r="2446" spans="1:66" x14ac:dyDescent="0.25">
      <c r="A2446">
        <v>74.7</v>
      </c>
      <c r="B2446" t="b">
        <v>1</v>
      </c>
      <c r="BE2446">
        <v>0.83384562841530052</v>
      </c>
      <c r="BF2446">
        <v>78</v>
      </c>
      <c r="BG2446">
        <v>78.458073666549495</v>
      </c>
      <c r="BH2446">
        <v>79.013324040170218</v>
      </c>
      <c r="BI2446">
        <v>124.24753611421008</v>
      </c>
      <c r="BJ2446">
        <v>78.077074677877008</v>
      </c>
      <c r="BK2446">
        <v>78.795636895897445</v>
      </c>
      <c r="BL2446">
        <v>77.184930595226973</v>
      </c>
      <c r="BM2446">
        <f ca="1"/>
        <v>78.747466110075479</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v>78.086895119355972</v>
      </c>
      <c r="BK2447">
        <v>78.810484907369471</v>
      </c>
      <c r="BL2447">
        <v>77.197133960310254</v>
      </c>
      <c r="BM2447">
        <f ca="1"/>
        <v>78.758303134111202</v>
      </c>
      <c r="BN2447">
        <v>79.508594920256229</v>
      </c>
    </row>
    <row r="2448" spans="1:66" x14ac:dyDescent="0.25">
      <c r="A2448">
        <v>74.5</v>
      </c>
      <c r="B2448" t="b">
        <v>1</v>
      </c>
      <c r="BE2448">
        <v>0.83452868852459017</v>
      </c>
      <c r="BF2448">
        <v>78</v>
      </c>
      <c r="BG2448">
        <v>78.484197227586989</v>
      </c>
      <c r="BH2448">
        <v>79.045203007021186</v>
      </c>
      <c r="BI2448">
        <v>124.53270616401342</v>
      </c>
      <c r="BJ2448">
        <v>78.096725772420058</v>
      </c>
      <c r="BK2448">
        <v>78.825354550845432</v>
      </c>
      <c r="BL2448">
        <v>77.209349899710702</v>
      </c>
      <c r="BM2448">
        <f ca="1"/>
        <v>78.76914813808348</v>
      </c>
      <c r="BN2448">
        <v>79.519327261917226</v>
      </c>
    </row>
    <row r="2449" spans="1:66" x14ac:dyDescent="0.25">
      <c r="A2449">
        <v>74.5</v>
      </c>
      <c r="B2449" t="b">
        <v>1</v>
      </c>
      <c r="BE2449">
        <v>0.83487021857923494</v>
      </c>
      <c r="BF2449">
        <v>78</v>
      </c>
      <c r="BG2449">
        <v>78.497285166695661</v>
      </c>
      <c r="BH2449">
        <v>79.061179247966919</v>
      </c>
      <c r="BI2449">
        <v>124.67573293326923</v>
      </c>
      <c r="BJ2449">
        <v>78.106566680330445</v>
      </c>
      <c r="BK2449">
        <v>78.840245914683393</v>
      </c>
      <c r="BL2449">
        <v>77.221578452378225</v>
      </c>
      <c r="BM2449">
        <f ca="1"/>
        <v>78.780001152800125</v>
      </c>
      <c r="BN2449">
        <v>79.530066889643535</v>
      </c>
    </row>
    <row r="2450" spans="1:66" x14ac:dyDescent="0.25">
      <c r="A2450">
        <v>74.5</v>
      </c>
      <c r="B2450" t="b">
        <v>1</v>
      </c>
      <c r="BE2450">
        <v>0.83521174863387981</v>
      </c>
      <c r="BF2450">
        <v>78</v>
      </c>
      <c r="BG2450">
        <v>78.510390640068252</v>
      </c>
      <c r="BH2450">
        <v>79.077180128246411</v>
      </c>
      <c r="BI2450">
        <v>124.81905582441189</v>
      </c>
      <c r="BJ2450">
        <v>78.116417886594078</v>
      </c>
      <c r="BK2450">
        <v>78.855159087767191</v>
      </c>
      <c r="BL2450">
        <v>77.233819657464238</v>
      </c>
      <c r="BM2450">
        <f ca="1"/>
        <v>78.790862209228479</v>
      </c>
      <c r="BN2450">
        <v>79.540813831792917</v>
      </c>
    </row>
    <row r="2451" spans="1:66" x14ac:dyDescent="0.25">
      <c r="A2451">
        <v>71.8</v>
      </c>
      <c r="B2451" t="b">
        <v>1</v>
      </c>
      <c r="BE2451">
        <v>0.83555327868852458</v>
      </c>
      <c r="BF2451">
        <v>78</v>
      </c>
      <c r="BG2451">
        <v>78.523513719632788</v>
      </c>
      <c r="BH2451">
        <v>79.093205749357466</v>
      </c>
      <c r="BI2451">
        <v>124.96267606616416</v>
      </c>
      <c r="BJ2451">
        <v>78.126279434965511</v>
      </c>
      <c r="BK2451">
        <v>78.870094159510671</v>
      </c>
      <c r="BL2451">
        <v>77.246073554323146</v>
      </c>
      <c r="BM2451">
        <f ca="1"/>
        <v>78.801731338496595</v>
      </c>
      <c r="BN2451">
        <v>79.551568116868111</v>
      </c>
    </row>
    <row r="2452" spans="1:66" x14ac:dyDescent="0.25">
      <c r="A2452">
        <v>72.3</v>
      </c>
      <c r="B2452" t="b">
        <v>1</v>
      </c>
      <c r="BE2452">
        <v>0.83589480874316935</v>
      </c>
      <c r="BF2452">
        <v>78</v>
      </c>
      <c r="BG2452">
        <v>78.536654477741251</v>
      </c>
      <c r="BH2452">
        <v>79.109256213410177</v>
      </c>
      <c r="BI2452">
        <v>125.1065948949125</v>
      </c>
      <c r="BJ2452">
        <v>78.13615136944891</v>
      </c>
      <c r="BK2452">
        <v>78.885051219861978</v>
      </c>
      <c r="BL2452">
        <v>77.258340182513763</v>
      </c>
      <c r="BM2452">
        <f ca="1"/>
        <v>78.812608571894387</v>
      </c>
      <c r="BN2452">
        <v>79.562329773517916</v>
      </c>
    </row>
    <row r="2453" spans="1:66" x14ac:dyDescent="0.25">
      <c r="A2453">
        <v>73.7</v>
      </c>
      <c r="B2453" t="b">
        <v>1</v>
      </c>
      <c r="BE2453">
        <v>0.83623633879781423</v>
      </c>
      <c r="BF2453">
        <v>78</v>
      </c>
      <c r="BG2453">
        <v>78.549812987173297</v>
      </c>
      <c r="BH2453">
        <v>79.125331623131601</v>
      </c>
      <c r="BI2453">
        <v>125.25081355477077</v>
      </c>
      <c r="BJ2453">
        <v>78.146033734300147</v>
      </c>
      <c r="BK2453">
        <v>78.900030359307991</v>
      </c>
      <c r="BL2453">
        <v>77.270619581800844</v>
      </c>
      <c r="BM2453">
        <f ca="1"/>
        <v>78.823493940874897</v>
      </c>
      <c r="BN2453">
        <v>79.573098830538271</v>
      </c>
    </row>
    <row r="2454" spans="1:66" x14ac:dyDescent="0.25">
      <c r="A2454">
        <v>73.8</v>
      </c>
      <c r="B2454" t="b">
        <v>1</v>
      </c>
      <c r="BE2454">
        <v>0.83657786885245899</v>
      </c>
      <c r="BF2454">
        <v>78</v>
      </c>
      <c r="BG2454">
        <v>78.562989321139455</v>
      </c>
      <c r="BH2454">
        <v>79.14143208187113</v>
      </c>
      <c r="BI2454">
        <v>125.39533329764468</v>
      </c>
      <c r="BJ2454">
        <v>78.155926574028641</v>
      </c>
      <c r="BK2454">
        <v>78.915031668878626</v>
      </c>
      <c r="BL2454">
        <v>77.282911792156597</v>
      </c>
      <c r="BM2454">
        <f ca="1"/>
        <v>78.834387477055543</v>
      </c>
      <c r="BN2454">
        <v>79.58387531687336</v>
      </c>
    </row>
    <row r="2455" spans="1:66" x14ac:dyDescent="0.25">
      <c r="A2455">
        <v>74.2</v>
      </c>
      <c r="B2455" t="b">
        <v>1</v>
      </c>
      <c r="BE2455">
        <v>0.83691939890710387</v>
      </c>
      <c r="BF2455">
        <v>78</v>
      </c>
      <c r="BG2455">
        <v>78.576183553284793</v>
      </c>
      <c r="BH2455">
        <v>79.157557693605597</v>
      </c>
      <c r="BI2455">
        <v>125.54015538329726</v>
      </c>
      <c r="BJ2455">
        <v>78.165829933399564</v>
      </c>
      <c r="BK2455">
        <v>78.930055240151347</v>
      </c>
      <c r="BL2455">
        <v>77.295216853762128</v>
      </c>
      <c r="BM2455">
        <f ca="1"/>
        <v>78.845289212219299</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v>78.175743857435762</v>
      </c>
      <c r="BK2456">
        <v>78.945101165255579</v>
      </c>
      <c r="BL2456">
        <v>77.307534807009077</v>
      </c>
      <c r="BM2456">
        <f ca="1"/>
        <v>78.856199178315975</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v>78.185668391419966</v>
      </c>
      <c r="BK2457">
        <v>78.960169536877331</v>
      </c>
      <c r="BL2457">
        <v>77.319865692501097</v>
      </c>
      <c r="BM2457">
        <f ca="1"/>
        <v>78.867117407463482</v>
      </c>
      <c r="BN2457">
        <v>79.616249643455788</v>
      </c>
    </row>
    <row r="2458" spans="1:66" x14ac:dyDescent="0.25">
      <c r="A2458">
        <v>73.7</v>
      </c>
      <c r="B2458" t="b">
        <v>1</v>
      </c>
      <c r="BE2458">
        <v>0.83794398907103829</v>
      </c>
      <c r="BF2458">
        <v>78</v>
      </c>
      <c r="BG2458">
        <v>78.615874381837955</v>
      </c>
      <c r="BH2458">
        <v>79.206086496063818</v>
      </c>
      <c r="BI2458">
        <v>125.97644841380205</v>
      </c>
      <c r="BJ2458">
        <v>78.195603580896801</v>
      </c>
      <c r="BK2458">
        <v>78.975260448263725</v>
      </c>
      <c r="BL2458">
        <v>77.332209551055413</v>
      </c>
      <c r="BM2458">
        <f ca="1"/>
        <v>78.87804393194908</v>
      </c>
      <c r="BN2458">
        <v>79.627056139495451</v>
      </c>
    </row>
    <row r="2459" spans="1:66" x14ac:dyDescent="0.25">
      <c r="A2459">
        <v>72.7</v>
      </c>
      <c r="B2459" t="b">
        <v>1</v>
      </c>
      <c r="BE2459">
        <v>0.83828551912568305</v>
      </c>
      <c r="BF2459">
        <v>78</v>
      </c>
      <c r="BG2459">
        <v>78.629140951964587</v>
      </c>
      <c r="BH2459">
        <v>79.222313772273324</v>
      </c>
      <c r="BI2459">
        <v>126.12249262766247</v>
      </c>
      <c r="BJ2459">
        <v>78.205549471674843</v>
      </c>
      <c r="BK2459">
        <v>78.990373993227635</v>
      </c>
      <c r="BL2459">
        <v>77.34456642370445</v>
      </c>
      <c r="BM2459">
        <f ca="1"/>
        <v>78.88897878423073</v>
      </c>
      <c r="BN2459">
        <v>79.63787021183353</v>
      </c>
    </row>
    <row r="2460" spans="1:66" x14ac:dyDescent="0.25">
      <c r="A2460">
        <v>71.5</v>
      </c>
      <c r="B2460" t="b">
        <v>1</v>
      </c>
      <c r="BE2460">
        <v>0.83862704918032782</v>
      </c>
      <c r="BF2460">
        <v>78</v>
      </c>
      <c r="BG2460">
        <v>78.642425795137981</v>
      </c>
      <c r="BH2460">
        <v>79.238566730954176</v>
      </c>
      <c r="BI2460">
        <v>126.26884560330414</v>
      </c>
      <c r="BJ2460">
        <v>78.215506109828993</v>
      </c>
      <c r="BK2460">
        <v>79.005510266152356</v>
      </c>
      <c r="BL2460">
        <v>77.356936351697385</v>
      </c>
      <c r="BM2460">
        <f ca="1"/>
        <v>78.899921996938289</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v>78.225473541702371</v>
      </c>
      <c r="BK2461">
        <v>79.02066936199634</v>
      </c>
      <c r="BL2461">
        <v>77.369319376501736</v>
      </c>
      <c r="BM2461">
        <f ca="1"/>
        <v>78.910873602874929</v>
      </c>
      <c r="BN2461">
        <v>79.659521204990313</v>
      </c>
    </row>
    <row r="2462" spans="1:66" x14ac:dyDescent="0.25">
      <c r="A2462">
        <v>63.8</v>
      </c>
      <c r="B2462" t="b">
        <v>1</v>
      </c>
      <c r="BE2462">
        <v>0.83931010928961747</v>
      </c>
      <c r="BF2462">
        <v>78</v>
      </c>
      <c r="BG2462">
        <v>78.669050606394933</v>
      </c>
      <c r="BH2462">
        <v>79.271150127798776</v>
      </c>
      <c r="BI2462">
        <v>126.56248308152099</v>
      </c>
      <c r="BJ2462">
        <v>78.235451813908696</v>
      </c>
      <c r="BK2462">
        <v>79.035851376297956</v>
      </c>
      <c r="BL2462">
        <v>77.381715539805015</v>
      </c>
      <c r="BM2462">
        <f ca="1"/>
        <v>78.921833635018373</v>
      </c>
      <c r="BN2462">
        <v>79.670358185993464</v>
      </c>
    </row>
    <row r="2463" spans="1:66" x14ac:dyDescent="0.25">
      <c r="A2463">
        <v>63.5</v>
      </c>
      <c r="B2463" t="b">
        <v>1</v>
      </c>
      <c r="BE2463">
        <v>0.83965163934426235</v>
      </c>
      <c r="BF2463">
        <v>78</v>
      </c>
      <c r="BG2463">
        <v>78.682390728517419</v>
      </c>
      <c r="BH2463">
        <v>79.287480783664549</v>
      </c>
      <c r="BI2463">
        <v>126.70977022579494</v>
      </c>
      <c r="BJ2463">
        <v>78.245440973334368</v>
      </c>
      <c r="BK2463">
        <v>79.051056405180375</v>
      </c>
      <c r="BL2463">
        <v>77.394124883516398</v>
      </c>
      <c r="BM2463">
        <f ca="1"/>
        <v>78.932802126522319</v>
      </c>
      <c r="BN2463">
        <v>79.681202863666343</v>
      </c>
    </row>
    <row r="2464" spans="1:66" x14ac:dyDescent="0.25">
      <c r="A2464">
        <v>63.2</v>
      </c>
      <c r="B2464" t="b">
        <v>1</v>
      </c>
      <c r="BE2464">
        <v>0.83999316939890711</v>
      </c>
      <c r="BF2464">
        <v>78</v>
      </c>
      <c r="BG2464">
        <v>78.695749431772043</v>
      </c>
      <c r="BH2464">
        <v>79.303837557416571</v>
      </c>
      <c r="BI2464">
        <v>126.85737141539028</v>
      </c>
      <c r="BJ2464">
        <v>78.255441067140822</v>
      </c>
      <c r="BK2464">
        <v>79.066284545356325</v>
      </c>
      <c r="BL2464">
        <v>77.406547449768297</v>
      </c>
      <c r="BM2464">
        <f ca="1"/>
        <v>78.943779110717699</v>
      </c>
      <c r="BN2464">
        <v>79.692055268498279</v>
      </c>
    </row>
    <row r="2465" spans="1:66" x14ac:dyDescent="0.25">
      <c r="A2465">
        <v>62.7</v>
      </c>
      <c r="B2465" t="b">
        <v>1</v>
      </c>
      <c r="BE2465">
        <v>0.84033469945355188</v>
      </c>
      <c r="BF2465">
        <v>78</v>
      </c>
      <c r="BG2465">
        <v>78.709126794349388</v>
      </c>
      <c r="BH2465">
        <v>79.320220559598468</v>
      </c>
      <c r="BI2465">
        <v>127.00528799238261</v>
      </c>
      <c r="BJ2465">
        <v>78.265452142766634</v>
      </c>
      <c r="BK2465">
        <v>79.081535894133154</v>
      </c>
      <c r="BL2465">
        <v>77.41898328091807</v>
      </c>
      <c r="BM2465">
        <f ca="1"/>
        <v>78.954764621114137</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v>78.275474247929978</v>
      </c>
      <c r="BK2466">
        <v>79.096810549417697</v>
      </c>
      <c r="BL2466">
        <v>77.431432419549751</v>
      </c>
      <c r="BM2466">
        <f ca="1"/>
        <v>78.965758691401192</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v>78.285507430630744</v>
      </c>
      <c r="BK2467">
        <v>79.112108609721375</v>
      </c>
      <c r="BL2467">
        <v>77.443894908475627</v>
      </c>
      <c r="BM2467">
        <f ca="1"/>
        <v>78.976761355449938</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v>78.29555173915297</v>
      </c>
      <c r="BK2468">
        <v>79.127430174165269</v>
      </c>
      <c r="BL2468">
        <v>77.456370790738134</v>
      </c>
      <c r="BM2468">
        <f ca="1"/>
        <v>78.987772647314188</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v>78.305607222067195</v>
      </c>
      <c r="BK2469">
        <v>79.142775342485209</v>
      </c>
      <c r="BL2469">
        <v>77.468860109611413</v>
      </c>
      <c r="BM2469">
        <f ca="1"/>
        <v>78.998792601232012</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v>78.315673928232798</v>
      </c>
      <c r="BK2470">
        <v>79.158144215037012</v>
      </c>
      <c r="BL2470">
        <v>77.481362908603188</v>
      </c>
      <c r="BM2470">
        <f ca="1"/>
        <v>79.009821251627145</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v>78.325751906800406</v>
      </c>
      <c r="BK2471">
        <v>79.173536892801735</v>
      </c>
      <c r="BL2471">
        <v>77.493879231456461</v>
      </c>
      <c r="BM2471">
        <f ca="1"/>
        <v>79.020858633110407</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v>78.335841207214301</v>
      </c>
      <c r="BK2472">
        <v>79.188953477390939</v>
      </c>
      <c r="BL2472">
        <v>77.506409122151325</v>
      </c>
      <c r="BM2472">
        <f ca="1"/>
        <v>79.031904780481227</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v>78.345941879214863</v>
      </c>
      <c r="BK2473">
        <v>79.204394071052093</v>
      </c>
      <c r="BL2473">
        <v>77.518952624906802</v>
      </c>
      <c r="BM2473">
        <f ca="1"/>
        <v>79.042959728729045</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v>78.356053972841153</v>
      </c>
      <c r="BK2474">
        <v>79.219858776673945</v>
      </c>
      <c r="BL2474">
        <v>77.531509784182575</v>
      </c>
      <c r="BM2474">
        <f ca="1"/>
        <v>79.054023513034849</v>
      </c>
      <c r="BN2474">
        <v>79.801011134982872</v>
      </c>
    </row>
    <row r="2475" spans="1:66" x14ac:dyDescent="0.25">
      <c r="A2475">
        <v>58.9</v>
      </c>
      <c r="B2475" t="b">
        <v>1</v>
      </c>
      <c r="BE2475">
        <v>0.84375</v>
      </c>
      <c r="BF2475">
        <v>78.099999999999994</v>
      </c>
      <c r="BG2475">
        <v>78.843944229927203</v>
      </c>
      <c r="BH2475">
        <v>79.485517963585707</v>
      </c>
      <c r="BI2475">
        <v>128.50210158674975</v>
      </c>
      <c r="BJ2475">
        <v>78.366177538433263</v>
      </c>
      <c r="BK2475">
        <v>79.235347697792008</v>
      </c>
      <c r="BL2475">
        <v>77.544080644680918</v>
      </c>
      <c r="BM2475">
        <f ca="1"/>
        <v>79.065096168772683</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v>78.376312626634899</v>
      </c>
      <c r="BK2476">
        <v>79.250860938594144</v>
      </c>
      <c r="BL2476">
        <v>77.556665251348491</v>
      </c>
      <c r="BM2476">
        <f ca="1"/>
        <v>79.076177731511095</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v>78.386459288395969</v>
      </c>
      <c r="BK2477">
        <v>79.266398603926092</v>
      </c>
      <c r="BL2477">
        <v>77.569263649378257</v>
      </c>
      <c r="BM2477">
        <f ca="1"/>
        <v>79.087268237014811</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v>78.396617574975167</v>
      </c>
      <c r="BK2478">
        <v>79.281960799297153</v>
      </c>
      <c r="BL2478">
        <v>77.581875884211343</v>
      </c>
      <c r="BM2478">
        <f ca="1"/>
        <v>79.098367721246092</v>
      </c>
      <c r="BN2478">
        <v>79.844817752961291</v>
      </c>
    </row>
    <row r="2479" spans="1:66" x14ac:dyDescent="0.25">
      <c r="A2479">
        <v>71.2</v>
      </c>
      <c r="B2479" t="b">
        <v>1</v>
      </c>
      <c r="BE2479">
        <v>0.84511612021857918</v>
      </c>
      <c r="BF2479">
        <v>78.2</v>
      </c>
      <c r="BG2479">
        <v>78.898414042688017</v>
      </c>
      <c r="BH2479">
        <v>79.552400151972648</v>
      </c>
      <c r="BI2479">
        <v>129.11000829639025</v>
      </c>
      <c r="BJ2479">
        <v>78.406787537942463</v>
      </c>
      <c r="BK2479">
        <v>79.297547630885859</v>
      </c>
      <c r="BL2479">
        <v>77.594502001538956</v>
      </c>
      <c r="BM2479">
        <f ca="1"/>
        <v>79.109476220366503</v>
      </c>
      <c r="BN2479">
        <v>79.85578983642381</v>
      </c>
    </row>
    <row r="2480" spans="1:66" x14ac:dyDescent="0.25">
      <c r="A2480">
        <v>71.3</v>
      </c>
      <c r="B2480" t="b">
        <v>1</v>
      </c>
      <c r="BE2480">
        <v>0.84545765027322406</v>
      </c>
      <c r="BF2480">
        <v>78.2</v>
      </c>
      <c r="BG2480">
        <v>78.912081010985162</v>
      </c>
      <c r="BH2480">
        <v>79.569190327351038</v>
      </c>
      <c r="BI2480">
        <v>129.26282277719727</v>
      </c>
      <c r="BJ2480">
        <v>78.41696922918193</v>
      </c>
      <c r="BK2480">
        <v>79.313159205545873</v>
      </c>
      <c r="BL2480">
        <v>77.607142047304364</v>
      </c>
      <c r="BM2480">
        <f ca="1"/>
        <v>79.120593770738367</v>
      </c>
      <c r="BN2480">
        <v>79.866770157645021</v>
      </c>
    </row>
    <row r="2481" spans="1:66" x14ac:dyDescent="0.25">
      <c r="A2481">
        <v>76</v>
      </c>
      <c r="B2481" t="b">
        <v>1</v>
      </c>
      <c r="BE2481">
        <v>0.84579918032786883</v>
      </c>
      <c r="BF2481">
        <v>78.2</v>
      </c>
      <c r="BG2481">
        <v>78.925767957114076</v>
      </c>
      <c r="BH2481">
        <v>79.586008597417347</v>
      </c>
      <c r="BI2481">
        <v>129.41597534341426</v>
      </c>
      <c r="BJ2481">
        <v>78.427162700894229</v>
      </c>
      <c r="BK2481">
        <v>79.328795630811655</v>
      </c>
      <c r="BL2481">
        <v>77.619796067704755</v>
      </c>
      <c r="BM2481">
        <f ca="1"/>
        <v>79.131720408926356</v>
      </c>
      <c r="BN2481">
        <v>79.877758750028207</v>
      </c>
    </row>
    <row r="2482" spans="1:66" x14ac:dyDescent="0.25">
      <c r="A2482">
        <v>73</v>
      </c>
      <c r="B2482" t="b">
        <v>1</v>
      </c>
      <c r="BE2482">
        <v>0.84614071038251371</v>
      </c>
      <c r="BF2482">
        <v>78.2</v>
      </c>
      <c r="BG2482">
        <v>78.939474967916681</v>
      </c>
      <c r="BH2482">
        <v>79.602855085231084</v>
      </c>
      <c r="BI2482">
        <v>129.56946749431327</v>
      </c>
      <c r="BJ2482">
        <v>78.437368005599453</v>
      </c>
      <c r="BK2482">
        <v>79.344457014904492</v>
      </c>
      <c r="BL2482">
        <v>77.632464109193279</v>
      </c>
      <c r="BM2482">
        <f ca="1"/>
        <v>79.142856171699222</v>
      </c>
      <c r="BN2482">
        <v>79.88875564716038</v>
      </c>
    </row>
    <row r="2483" spans="1:66" x14ac:dyDescent="0.25">
      <c r="A2483">
        <v>70</v>
      </c>
      <c r="B2483" t="b">
        <v>1</v>
      </c>
      <c r="BE2483">
        <v>0.84648224043715847</v>
      </c>
      <c r="BF2483">
        <v>78.2</v>
      </c>
      <c r="BG2483">
        <v>78.953202130783708</v>
      </c>
      <c r="BH2483">
        <v>79.619729914646172</v>
      </c>
      <c r="BI2483">
        <v>129.72330073916135</v>
      </c>
      <c r="BJ2483">
        <v>78.447585196139698</v>
      </c>
      <c r="BK2483">
        <v>79.36014346673845</v>
      </c>
      <c r="BL2483">
        <v>77.645146218481017</v>
      </c>
      <c r="BM2483">
        <f ca="1"/>
        <v>79.154001096031251</v>
      </c>
      <c r="BN2483">
        <v>79.899760882813723</v>
      </c>
    </row>
    <row r="2484" spans="1:66" x14ac:dyDescent="0.25">
      <c r="A2484">
        <v>69.8</v>
      </c>
      <c r="B2484" t="b">
        <v>1</v>
      </c>
      <c r="BE2484">
        <v>0.84682377049180324</v>
      </c>
      <c r="BF2484">
        <v>78.2</v>
      </c>
      <c r="BG2484">
        <v>78.96694953365963</v>
      </c>
      <c r="BH2484">
        <v>79.636633210318607</v>
      </c>
      <c r="BI2484">
        <v>129.87747659730982</v>
      </c>
      <c r="BJ2484">
        <v>78.457814325681937</v>
      </c>
      <c r="BK2484">
        <v>79.375855095926312</v>
      </c>
      <c r="BL2484">
        <v>77.657842442539007</v>
      </c>
      <c r="BM2484">
        <f ca="1"/>
        <v>79.165155219104108</v>
      </c>
      <c r="BN2484">
        <v>79.910774490947105</v>
      </c>
    </row>
    <row r="2485" spans="1:66" x14ac:dyDescent="0.25">
      <c r="A2485">
        <v>69.5</v>
      </c>
      <c r="B2485" t="b">
        <v>1</v>
      </c>
      <c r="BE2485">
        <v>0.84716530054644812</v>
      </c>
      <c r="BF2485">
        <v>78.2</v>
      </c>
      <c r="BG2485">
        <v>78.980717265047147</v>
      </c>
      <c r="BH2485">
        <v>79.653565097712843</v>
      </c>
      <c r="BI2485">
        <v>130.03199659828431</v>
      </c>
      <c r="BJ2485">
        <v>78.468055447720758</v>
      </c>
      <c r="BK2485">
        <v>79.391592012785821</v>
      </c>
      <c r="BL2485">
        <v>77.670552828600236</v>
      </c>
      <c r="BM2485">
        <f ca="1"/>
        <v>79.176318578308312</v>
      </c>
      <c r="BN2485">
        <v>79.921796505707562</v>
      </c>
    </row>
    <row r="2486" spans="1:66" x14ac:dyDescent="0.25">
      <c r="A2486">
        <v>69.3</v>
      </c>
      <c r="B2486" t="b">
        <v>1</v>
      </c>
      <c r="BE2486">
        <v>0.84750683060109289</v>
      </c>
      <c r="BF2486">
        <v>78.2</v>
      </c>
      <c r="BG2486">
        <v>78.994505414012281</v>
      </c>
      <c r="BH2486">
        <v>79.670525703109305</v>
      </c>
      <c r="BI2486">
        <v>130.18686228187559</v>
      </c>
      <c r="BJ2486">
        <v>78.478308616081165</v>
      </c>
      <c r="BK2486">
        <v>79.407354328345733</v>
      </c>
      <c r="BL2486">
        <v>77.683277424161702</v>
      </c>
      <c r="BM2486">
        <f ca="1"/>
        <v>79.187491211245074</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v>78.488573884921394</v>
      </c>
      <c r="BK2487">
        <v>79.423142154352078</v>
      </c>
      <c r="BL2487">
        <v>77.696016276986512</v>
      </c>
      <c r="BM2487">
        <f ca="1"/>
        <v>79.198673155727889</v>
      </c>
      <c r="BN2487">
        <v>79.943865892647466</v>
      </c>
    </row>
    <row r="2488" spans="1:66" x14ac:dyDescent="0.25">
      <c r="A2488">
        <v>68.3</v>
      </c>
      <c r="B2488" t="b">
        <v>1</v>
      </c>
      <c r="BE2488">
        <v>0.84818989071038253</v>
      </c>
      <c r="BF2488">
        <v>78.3</v>
      </c>
      <c r="BG2488">
        <v>79.022143323785272</v>
      </c>
      <c r="BH2488">
        <v>79.704533577153413</v>
      </c>
      <c r="BI2488">
        <v>130.49763690795191</v>
      </c>
      <c r="BJ2488">
        <v>78.498851308735865</v>
      </c>
      <c r="BK2488">
        <v>79.438955603274493</v>
      </c>
      <c r="BL2488">
        <v>77.70876943510595</v>
      </c>
      <c r="BM2488">
        <f ca="1"/>
        <v>79.209864449784291</v>
      </c>
      <c r="BN2488">
        <v>79.954913334075343</v>
      </c>
    </row>
    <row r="2489" spans="1:66" x14ac:dyDescent="0.25">
      <c r="A2489">
        <v>68</v>
      </c>
      <c r="B2489" t="b">
        <v>1</v>
      </c>
      <c r="BE2489">
        <v>0.8485314207650273</v>
      </c>
      <c r="BF2489">
        <v>78.3</v>
      </c>
      <c r="BG2489">
        <v>79.035993265585802</v>
      </c>
      <c r="BH2489">
        <v>79.721581102506448</v>
      </c>
      <c r="BI2489">
        <v>130.65354898217888</v>
      </c>
      <c r="BJ2489">
        <v>78.509140942357988</v>
      </c>
      <c r="BK2489">
        <v>79.454794788312569</v>
      </c>
      <c r="BL2489">
        <v>77.721536946821601</v>
      </c>
      <c r="BM2489">
        <f ca="1"/>
        <v>79.221065131657568</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v>78.51944284096318</v>
      </c>
      <c r="BK2490">
        <v>79.470659823402286</v>
      </c>
      <c r="BL2490">
        <v>77.734318860707461</v>
      </c>
      <c r="BM2490">
        <f ca="1"/>
        <v>79.232275239808587</v>
      </c>
      <c r="BN2490">
        <v>79.977033887422479</v>
      </c>
    </row>
    <row r="2491" spans="1:66" x14ac:dyDescent="0.25">
      <c r="A2491">
        <v>67.7</v>
      </c>
      <c r="B2491" t="b">
        <v>1</v>
      </c>
      <c r="BE2491">
        <v>0.84921448087431695</v>
      </c>
      <c r="BF2491">
        <v>78.3</v>
      </c>
      <c r="BG2491">
        <v>79.063755579862985</v>
      </c>
      <c r="BH2491">
        <v>79.755763977964875</v>
      </c>
      <c r="BI2491">
        <v>130.96643056202214</v>
      </c>
      <c r="BJ2491">
        <v>78.529757060071773</v>
      </c>
      <c r="BK2491">
        <v>79.486550823222515</v>
      </c>
      <c r="BL2491">
        <v>77.747115225612134</v>
      </c>
      <c r="BM2491">
        <f ca="1"/>
        <v>79.243494812917433</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v>78.540083655552067</v>
      </c>
      <c r="BK2492">
        <v>79.502467903201691</v>
      </c>
      <c r="BL2492">
        <v>77.759926090660954</v>
      </c>
      <c r="BM2492">
        <f ca="1"/>
        <v>79.254723889885284</v>
      </c>
      <c r="BN2492">
        <v>79.999188903150895</v>
      </c>
    </row>
    <row r="2493" spans="1:66" x14ac:dyDescent="0.25">
      <c r="A2493">
        <v>58.9</v>
      </c>
      <c r="B2493" t="b">
        <v>1</v>
      </c>
      <c r="BE2493">
        <v>0.84989754098360659</v>
      </c>
      <c r="BF2493">
        <v>78.3</v>
      </c>
      <c r="BG2493">
        <v>79.091601751060395</v>
      </c>
      <c r="BH2493">
        <v>79.79006482719717</v>
      </c>
      <c r="BI2493">
        <v>131.28073272144493</v>
      </c>
      <c r="BJ2493">
        <v>78.550422683623268</v>
      </c>
      <c r="BK2493">
        <v>79.51841117952435</v>
      </c>
      <c r="BL2493">
        <v>77.772751505258256</v>
      </c>
      <c r="BM2493">
        <f ca="1"/>
        <v>79.265962509836243</v>
      </c>
      <c r="BN2493">
        <v>80.010279423301611</v>
      </c>
    </row>
    <row r="2494" spans="1:66" x14ac:dyDescent="0.25">
      <c r="A2494">
        <v>58.4</v>
      </c>
      <c r="B2494" t="b">
        <v>1</v>
      </c>
      <c r="BE2494">
        <v>0.85023907103825136</v>
      </c>
      <c r="BF2494">
        <v>78.3</v>
      </c>
      <c r="BG2494">
        <v>79.105556516256485</v>
      </c>
      <c r="BH2494">
        <v>79.807259823022306</v>
      </c>
      <c r="BI2494">
        <v>131.43842056114229</v>
      </c>
      <c r="BJ2494">
        <v>78.560774200858674</v>
      </c>
      <c r="BK2494">
        <v>79.53438076913794</v>
      </c>
      <c r="BL2494">
        <v>77.785591519089536</v>
      </c>
      <c r="BM2494">
        <f ca="1"/>
        <v>79.277210712119071</v>
      </c>
      <c r="BN2494">
        <v>80.021378666122416</v>
      </c>
    </row>
    <row r="2495" spans="1:66" x14ac:dyDescent="0.25">
      <c r="A2495">
        <v>57.6</v>
      </c>
      <c r="B2495" t="b">
        <v>1</v>
      </c>
      <c r="BE2495">
        <v>0.85058060109289613</v>
      </c>
      <c r="BF2495">
        <v>78.3</v>
      </c>
      <c r="BG2495">
        <v>79.119532526797684</v>
      </c>
      <c r="BH2495">
        <v>79.824484711301096</v>
      </c>
      <c r="BI2495">
        <v>131.59646841905092</v>
      </c>
      <c r="BJ2495">
        <v>78.57113826418869</v>
      </c>
      <c r="BK2495">
        <v>79.550376789759596</v>
      </c>
      <c r="BL2495">
        <v>77.79844618212374</v>
      </c>
      <c r="BM2495">
        <f ca="1"/>
        <v>79.288468536309082</v>
      </c>
      <c r="BN2495">
        <v>80.032486667727085</v>
      </c>
    </row>
    <row r="2496" spans="1:66" x14ac:dyDescent="0.25">
      <c r="A2496">
        <v>56.5</v>
      </c>
      <c r="B2496" t="b">
        <v>1</v>
      </c>
      <c r="BE2496">
        <v>0.85092213114754101</v>
      </c>
      <c r="BF2496">
        <v>78.3</v>
      </c>
      <c r="BG2496">
        <v>79.133529877661402</v>
      </c>
      <c r="BH2496">
        <v>79.841739626881747</v>
      </c>
      <c r="BI2496">
        <v>131.75487794285362</v>
      </c>
      <c r="BJ2496">
        <v>78.581514930904007</v>
      </c>
      <c r="BK2496">
        <v>79.566399359883079</v>
      </c>
      <c r="BL2496">
        <v>77.811315544615496</v>
      </c>
      <c r="BM2496">
        <f ca="1"/>
        <v>79.299736022210041</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v>78.591904258658715</v>
      </c>
      <c r="BK2497">
        <v>79.582448598785646</v>
      </c>
      <c r="BL2497">
        <v>77.824199657107442</v>
      </c>
      <c r="BM2497">
        <f ca="1"/>
        <v>79.311013209855957</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v>78.602306305473576</v>
      </c>
      <c r="BK2498">
        <v>79.598524626535209</v>
      </c>
      <c r="BL2498">
        <v>77.837098570432531</v>
      </c>
      <c r="BM2498">
        <f ca="1"/>
        <v>79.322300139513075</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v>78.612721129739171</v>
      </c>
      <c r="BK2499">
        <v>79.614627563997331</v>
      </c>
      <c r="BL2499">
        <v>77.850012335716315</v>
      </c>
      <c r="BM2499">
        <f ca="1"/>
        <v>79.333596851681719</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v>78.62314879021929</v>
      </c>
      <c r="BK2500">
        <v>79.630757532842566</v>
      </c>
      <c r="BL2500">
        <v>77.862941004379422</v>
      </c>
      <c r="BM2500">
        <f ca="1"/>
        <v>79.344903387098341</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v>78.633589346054151</v>
      </c>
      <c r="BK2501">
        <v>79.646914655553587</v>
      </c>
      <c r="BL2501">
        <v>77.875884628139843</v>
      </c>
      <c r="BM2501">
        <f ca="1"/>
        <v>79.35621978673737</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v>78.644042856763775</v>
      </c>
      <c r="BK2502">
        <v>79.663099055432724</v>
      </c>
      <c r="BL2502">
        <v>77.888843259015388</v>
      </c>
      <c r="BM2502">
        <f ca="1"/>
        <v>79.367546091813253</v>
      </c>
      <c r="BN2502">
        <v>80.110491002057429</v>
      </c>
    </row>
    <row r="2503" spans="1:66" x14ac:dyDescent="0.25">
      <c r="A2503">
        <v>46</v>
      </c>
      <c r="B2503" t="b">
        <v>1</v>
      </c>
      <c r="BE2503">
        <v>0.8533128415300546</v>
      </c>
      <c r="BF2503">
        <v>78.5</v>
      </c>
      <c r="BG2503">
        <v>79.232116972492946</v>
      </c>
      <c r="BH2503">
        <v>79.963376318613214</v>
      </c>
      <c r="BI2503">
        <v>132.87401206721171</v>
      </c>
      <c r="BJ2503">
        <v>78.654509382251376</v>
      </c>
      <c r="BK2503">
        <v>79.679310856609249</v>
      </c>
      <c r="BL2503">
        <v>77.901816949326147</v>
      </c>
      <c r="BM2503">
        <f ca="1"/>
        <v>79.378882343782422</v>
      </c>
      <c r="BN2503">
        <v>80.121670399052434</v>
      </c>
    </row>
    <row r="2504" spans="1:66" x14ac:dyDescent="0.25">
      <c r="A2504">
        <v>45.6</v>
      </c>
      <c r="B2504" t="b">
        <v>1</v>
      </c>
      <c r="BE2504">
        <v>0.85365437158469948</v>
      </c>
      <c r="BF2504">
        <v>78.5</v>
      </c>
      <c r="BG2504">
        <v>79.246288540729253</v>
      </c>
      <c r="BH2504">
        <v>79.980876416817125</v>
      </c>
      <c r="BI2504">
        <v>133.03537561741896</v>
      </c>
      <c r="BJ2504">
        <v>78.664988982806832</v>
      </c>
      <c r="BK2504">
        <v>79.695550184047079</v>
      </c>
      <c r="BL2504">
        <v>77.914805751696903</v>
      </c>
      <c r="BM2504">
        <f ca="1"/>
        <v>79.390228584345422</v>
      </c>
      <c r="BN2504">
        <v>80.13285888931064</v>
      </c>
    </row>
    <row r="2505" spans="1:66" x14ac:dyDescent="0.25">
      <c r="A2505">
        <v>45.9</v>
      </c>
      <c r="B2505" t="b">
        <v>1</v>
      </c>
      <c r="BE2505">
        <v>0.85399590163934425</v>
      </c>
      <c r="BF2505">
        <v>78.5</v>
      </c>
      <c r="BG2505">
        <v>79.260482332673234</v>
      </c>
      <c r="BH2505">
        <v>79.998407797430815</v>
      </c>
      <c r="BI2505">
        <v>133.19711618560947</v>
      </c>
      <c r="BJ2505">
        <v>78.67548171911001</v>
      </c>
      <c r="BK2505">
        <v>79.711817163552212</v>
      </c>
      <c r="BL2505">
        <v>77.927809719059653</v>
      </c>
      <c r="BM2505">
        <f ca="1"/>
        <v>79.40158485544886</v>
      </c>
      <c r="BN2505">
        <v>80.144056511079171</v>
      </c>
    </row>
    <row r="2506" spans="1:66" x14ac:dyDescent="0.25">
      <c r="A2506">
        <v>46.4</v>
      </c>
      <c r="B2506" t="b">
        <v>1</v>
      </c>
      <c r="BE2506">
        <v>0.85433743169398912</v>
      </c>
      <c r="BF2506">
        <v>78.5</v>
      </c>
      <c r="BG2506">
        <v>79.274698449761587</v>
      </c>
      <c r="BH2506">
        <v>80.015970604674806</v>
      </c>
      <c r="BI2506">
        <v>133.35923553767793</v>
      </c>
      <c r="BJ2506">
        <v>78.685987652234431</v>
      </c>
      <c r="BK2506">
        <v>79.728111921780609</v>
      </c>
      <c r="BL2506">
        <v>77.940828904656115</v>
      </c>
      <c r="BM2506">
        <f ca="1"/>
        <v>79.412951199287434</v>
      </c>
      <c r="BN2506">
        <v>80.155263302828345</v>
      </c>
    </row>
    <row r="2507" spans="1:66" x14ac:dyDescent="0.25">
      <c r="A2507">
        <v>47.1</v>
      </c>
      <c r="B2507" t="b">
        <v>1</v>
      </c>
      <c r="BE2507">
        <v>0.85467896174863389</v>
      </c>
      <c r="BF2507">
        <v>78.5</v>
      </c>
      <c r="BG2507">
        <v>79.288936994109548</v>
      </c>
      <c r="BH2507">
        <v>80.033564983754985</v>
      </c>
      <c r="BI2507">
        <v>133.52173545195475</v>
      </c>
      <c r="BJ2507">
        <v>78.696506843650695</v>
      </c>
      <c r="BK2507">
        <v>79.744434586245916</v>
      </c>
      <c r="BL2507">
        <v>77.953863362040295</v>
      </c>
      <c r="BM2507">
        <f ca="1"/>
        <v>79.424327658306183</v>
      </c>
      <c r="BN2507">
        <v>80.166479303253567</v>
      </c>
    </row>
    <row r="2508" spans="1:66" x14ac:dyDescent="0.25">
      <c r="A2508">
        <v>48.4</v>
      </c>
      <c r="B2508" t="b">
        <v>1</v>
      </c>
      <c r="BE2508">
        <v>0.85502049180327866</v>
      </c>
      <c r="BF2508">
        <v>78.5</v>
      </c>
      <c r="BG2508">
        <v>79.303198068517077</v>
      </c>
      <c r="BH2508">
        <v>80.051191080871504</v>
      </c>
      <c r="BI2508">
        <v>133.68461771932343</v>
      </c>
      <c r="BJ2508">
        <v>78.707039355230123</v>
      </c>
      <c r="BK2508">
        <v>79.760785285327358</v>
      </c>
      <c r="BL2508">
        <v>77.966913145081008</v>
      </c>
      <c r="BM2508">
        <f ca="1"/>
        <v>79.4357142752025</v>
      </c>
      <c r="BN2508">
        <v>80.177704551277145</v>
      </c>
    </row>
    <row r="2509" spans="1:66" x14ac:dyDescent="0.25">
      <c r="A2509">
        <v>82.4</v>
      </c>
      <c r="B2509" t="b">
        <v>1</v>
      </c>
      <c r="BE2509">
        <v>0.85536202185792354</v>
      </c>
      <c r="BF2509">
        <v>78.5</v>
      </c>
      <c r="BG2509">
        <v>79.317481776475177</v>
      </c>
      <c r="BH2509">
        <v>80.068849043227971</v>
      </c>
      <c r="BI2509">
        <v>133.84788414333886</v>
      </c>
      <c r="BJ2509">
        <v>78.717585249248387</v>
      </c>
      <c r="BK2509">
        <v>79.777164148277691</v>
      </c>
      <c r="BL2509">
        <v>77.979978307964544</v>
      </c>
      <c r="BM2509">
        <f ca="1"/>
        <v>79.44711109292821</v>
      </c>
      <c r="BN2509">
        <v>80.188939086050269</v>
      </c>
    </row>
    <row r="2510" spans="1:66" x14ac:dyDescent="0.25">
      <c r="A2510">
        <v>82.3</v>
      </c>
      <c r="B2510" t="b">
        <v>1</v>
      </c>
      <c r="BE2510">
        <v>0.85570355191256831</v>
      </c>
      <c r="BF2510">
        <v>78.5</v>
      </c>
      <c r="BG2510">
        <v>79.331788222172094</v>
      </c>
      <c r="BH2510">
        <v>80.086539019040771</v>
      </c>
      <c r="BI2510">
        <v>134.01153654034695</v>
      </c>
      <c r="BJ2510">
        <v>78.728144588389057</v>
      </c>
      <c r="BK2510">
        <v>79.793571305231339</v>
      </c>
      <c r="BL2510">
        <v>77.993058905197216</v>
      </c>
      <c r="BM2510">
        <f ca="1"/>
        <v>79.458518154691916</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v>78.738717435747489</v>
      </c>
      <c r="BK2511">
        <v>79.810006887212523</v>
      </c>
      <c r="BL2511">
        <v>78.006154991608085</v>
      </c>
      <c r="BM2511">
        <f ca="1"/>
        <v>79.469935503960954</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v>78.749303854834437</v>
      </c>
      <c r="BK2512">
        <v>79.826471026143551</v>
      </c>
      <c r="BL2512">
        <v>78.01926662235158</v>
      </c>
      <c r="BM2512">
        <f ca="1"/>
        <v>79.481363184463817</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v>78.759903909579904</v>
      </c>
      <c r="BK2513">
        <v>79.842963854853139</v>
      </c>
      <c r="BL2513">
        <v>78.032393852910261</v>
      </c>
      <c r="BM2513">
        <f ca="1"/>
        <v>79.492801240192208</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v>78.770517664336921</v>
      </c>
      <c r="BK2514">
        <v>79.859485507084869</v>
      </c>
      <c r="BL2514">
        <v>78.045536739097486</v>
      </c>
      <c r="BM2514">
        <f ca="1"/>
        <v>79.504249715403446</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v>78.781145183885513</v>
      </c>
      <c r="BK2515">
        <v>79.876036117505834</v>
      </c>
      <c r="BL2515">
        <v>78.0586953370603</v>
      </c>
      <c r="BM2515">
        <f ca="1"/>
        <v>79.515708654622614</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v>78.791786533436508</v>
      </c>
      <c r="BK2516">
        <v>79.892615821715125</v>
      </c>
      <c r="BL2516">
        <v>78.071869703282104</v>
      </c>
      <c r="BM2516">
        <f ca="1"/>
        <v>79.527178102644982</v>
      </c>
      <c r="BN2516">
        <v>80.267844196109181</v>
      </c>
    </row>
    <row r="2517" spans="1:66" x14ac:dyDescent="0.25">
      <c r="A2517">
        <v>89</v>
      </c>
      <c r="B2517" t="b">
        <v>1</v>
      </c>
      <c r="BE2517">
        <v>0.85809426229508201</v>
      </c>
      <c r="BF2517">
        <v>78.7</v>
      </c>
      <c r="BG2517">
        <v>79.432578899994624</v>
      </c>
      <c r="BH2517">
        <v>80.211277893782253</v>
      </c>
      <c r="BI2517">
        <v>135.16806587910185</v>
      </c>
      <c r="BJ2517">
        <v>78.802441778635625</v>
      </c>
      <c r="BK2517">
        <v>79.909224756252783</v>
      </c>
      <c r="BL2517">
        <v>78.085059894585555</v>
      </c>
      <c r="BM2517">
        <f ca="1"/>
        <v>79.538658104538214</v>
      </c>
      <c r="BN2517">
        <v>80.279154462430057</v>
      </c>
    </row>
    <row r="2518" spans="1:66" x14ac:dyDescent="0.25">
      <c r="A2518">
        <v>88</v>
      </c>
      <c r="B2518" t="b">
        <v>1</v>
      </c>
      <c r="BE2518">
        <v>0.85843579234972678</v>
      </c>
      <c r="BF2518">
        <v>78.7</v>
      </c>
      <c r="BG2518">
        <v>79.44707108421342</v>
      </c>
      <c r="BH2518">
        <v>80.229229437737033</v>
      </c>
      <c r="BI2518">
        <v>135.33487302413656</v>
      </c>
      <c r="BJ2518">
        <v>78.81311098556742</v>
      </c>
      <c r="BK2518">
        <v>79.925863058608527</v>
      </c>
      <c r="BL2518">
        <v>78.098265968135394</v>
      </c>
      <c r="BM2518">
        <f ca="1"/>
        <v>79.550148705644887</v>
      </c>
      <c r="BN2518">
        <v>80.290474378484788</v>
      </c>
    </row>
    <row r="2519" spans="1:66" x14ac:dyDescent="0.25">
      <c r="A2519">
        <v>85</v>
      </c>
      <c r="B2519" t="b">
        <v>1</v>
      </c>
      <c r="BE2519">
        <v>0.85877732240437155</v>
      </c>
      <c r="BF2519">
        <v>78.7</v>
      </c>
      <c r="BG2519">
        <v>79.4615869763295</v>
      </c>
      <c r="BH2519">
        <v>80.247214376265745</v>
      </c>
      <c r="BI2519">
        <v>135.50208308537185</v>
      </c>
      <c r="BJ2519">
        <v>78.823794220759353</v>
      </c>
      <c r="BK2519">
        <v>79.942530867230801</v>
      </c>
      <c r="BL2519">
        <v>78.1114879814414</v>
      </c>
      <c r="BM2519">
        <f ca="1"/>
        <v>79.561649951584698</v>
      </c>
      <c r="BN2519">
        <v>80.301803985822716</v>
      </c>
    </row>
    <row r="2520" spans="1:66" x14ac:dyDescent="0.25">
      <c r="A2520">
        <v>83</v>
      </c>
      <c r="B2520" t="b">
        <v>1</v>
      </c>
      <c r="BE2520">
        <v>0.85911885245901642</v>
      </c>
      <c r="BF2520">
        <v>78.7</v>
      </c>
      <c r="BG2520">
        <v>79.476126687869993</v>
      </c>
      <c r="BH2520">
        <v>80.265232868250479</v>
      </c>
      <c r="BI2520">
        <v>135.66969801397869</v>
      </c>
      <c r="BJ2520">
        <v>78.834491551185906</v>
      </c>
      <c r="BK2520">
        <v>79.959228321535775</v>
      </c>
      <c r="BL2520">
        <v>78.124725992361206</v>
      </c>
      <c r="BM2520">
        <f ca="1"/>
        <v>79.573161888257019</v>
      </c>
      <c r="BN2520">
        <v>80.313143326244415</v>
      </c>
    </row>
    <row r="2521" spans="1:66" x14ac:dyDescent="0.25">
      <c r="A2521">
        <v>82</v>
      </c>
      <c r="B2521" t="b">
        <v>1</v>
      </c>
      <c r="BE2521">
        <v>0.85946038251366119</v>
      </c>
      <c r="BF2521">
        <v>78.7</v>
      </c>
      <c r="BG2521">
        <v>79.490690331134189</v>
      </c>
      <c r="BH2521">
        <v>80.283285073696263</v>
      </c>
      <c r="BI2521">
        <v>135.83771977533544</v>
      </c>
      <c r="BJ2521">
        <v>78.845203044272736</v>
      </c>
      <c r="BK2521">
        <v>79.975955561916578</v>
      </c>
      <c r="BL2521">
        <v>78.137980059103356</v>
      </c>
      <c r="BM2521">
        <f ca="1"/>
        <v>79.584684561843204</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v>78.85592876790092</v>
      </c>
      <c r="BK2522">
        <v>79.992712729752625</v>
      </c>
      <c r="BL2522">
        <v>78.151250240230212</v>
      </c>
      <c r="BM2522">
        <f ca="1"/>
        <v>79.596218018809211</v>
      </c>
      <c r="BN2522">
        <v>80.335851374810801</v>
      </c>
    </row>
    <row r="2523" spans="1:66" x14ac:dyDescent="0.25">
      <c r="A2523">
        <v>79.8</v>
      </c>
      <c r="B2523" t="b">
        <v>1</v>
      </c>
      <c r="BE2523">
        <v>0.86014344262295084</v>
      </c>
      <c r="BF2523">
        <v>78.7</v>
      </c>
      <c r="BG2523">
        <v>79.51988986593571</v>
      </c>
      <c r="BH2523">
        <v>80.319491270670369</v>
      </c>
      <c r="BI2523">
        <v>136.17499172968201</v>
      </c>
      <c r="BJ2523">
        <v>78.866668790411111</v>
      </c>
      <c r="BK2523">
        <v>80.009499967418947</v>
      </c>
      <c r="BL2523">
        <v>78.16453659466103</v>
      </c>
      <c r="BM2523">
        <f ca="1"/>
        <v>79.607762305907912</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v>78.877423180607977</v>
      </c>
      <c r="BK2524">
        <v>80.026317418295704</v>
      </c>
      <c r="BL2524">
        <v>78.177839181674983</v>
      </c>
      <c r="BM2524">
        <f ca="1"/>
        <v>79.61931747018177</v>
      </c>
      <c r="BN2524">
        <v>80.358598863696983</v>
      </c>
    </row>
    <row r="2525" spans="1:66" x14ac:dyDescent="0.25">
      <c r="A2525">
        <v>83.4</v>
      </c>
      <c r="B2525" t="b">
        <v>1</v>
      </c>
      <c r="BE2525">
        <v>0.86082650273224048</v>
      </c>
      <c r="BF2525">
        <v>78.7</v>
      </c>
      <c r="BG2525">
        <v>79.549186494851355</v>
      </c>
      <c r="BH2525">
        <v>80.355834270098484</v>
      </c>
      <c r="BI2525">
        <v>136.5139149608878</v>
      </c>
      <c r="BJ2525">
        <v>78.888192007764459</v>
      </c>
      <c r="BK2525">
        <v>80.043165226777944</v>
      </c>
      <c r="BL2525">
        <v>78.191158060914262</v>
      </c>
      <c r="BM2525">
        <f ca="1"/>
        <v>79.630883558965294</v>
      </c>
      <c r="BN2525">
        <v>80.36998750549381</v>
      </c>
    </row>
    <row r="2526" spans="1:66" x14ac:dyDescent="0.25">
      <c r="A2526">
        <v>83.2</v>
      </c>
      <c r="B2526" t="b">
        <v>1</v>
      </c>
      <c r="BE2526">
        <v>0.86116803278688525</v>
      </c>
      <c r="BF2526">
        <v>78.7</v>
      </c>
      <c r="BG2526">
        <v>79.563871508765303</v>
      </c>
      <c r="BH2526">
        <v>80.374057482986913</v>
      </c>
      <c r="BI2526">
        <v>136.6840008737112</v>
      </c>
      <c r="BJ2526">
        <v>78.898975341626198</v>
      </c>
      <c r="BK2526">
        <v>80.060043538285186</v>
      </c>
      <c r="BL2526">
        <v>78.204493292387156</v>
      </c>
      <c r="BM2526">
        <f ca="1"/>
        <v>79.642460619887586</v>
      </c>
      <c r="BN2526">
        <v>80.381386136577689</v>
      </c>
    </row>
    <row r="2527" spans="1:66" x14ac:dyDescent="0.25">
      <c r="A2527">
        <v>83</v>
      </c>
      <c r="B2527" t="b">
        <v>1</v>
      </c>
      <c r="BE2527">
        <v>0.86150956284153002</v>
      </c>
      <c r="BF2527">
        <v>78.7</v>
      </c>
      <c r="BG2527">
        <v>79.578581144829073</v>
      </c>
      <c r="BH2527">
        <v>80.392315393558917</v>
      </c>
      <c r="BI2527">
        <v>136.85450571777741</v>
      </c>
      <c r="BJ2527">
        <v>78.909773252416016</v>
      </c>
      <c r="BK2527">
        <v>80.076952499271357</v>
      </c>
      <c r="BL2527">
        <v>78.217844936471266</v>
      </c>
      <c r="BM2527">
        <f ca="1"/>
        <v>79.654048700875094</v>
      </c>
      <c r="BN2527">
        <v>80.392794800570272</v>
      </c>
    </row>
    <row r="2528" spans="1:66" x14ac:dyDescent="0.25">
      <c r="A2528">
        <v>82.7</v>
      </c>
      <c r="B2528" t="b">
        <v>1</v>
      </c>
      <c r="BE2528">
        <v>0.8618510928961749</v>
      </c>
      <c r="BF2528">
        <v>78.7</v>
      </c>
      <c r="BG2528">
        <v>79.593315520956324</v>
      </c>
      <c r="BH2528">
        <v>80.410608169988279</v>
      </c>
      <c r="BI2528">
        <v>137.02543156188591</v>
      </c>
      <c r="BJ2528">
        <v>78.920585810838475</v>
      </c>
      <c r="BK2528">
        <v>80.093892257234856</v>
      </c>
      <c r="BL2528">
        <v>78.231213053916662</v>
      </c>
      <c r="BM2528">
        <f ca="1"/>
        <v>79.665647850154073</v>
      </c>
      <c r="BN2528">
        <v>80.404213541362452</v>
      </c>
    </row>
    <row r="2529" spans="1:66" x14ac:dyDescent="0.25">
      <c r="A2529">
        <v>82.6</v>
      </c>
      <c r="B2529" t="b">
        <v>1</v>
      </c>
      <c r="BE2529">
        <v>0.86219262295081966</v>
      </c>
      <c r="BF2529">
        <v>78.7</v>
      </c>
      <c r="BG2529">
        <v>79.608074755893796</v>
      </c>
      <c r="BH2529">
        <v>80.428935981661084</v>
      </c>
      <c r="BI2529">
        <v>137.19678049019842</v>
      </c>
      <c r="BJ2529">
        <v>78.931413088084312</v>
      </c>
      <c r="BK2529">
        <v>80.110862960728497</v>
      </c>
      <c r="BL2529">
        <v>78.244597705849102</v>
      </c>
      <c r="BM2529">
        <f ca="1"/>
        <v>79.677258116253356</v>
      </c>
      <c r="BN2529">
        <v>80.415642403116891</v>
      </c>
    </row>
    <row r="2530" spans="1:66" x14ac:dyDescent="0.25">
      <c r="A2530">
        <v>82.3</v>
      </c>
      <c r="B2530" t="b">
        <v>1</v>
      </c>
      <c r="BE2530">
        <v>0.86253415300546443</v>
      </c>
      <c r="BF2530">
        <v>78.7</v>
      </c>
      <c r="BG2530">
        <v>79.622858969229242</v>
      </c>
      <c r="BH2530">
        <v>80.44729899918822</v>
      </c>
      <c r="BI2530">
        <v>137.36855460239164</v>
      </c>
      <c r="BJ2530">
        <v>78.942255155835184</v>
      </c>
      <c r="BK2530">
        <v>80.127864759369899</v>
      </c>
      <c r="BL2530">
        <v>78.257998953773296</v>
      </c>
      <c r="BM2530">
        <f ca="1"/>
        <v>79.688879548007023</v>
      </c>
      <c r="BN2530">
        <v>80.427081430270363</v>
      </c>
    </row>
    <row r="2531" spans="1:66" x14ac:dyDescent="0.25">
      <c r="A2531">
        <v>82.1</v>
      </c>
      <c r="B2531" t="b">
        <v>1</v>
      </c>
      <c r="BE2531">
        <v>0.86287568306010931</v>
      </c>
      <c r="BF2531">
        <v>78.7</v>
      </c>
      <c r="BG2531">
        <v>79.637668281399627</v>
      </c>
      <c r="BH2531">
        <v>80.465697394416694</v>
      </c>
      <c r="BI2531">
        <v>137.5407560138116</v>
      </c>
      <c r="BJ2531">
        <v>78.95311208626832</v>
      </c>
      <c r="BK2531">
        <v>80.144897803851734</v>
      </c>
      <c r="BL2531">
        <v>78.271416859576235</v>
      </c>
      <c r="BM2531">
        <f ca="1"/>
        <v>79.700512194557106</v>
      </c>
      <c r="BN2531">
        <v>80.438530667536114</v>
      </c>
    </row>
    <row r="2532" spans="1:66" x14ac:dyDescent="0.25">
      <c r="A2532">
        <v>82</v>
      </c>
      <c r="B2532" t="b">
        <v>1</v>
      </c>
      <c r="BE2532">
        <v>0.86321721311475408</v>
      </c>
      <c r="BF2532">
        <v>78.7</v>
      </c>
      <c r="BG2532">
        <v>79.652502813699243</v>
      </c>
      <c r="BH2532">
        <v>80.48413134044219</v>
      </c>
      <c r="BI2532">
        <v>137.71338685562972</v>
      </c>
      <c r="BJ2532">
        <v>78.963983952061184</v>
      </c>
      <c r="BK2532">
        <v>80.161962245952253</v>
      </c>
      <c r="BL2532">
        <v>78.284851485530481</v>
      </c>
      <c r="BM2532">
        <f ca="1"/>
        <v>79.712156105356343</v>
      </c>
      <c r="BN2532">
        <v>80.449990159906449</v>
      </c>
    </row>
    <row r="2533" spans="1:66" x14ac:dyDescent="0.25">
      <c r="A2533">
        <v>81.7</v>
      </c>
      <c r="B2533" t="b">
        <v>1</v>
      </c>
      <c r="BE2533">
        <v>0.86355874316939896</v>
      </c>
      <c r="BF2533">
        <v>78.8</v>
      </c>
      <c r="BG2533">
        <v>79.667362688288179</v>
      </c>
      <c r="BH2533">
        <v>80.502601011621039</v>
      </c>
      <c r="BI2533">
        <v>137.88644927500144</v>
      </c>
      <c r="BJ2533">
        <v>78.974870826396426</v>
      </c>
      <c r="BK2533">
        <v>80.179058238545863</v>
      </c>
      <c r="BL2533">
        <v>78.298302894297549</v>
      </c>
      <c r="BM2533">
        <f ca="1"/>
        <v>79.723811330171017</v>
      </c>
      <c r="BN2533">
        <v>80.461459952655119</v>
      </c>
    </row>
    <row r="2534" spans="1:66" x14ac:dyDescent="0.25">
      <c r="A2534">
        <v>81.5</v>
      </c>
      <c r="B2534" t="b">
        <v>1</v>
      </c>
      <c r="BE2534">
        <v>0.86390027322404372</v>
      </c>
      <c r="BF2534">
        <v>78.8</v>
      </c>
      <c r="BG2534">
        <v>79.682248028200561</v>
      </c>
      <c r="BH2534">
        <v>80.52110658358292</v>
      </c>
      <c r="BI2534">
        <v>138.05994543522607</v>
      </c>
      <c r="BJ2534">
        <v>78.985772782966492</v>
      </c>
      <c r="BK2534">
        <v>80.196185935613954</v>
      </c>
      <c r="BL2534">
        <v>78.311771148931328</v>
      </c>
      <c r="BM2534">
        <f ca="1"/>
        <v>79.735477919083735</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v>78.996689895978818</v>
      </c>
      <c r="BK2535">
        <v>80.213345492255641</v>
      </c>
      <c r="BL2535">
        <v>78.325256312881564</v>
      </c>
      <c r="BM2535">
        <f ca="1"/>
        <v>79.747155922496248</v>
      </c>
      <c r="BN2535">
        <v>80.484430621804975</v>
      </c>
    </row>
    <row r="2536" spans="1:66" x14ac:dyDescent="0.25">
      <c r="A2536">
        <v>81</v>
      </c>
      <c r="B2536" t="b">
        <v>1</v>
      </c>
      <c r="BE2536">
        <v>0.86458333333333337</v>
      </c>
      <c r="BF2536">
        <v>78.8</v>
      </c>
      <c r="BG2536">
        <v>79.712095600554449</v>
      </c>
      <c r="BH2536">
        <v>80.558226138815783</v>
      </c>
      <c r="BI2536">
        <v>138.40824771312759</v>
      </c>
      <c r="BJ2536">
        <v>79.007622240160515</v>
      </c>
      <c r="BK2536">
        <v>80.230537064698922</v>
      </c>
      <c r="BL2536">
        <v>78.338758449997272</v>
      </c>
      <c r="BM2536">
        <f ca="1"/>
        <v>79.758845391132397</v>
      </c>
      <c r="BN2536">
        <v>80.495931590183829</v>
      </c>
    </row>
    <row r="2537" spans="1:66" x14ac:dyDescent="0.25">
      <c r="A2537">
        <v>85</v>
      </c>
      <c r="B2537" t="b">
        <v>1</v>
      </c>
      <c r="BE2537">
        <v>0.86492486338797814</v>
      </c>
      <c r="BF2537">
        <v>78.8</v>
      </c>
      <c r="BG2537">
        <v>79.727058083512233</v>
      </c>
      <c r="BH2537">
        <v>80.576840479826132</v>
      </c>
      <c r="BI2537">
        <v>138.58305823959407</v>
      </c>
      <c r="BJ2537">
        <v>79.018569890763601</v>
      </c>
      <c r="BK2537">
        <v>80.247760810311647</v>
      </c>
      <c r="BL2537">
        <v>78.352277624530288</v>
      </c>
      <c r="BM2537">
        <f ca="1"/>
        <v>79.770546376041025</v>
      </c>
      <c r="BN2537">
        <v>80.507443042901485</v>
      </c>
    </row>
    <row r="2538" spans="1:66" x14ac:dyDescent="0.25">
      <c r="A2538">
        <v>84</v>
      </c>
      <c r="B2538" t="b">
        <v>1</v>
      </c>
      <c r="BE2538">
        <v>0.86526639344262291</v>
      </c>
      <c r="BF2538">
        <v>78.8</v>
      </c>
      <c r="BG2538">
        <v>79.742046532843673</v>
      </c>
      <c r="BH2538">
        <v>80.595491437123883</v>
      </c>
      <c r="BI2538">
        <v>138.75831132482753</v>
      </c>
      <c r="BJ2538">
        <v>79.029532923570031</v>
      </c>
      <c r="BK2538">
        <v>80.265016887613015</v>
      </c>
      <c r="BL2538">
        <v>78.365813901138893</v>
      </c>
      <c r="BM2538">
        <f ca="1"/>
        <v>79.782258928598836</v>
      </c>
      <c r="BN2538">
        <v>80.518965026677336</v>
      </c>
    </row>
    <row r="2539" spans="1:66" x14ac:dyDescent="0.25">
      <c r="A2539">
        <v>82</v>
      </c>
      <c r="B2539" t="b">
        <v>1</v>
      </c>
      <c r="BE2539">
        <v>0.86560792349726778</v>
      </c>
      <c r="BF2539">
        <v>78.8</v>
      </c>
      <c r="BG2539">
        <v>79.757061076083673</v>
      </c>
      <c r="BH2539">
        <v>80.6141791928966</v>
      </c>
      <c r="BI2539">
        <v>138.93400921532287</v>
      </c>
      <c r="BJ2539">
        <v>79.040511414896827</v>
      </c>
      <c r="BK2539">
        <v>80.282305456284789</v>
      </c>
      <c r="BL2539">
        <v>78.379367344891349</v>
      </c>
      <c r="BM2539">
        <f ca="1"/>
        <v>79.793983100513543</v>
      </c>
      <c r="BN2539">
        <v>80.53049758852778</v>
      </c>
    </row>
    <row r="2540" spans="1:66" x14ac:dyDescent="0.25">
      <c r="A2540">
        <v>79.7</v>
      </c>
      <c r="B2540" t="b">
        <v>1</v>
      </c>
      <c r="BE2540">
        <v>0.86594945355191255</v>
      </c>
      <c r="BF2540">
        <v>78.8</v>
      </c>
      <c r="BG2540">
        <v>79.772101841693967</v>
      </c>
      <c r="BH2540">
        <v>80.632903930682801</v>
      </c>
      <c r="BI2540">
        <v>139.11015417472362</v>
      </c>
      <c r="BJ2540">
        <v>79.051505441601279</v>
      </c>
      <c r="BK2540">
        <v>80.299626677182971</v>
      </c>
      <c r="BL2540">
        <v>78.392938021269586</v>
      </c>
      <c r="BM2540">
        <f ca="1"/>
        <v>79.805718943826733</v>
      </c>
      <c r="BN2540">
        <v>80.542040775768896</v>
      </c>
    </row>
    <row r="2541" spans="1:66" x14ac:dyDescent="0.25">
      <c r="A2541">
        <v>64.5</v>
      </c>
      <c r="B2541" t="b">
        <v>1</v>
      </c>
      <c r="BE2541">
        <v>0.86629098360655743</v>
      </c>
      <c r="BF2541">
        <v>78.8</v>
      </c>
      <c r="BG2541">
        <v>79.787168959072446</v>
      </c>
      <c r="BH2541">
        <v>80.6516658353857</v>
      </c>
      <c r="BI2541">
        <v>139.2867484839974</v>
      </c>
      <c r="BJ2541">
        <v>79.062515081086318</v>
      </c>
      <c r="BK2541">
        <v>80.316980712349562</v>
      </c>
      <c r="BL2541">
        <v>78.406525996172888</v>
      </c>
      <c r="BM2541">
        <f ca="1"/>
        <v>79.817466510917029</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v>79.073540411305714</v>
      </c>
      <c r="BK2542">
        <v>80.334367725024265</v>
      </c>
      <c r="BL2542">
        <v>78.420131335921582</v>
      </c>
      <c r="BM2542">
        <f ca="1"/>
        <v>79.829225854503107</v>
      </c>
      <c r="BN2542">
        <v>80.565159217202165</v>
      </c>
    </row>
    <row r="2543" spans="1:66" x14ac:dyDescent="0.25">
      <c r="A2543">
        <v>63.6</v>
      </c>
      <c r="B2543" t="b">
        <v>1</v>
      </c>
      <c r="BE2543">
        <v>0.86697404371584696</v>
      </c>
      <c r="BF2543">
        <v>78.8</v>
      </c>
      <c r="BG2543">
        <v>79.817382771461553</v>
      </c>
      <c r="BH2543">
        <v>80.689301892059518</v>
      </c>
      <c r="BI2543">
        <v>139.64129436371869</v>
      </c>
      <c r="BJ2543">
        <v>79.084581510769667</v>
      </c>
      <c r="BK2543">
        <v>80.351787879656641</v>
      </c>
      <c r="BL2543">
        <v>78.433754107260924</v>
      </c>
      <c r="BM2543">
        <f ca="1"/>
        <v>79.840997027646878</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v>79.095638458550098</v>
      </c>
      <c r="BK2544">
        <v>80.369241341918226</v>
      </c>
      <c r="BL2544">
        <v>78.447394377364787</v>
      </c>
      <c r="BM2544">
        <f ca="1"/>
        <v>79.852780083756628</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v>79.106711334286359</v>
      </c>
      <c r="BK2545">
        <v>80.38672827871477</v>
      </c>
      <c r="BL2545">
        <v>78.461052213839636</v>
      </c>
      <c r="BM2545">
        <f ca="1"/>
        <v>79.864575076590214</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v>79.117800218190695</v>
      </c>
      <c r="BK2546">
        <v>80.404248858198812</v>
      </c>
      <c r="BL2546">
        <v>78.474727684728336</v>
      </c>
      <c r="BM2546">
        <f ca="1"/>
        <v>79.876382060258337</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v>79.12890519105413</v>
      </c>
      <c r="BK2547">
        <v>80.421803249782258</v>
      </c>
      <c r="BL2547">
        <v>78.488420858514218</v>
      </c>
      <c r="BM2547">
        <f ca="1"/>
        <v>79.888201089227778</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v>79.140026334251985</v>
      </c>
      <c r="BK2548">
        <v>80.439391624149181</v>
      </c>
      <c r="BL2548">
        <v>78.502131804124986</v>
      </c>
      <c r="BM2548">
        <f ca="1"/>
        <v>79.900032218324739</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v>79.151163729749896</v>
      </c>
      <c r="BK2549">
        <v>80.457014153268744</v>
      </c>
      <c r="BL2549">
        <v>78.515860590936796</v>
      </c>
      <c r="BM2549">
        <f ca="1"/>
        <v>79.911875502738184</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v>79.16231746010962</v>
      </c>
      <c r="BK2550">
        <v>80.474671010408372</v>
      </c>
      <c r="BL2550">
        <v>78.529607288778408</v>
      </c>
      <c r="BM2550">
        <f ca="1"/>
        <v>79.923730998023274</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v>79.173487608495094</v>
      </c>
      <c r="BK2551">
        <v>80.492362370146992</v>
      </c>
      <c r="BL2551">
        <v>78.543371967935201</v>
      </c>
      <c r="BM2551">
        <f ca="1"/>
        <v>79.935598760104739</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v>79.184674258678385</v>
      </c>
      <c r="BK2552">
        <v>80.51008840838854</v>
      </c>
      <c r="BL2552">
        <v>78.557154699153514</v>
      </c>
      <c r="BM2552">
        <f ca="1"/>
        <v>79.947478845280429</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v>79.195877495045892</v>
      </c>
      <c r="BK2553">
        <v>80.527849302375543</v>
      </c>
      <c r="BL2553">
        <v>78.570955553644765</v>
      </c>
      <c r="BM2553">
        <f ca="1"/>
        <v>79.959371310224768</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v>79.207097402604518</v>
      </c>
      <c r="BK2554">
        <v>80.545645230702974</v>
      </c>
      <c r="BL2554">
        <v>78.584774603089841</v>
      </c>
      <c r="BM2554">
        <f ca="1"/>
        <v>79.971276211992347</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v>79.218334066988007</v>
      </c>
      <c r="BK2555">
        <v>80.563476373332179</v>
      </c>
      <c r="BL2555">
        <v>78.598611919643375</v>
      </c>
      <c r="BM2555">
        <f ca="1"/>
        <v>79.983193608021594</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v>79.229587574463253</v>
      </c>
      <c r="BK2556">
        <v>80.58134291160512</v>
      </c>
      <c r="BL2556">
        <v>78.612467575938155</v>
      </c>
      <c r="BM2556">
        <f ca="1"/>
        <v>79.995123556138267</v>
      </c>
      <c r="BN2556">
        <v>80.728216639674756</v>
      </c>
    </row>
    <row r="2557" spans="1:66" x14ac:dyDescent="0.25">
      <c r="A2557">
        <v>69.7</v>
      </c>
      <c r="B2557" t="b">
        <v>1</v>
      </c>
      <c r="BE2557">
        <v>0.87175546448087426</v>
      </c>
      <c r="BF2557">
        <v>79</v>
      </c>
      <c r="BG2557">
        <v>80.031936043227873</v>
      </c>
      <c r="BH2557">
        <v>80.957067401196383</v>
      </c>
      <c r="BI2557">
        <v>142.17530027038055</v>
      </c>
      <c r="BJ2557">
        <v>79.240858011936808</v>
      </c>
      <c r="BK2557">
        <v>80.599245028258721</v>
      </c>
      <c r="BL2557">
        <v>78.626341645089582</v>
      </c>
      <c r="BM2557">
        <f ca="1"/>
        <v>80.007066114559322</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v>79.252145466961366</v>
      </c>
      <c r="BK2558">
        <v>80.617182907439371</v>
      </c>
      <c r="BL2558">
        <v>78.640234200700192</v>
      </c>
      <c r="BM2558">
        <f ca="1"/>
        <v>80.019021341896519</v>
      </c>
      <c r="BN2558">
        <v>80.751690895907501</v>
      </c>
    </row>
    <row r="2559" spans="1:66" x14ac:dyDescent="0.25">
      <c r="A2559">
        <v>69.3</v>
      </c>
      <c r="B2559" t="b">
        <v>1</v>
      </c>
      <c r="BE2559">
        <v>0.87243852459016391</v>
      </c>
      <c r="BF2559">
        <v>79</v>
      </c>
      <c r="BG2559">
        <v>80.063036593958557</v>
      </c>
      <c r="BH2559">
        <v>80.995954994363373</v>
      </c>
      <c r="BI2559">
        <v>142.54499370814756</v>
      </c>
      <c r="BJ2559">
        <v>79.26345002774238</v>
      </c>
      <c r="BK2559">
        <v>80.635156734717668</v>
      </c>
      <c r="BL2559">
        <v>78.654145316864174</v>
      </c>
      <c r="BM2559">
        <f ca="1"/>
        <v>80.030989297160289</v>
      </c>
      <c r="BN2559">
        <v>80.763445374970956</v>
      </c>
    </row>
    <row r="2560" spans="1:66" x14ac:dyDescent="0.25">
      <c r="A2560">
        <v>68.8</v>
      </c>
      <c r="B2560" t="b">
        <v>1</v>
      </c>
      <c r="BE2560">
        <v>0.87278005464480879</v>
      </c>
      <c r="BF2560">
        <v>79</v>
      </c>
      <c r="BG2560">
        <v>80.0786302966942</v>
      </c>
      <c r="BH2560">
        <v>81.015460122169898</v>
      </c>
      <c r="BI2560">
        <v>142.73058344851569</v>
      </c>
      <c r="BJ2560">
        <v>79.274771783144843</v>
      </c>
      <c r="BK2560">
        <v>80.653166697103387</v>
      </c>
      <c r="BL2560">
        <v>78.668075068171987</v>
      </c>
      <c r="BM2560">
        <f ca="1"/>
        <v>80.042970039763517</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v>79.286110822699953</v>
      </c>
      <c r="BK2561">
        <v>80.671212983060542</v>
      </c>
      <c r="BL2561">
        <v>78.682023529715053</v>
      </c>
      <c r="BM2561">
        <f ca="1"/>
        <v>80.05496362952546</v>
      </c>
      <c r="BN2561">
        <v>80.786989304625735</v>
      </c>
    </row>
    <row r="2562" spans="1:66" x14ac:dyDescent="0.25">
      <c r="A2562">
        <v>67.3</v>
      </c>
      <c r="B2562" t="b">
        <v>1</v>
      </c>
      <c r="BE2562">
        <v>0.87346311475409832</v>
      </c>
      <c r="BF2562">
        <v>79</v>
      </c>
      <c r="BG2562">
        <v>80.109905308103677</v>
      </c>
      <c r="BH2562">
        <v>81.054594116870348</v>
      </c>
      <c r="BI2562">
        <v>143.10326231198729</v>
      </c>
      <c r="BJ2562">
        <v>79.297467236612093</v>
      </c>
      <c r="BK2562">
        <v>80.689295782522819</v>
      </c>
      <c r="BL2562">
        <v>78.695990777090458</v>
      </c>
      <c r="BM2562">
        <f ca="1"/>
        <v>80.066970126675642</v>
      </c>
      <c r="BN2562">
        <v>80.798778864165016</v>
      </c>
    </row>
    <row r="2563" spans="1:66" x14ac:dyDescent="0.25">
      <c r="A2563">
        <v>66.7</v>
      </c>
      <c r="B2563" t="b">
        <v>1</v>
      </c>
      <c r="BE2563">
        <v>0.8738046448087432</v>
      </c>
      <c r="BF2563">
        <v>79</v>
      </c>
      <c r="BG2563">
        <v>80.12558692073857</v>
      </c>
      <c r="BH2563">
        <v>81.074223419510716</v>
      </c>
      <c r="BI2563">
        <v>143.29035683585872</v>
      </c>
      <c r="BJ2563">
        <v>79.308841115765787</v>
      </c>
      <c r="BK2563">
        <v>80.707415286908997</v>
      </c>
      <c r="BL2563">
        <v>78.709976886405713</v>
      </c>
      <c r="BM2563">
        <f ca="1"/>
        <v>80.078989591857848</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v>79.320232551732687</v>
      </c>
      <c r="BK2564">
        <v>80.725571689138746</v>
      </c>
      <c r="BL2564">
        <v>78.723981934283643</v>
      </c>
      <c r="BM2564">
        <f ca="1"/>
        <v>80.091022086134117</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v>79.331641636778826</v>
      </c>
      <c r="BK2565">
        <v>80.743765183648534</v>
      </c>
      <c r="BL2565">
        <v>78.738005997867248</v>
      </c>
      <c r="BM2565">
        <f ca="1"/>
        <v>80.103067670988892</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v>79.343068463871788</v>
      </c>
      <c r="BK2566">
        <v>80.761995966407838</v>
      </c>
      <c r="BL2566">
        <v>78.752049154824675</v>
      </c>
      <c r="BM2566">
        <f ca="1"/>
        <v>80.115126408333026</v>
      </c>
      <c r="BN2566">
        <v>80.846055688815099</v>
      </c>
    </row>
    <row r="2567" spans="1:66" x14ac:dyDescent="0.25">
      <c r="A2567">
        <v>65.5</v>
      </c>
      <c r="B2567" t="b">
        <v>1</v>
      </c>
      <c r="BE2567">
        <v>0.87517076502732238</v>
      </c>
      <c r="BF2567">
        <v>79</v>
      </c>
      <c r="BG2567">
        <v>80.188611019003815</v>
      </c>
      <c r="BH2567">
        <v>81.153161163259597</v>
      </c>
      <c r="BI2567">
        <v>144.04383291884542</v>
      </c>
      <c r="BJ2567">
        <v>79.354513126688076</v>
      </c>
      <c r="BK2567">
        <v>80.780264234935487</v>
      </c>
      <c r="BL2567">
        <v>78.766111483354209</v>
      </c>
      <c r="BM2567">
        <f ca="1"/>
        <v>80.127198360508075</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v>79.365975719620565</v>
      </c>
      <c r="BK2568">
        <v>80.798570188316276</v>
      </c>
      <c r="BL2568">
        <v>78.780193062189412</v>
      </c>
      <c r="BM2568">
        <f ca="1"/>
        <v>80.139283590290447</v>
      </c>
      <c r="BN2568">
        <v>80.869766038025958</v>
      </c>
    </row>
    <row r="2569" spans="1:66" x14ac:dyDescent="0.25">
      <c r="A2569">
        <v>65.2</v>
      </c>
      <c r="B2569" t="b">
        <v>1</v>
      </c>
      <c r="BE2569">
        <v>0.87585382513661203</v>
      </c>
      <c r="BF2569">
        <v>79</v>
      </c>
      <c r="BG2569">
        <v>80.220303855817122</v>
      </c>
      <c r="BH2569">
        <v>81.19288550956675</v>
      </c>
      <c r="BI2569">
        <v>144.4236688879721</v>
      </c>
      <c r="BJ2569">
        <v>79.377456337786001</v>
      </c>
      <c r="BK2569">
        <v>80.816914027217777</v>
      </c>
      <c r="BL2569">
        <v>78.794293970604173</v>
      </c>
      <c r="BM2569">
        <f ca="1"/>
        <v>80.151382160895736</v>
      </c>
      <c r="BN2569">
        <v>80.881639395805848</v>
      </c>
    </row>
    <row r="2570" spans="1:66" x14ac:dyDescent="0.25">
      <c r="A2570">
        <v>64.3</v>
      </c>
      <c r="B2570" t="b">
        <v>1</v>
      </c>
      <c r="BE2570">
        <v>0.8761953551912568</v>
      </c>
      <c r="BF2570">
        <v>79</v>
      </c>
      <c r="BG2570">
        <v>80.236196029559693</v>
      </c>
      <c r="BH2570">
        <v>81.212812352619792</v>
      </c>
      <c r="BI2570">
        <v>144.61437129974414</v>
      </c>
      <c r="BJ2570">
        <v>79.388955077032676</v>
      </c>
      <c r="BK2570">
        <v>80.835295953907362</v>
      </c>
      <c r="BL2570">
        <v>78.808414288418021</v>
      </c>
      <c r="BM2570">
        <f ca="1"/>
        <v>80.163494135983015</v>
      </c>
      <c r="BN2570">
        <v>80.893524952542492</v>
      </c>
    </row>
    <row r="2571" spans="1:66" x14ac:dyDescent="0.25">
      <c r="A2571">
        <v>64</v>
      </c>
      <c r="B2571" t="b">
        <v>1</v>
      </c>
      <c r="BE2571">
        <v>0.87653688524590168</v>
      </c>
      <c r="BF2571">
        <v>79</v>
      </c>
      <c r="BG2571">
        <v>80.252118922949904</v>
      </c>
      <c r="BH2571">
        <v>81.232782619110424</v>
      </c>
      <c r="BI2571">
        <v>144.80560051442779</v>
      </c>
      <c r="BJ2571">
        <v>79.400472033948205</v>
      </c>
      <c r="BK2571">
        <v>80.853716172269586</v>
      </c>
      <c r="BL2571">
        <v>78.822554096001355</v>
      </c>
      <c r="BM2571">
        <f ca="1"/>
        <v>80.175619579659283</v>
      </c>
      <c r="BN2571">
        <v>80.905422766366542</v>
      </c>
    </row>
    <row r="2572" spans="1:66" x14ac:dyDescent="0.25">
      <c r="A2572">
        <v>63.7</v>
      </c>
      <c r="B2572" t="b">
        <v>1</v>
      </c>
      <c r="BE2572">
        <v>0.87687841530054644</v>
      </c>
      <c r="BF2572">
        <v>79</v>
      </c>
      <c r="BG2572">
        <v>80.268072699661204</v>
      </c>
      <c r="BH2572">
        <v>81.252796544017613</v>
      </c>
      <c r="BI2572">
        <v>144.99735945060422</v>
      </c>
      <c r="BJ2572">
        <v>79.41200730586722</v>
      </c>
      <c r="BK2572">
        <v>80.872174887823576</v>
      </c>
      <c r="BL2572">
        <v>78.8367134742807</v>
      </c>
      <c r="BM2572">
        <f ca="1"/>
        <v>80.187758556483814</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v>79.423560990879508</v>
      </c>
      <c r="BK2573">
        <v>80.890672307740843</v>
      </c>
      <c r="BL2573">
        <v>78.850892504744266</v>
      </c>
      <c r="BM2573">
        <f ca="1"/>
        <v>80.199911131472788</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v>79.435133187837934</v>
      </c>
      <c r="BK2574">
        <v>80.909208640863326</v>
      </c>
      <c r="BL2574">
        <v>78.865091269447277</v>
      </c>
      <c r="BM2574">
        <f ca="1"/>
        <v>80.212077370103742</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v>79.446723996366686</v>
      </c>
      <c r="BK2575">
        <v>80.927784097721556</v>
      </c>
      <c r="BL2575">
        <v>78.879309851017609</v>
      </c>
      <c r="BM2575">
        <f ca="1"/>
        <v>80.224257338320243</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v>79.458333516869445</v>
      </c>
      <c r="BK2576">
        <v>80.946398890553183</v>
      </c>
      <c r="BL2576">
        <v>78.893548332661354</v>
      </c>
      <c r="BM2576">
        <f ca="1"/>
        <v>80.236451102536577</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v>79.469961850537928</v>
      </c>
      <c r="BK2577">
        <v>80.965053233321768</v>
      </c>
      <c r="BL2577">
        <v>78.907806798168465</v>
      </c>
      <c r="BM2577">
        <f ca="1"/>
        <v>80.248658729642401</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v>79.481609099360199</v>
      </c>
      <c r="BK2578">
        <v>80.983747341735736</v>
      </c>
      <c r="BL2578">
        <v>78.922085331918623</v>
      </c>
      <c r="BM2578">
        <f ca="1"/>
        <v>80.260880287007694</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v>79.493275366129495</v>
      </c>
      <c r="BK2579">
        <v>81.002481433267675</v>
      </c>
      <c r="BL2579">
        <v>78.936384018886955</v>
      </c>
      <c r="BM2579">
        <f ca="1"/>
        <v>80.273115842487442</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v>79.504960754452753</v>
      </c>
      <c r="BK2580">
        <v>81.021255727173894</v>
      </c>
      <c r="BL2580">
        <v>78.950702944649947</v>
      </c>
      <c r="BM2580">
        <f ca="1"/>
        <v>80.28536546442669</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v>79.516665368759647</v>
      </c>
      <c r="BK2581">
        <v>81.040070444514186</v>
      </c>
      <c r="BL2581">
        <v>78.965042195391476</v>
      </c>
      <c r="BM2581">
        <f ca="1"/>
        <v>80.297629221665503</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v>79.528389314311454</v>
      </c>
      <c r="BK2582">
        <v>81.05892580817202</v>
      </c>
      <c r="BL2582">
        <v>78.979401857908854</v>
      </c>
      <c r="BM2582">
        <f ca="1"/>
        <v>80.309907183543956</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v>79.54013269721014</v>
      </c>
      <c r="BK2583">
        <v>81.077822042874786</v>
      </c>
      <c r="BL2583">
        <v>78.993782019618862</v>
      </c>
      <c r="BM2583">
        <f ca="1"/>
        <v>80.322199419907363</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v>79.551895624407706</v>
      </c>
      <c r="BK2584">
        <v>81.096759375214617</v>
      </c>
      <c r="BL2584">
        <v>79.008182768564097</v>
      </c>
      <c r="BM2584">
        <f ca="1"/>
        <v>80.334506001111336</v>
      </c>
      <c r="BN2584">
        <v>81.061236945448172</v>
      </c>
    </row>
    <row r="2585" spans="1:66" x14ac:dyDescent="0.25">
      <c r="A2585">
        <v>71.7</v>
      </c>
      <c r="B2585" t="b">
        <v>1</v>
      </c>
      <c r="BE2585">
        <v>0.88131830601092898</v>
      </c>
      <c r="BF2585">
        <v>79.2</v>
      </c>
      <c r="BG2585">
        <v>80.478359081786763</v>
      </c>
      <c r="BH2585">
        <v>81.517060959390406</v>
      </c>
      <c r="BI2585">
        <v>147.53980371123731</v>
      </c>
      <c r="BJ2585">
        <v>79.563678203715426</v>
      </c>
      <c r="BK2585">
        <v>81.115738033669146</v>
      </c>
      <c r="BL2585">
        <v>79.022604193419156</v>
      </c>
      <c r="BM2585">
        <f ca="1"/>
        <v>80.34682699802714</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v>79.575480543813356</v>
      </c>
      <c r="BK2586">
        <v>81.134758248622958</v>
      </c>
      <c r="BL2586">
        <v>79.037046383497056</v>
      </c>
      <c r="BM2586">
        <f ca="1"/>
        <v>80.359162482046969</v>
      </c>
      <c r="BN2586">
        <v>81.085401627566199</v>
      </c>
    </row>
    <row r="2587" spans="1:66" x14ac:dyDescent="0.25">
      <c r="A2587">
        <v>71.2</v>
      </c>
      <c r="B2587" t="b">
        <v>1</v>
      </c>
      <c r="BE2587">
        <v>0.88200136612021862</v>
      </c>
      <c r="BF2587">
        <v>79.2</v>
      </c>
      <c r="BG2587">
        <v>80.511200752738745</v>
      </c>
      <c r="BH2587">
        <v>81.558410226299713</v>
      </c>
      <c r="BI2587">
        <v>147.93937152587935</v>
      </c>
      <c r="BJ2587">
        <v>79.58730275425998</v>
      </c>
      <c r="BK2587">
        <v>81.153820252388996</v>
      </c>
      <c r="BL2587">
        <v>79.051509428755679</v>
      </c>
      <c r="BM2587">
        <f ca="1"/>
        <v>80.371512525089372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v>79.599144945501962</v>
      </c>
      <c r="BK2588">
        <v>81.172924279230486</v>
      </c>
      <c r="BL2588">
        <v>79.0659934198043</v>
      </c>
      <c r="BM2588">
        <f ca="1"/>
        <v>80.383877199604669</v>
      </c>
      <c r="BN2588">
        <v>81.109619290567849</v>
      </c>
    </row>
    <row r="2589" spans="1:66" x14ac:dyDescent="0.25">
      <c r="A2589">
        <v>75.7</v>
      </c>
      <c r="B2589" t="b">
        <v>1</v>
      </c>
      <c r="BE2589">
        <v>0.88268442622950816</v>
      </c>
      <c r="BF2589">
        <v>79.2</v>
      </c>
      <c r="BG2589">
        <v>80.544177181667905</v>
      </c>
      <c r="BH2589">
        <v>81.599950263648793</v>
      </c>
      <c r="BI2589">
        <v>148.3412590505514</v>
      </c>
      <c r="BJ2589">
        <v>79.61100722888402</v>
      </c>
      <c r="BK2589">
        <v>81.192070565383105</v>
      </c>
      <c r="BL2589">
        <v>79.080498447910202</v>
      </c>
      <c r="BM2589">
        <f ca="1"/>
        <v>80.396256578580491</v>
      </c>
      <c r="BN2589">
        <v>81.121748154191891</v>
      </c>
    </row>
    <row r="2590" spans="1:66" x14ac:dyDescent="0.25">
      <c r="A2590">
        <v>75.5</v>
      </c>
      <c r="B2590" t="b">
        <v>1</v>
      </c>
      <c r="BE2590">
        <v>0.88302595628415304</v>
      </c>
      <c r="BF2590">
        <v>79.2</v>
      </c>
      <c r="BG2590">
        <v>80.56071640097656</v>
      </c>
      <c r="BH2590">
        <v>81.620792498703238</v>
      </c>
      <c r="BI2590">
        <v>148.54308115179799</v>
      </c>
      <c r="BJ2590">
        <v>79.622889716658932</v>
      </c>
      <c r="BK2590">
        <v>81.211259349077466</v>
      </c>
      <c r="BL2590">
        <v>79.095024605005449</v>
      </c>
      <c r="BM2590">
        <f ca="1"/>
        <v>80.408650735547496</v>
      </c>
      <c r="BN2590">
        <v>81.133890461151907</v>
      </c>
    </row>
    <row r="2591" spans="1:66" x14ac:dyDescent="0.25">
      <c r="A2591">
        <v>75.3</v>
      </c>
      <c r="B2591" t="b">
        <v>1</v>
      </c>
      <c r="BE2591">
        <v>0.8833674863387978</v>
      </c>
      <c r="BF2591">
        <v>79.2</v>
      </c>
      <c r="BG2591">
        <v>80.57728987765465</v>
      </c>
      <c r="BH2591">
        <v>81.641683243951078</v>
      </c>
      <c r="BI2591">
        <v>148.74549337698724</v>
      </c>
      <c r="BJ2591">
        <v>79.634792521997767</v>
      </c>
      <c r="BK2591">
        <v>81.23049087056188</v>
      </c>
      <c r="BL2591">
        <v>79.10957198369357</v>
      </c>
      <c r="BM2591">
        <f ca="1"/>
        <v>80.421059744584923</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v>79.646715759000116</v>
      </c>
      <c r="BK2592">
        <v>81.249765372125594</v>
      </c>
      <c r="BL2592">
        <v>79.124140677256563</v>
      </c>
      <c r="BM2592">
        <f ca="1"/>
        <v>80.433483680326404</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v>79.658659542704626</v>
      </c>
      <c r="BK2593">
        <v>81.269083098122209</v>
      </c>
      <c r="BL2593">
        <v>79.138730779661785</v>
      </c>
      <c r="BM2593">
        <f ca="1"/>
        <v>80.445922617965834</v>
      </c>
      <c r="BN2593">
        <v>81.170398715053267</v>
      </c>
    </row>
    <row r="2594" spans="1:66" x14ac:dyDescent="0.25">
      <c r="A2594">
        <v>74.7</v>
      </c>
      <c r="B2594" t="b">
        <v>1</v>
      </c>
      <c r="BE2594">
        <v>0.88439207650273222</v>
      </c>
      <c r="BF2594">
        <v>79.3</v>
      </c>
      <c r="BG2594">
        <v>80.62721778610387</v>
      </c>
      <c r="BH2594">
        <v>81.704649326725033</v>
      </c>
      <c r="BI2594">
        <v>149.35630556071897</v>
      </c>
      <c r="BJ2594">
        <v>79.670623989099568</v>
      </c>
      <c r="BK2594">
        <v>81.288444294993468</v>
      </c>
      <c r="BL2594">
        <v>79.153342385569076</v>
      </c>
      <c r="BM2594">
        <f ca="1"/>
        <v>80.458376633263256</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v>79.682609215133624</v>
      </c>
      <c r="BK2595">
        <v>81.307849211293487</v>
      </c>
      <c r="BL2595">
        <v>79.167975590337932</v>
      </c>
      <c r="BM2595">
        <f ca="1"/>
        <v>80.470845802550855</v>
      </c>
      <c r="BN2595">
        <v>81.194806010274419</v>
      </c>
    </row>
    <row r="2596" spans="1:66" x14ac:dyDescent="0.25">
      <c r="A2596">
        <v>74.2</v>
      </c>
      <c r="B2596" t="b">
        <v>1</v>
      </c>
      <c r="BE2596">
        <v>0.88507513661202186</v>
      </c>
      <c r="BF2596">
        <v>79.3</v>
      </c>
      <c r="BG2596">
        <v>80.660677920011395</v>
      </c>
      <c r="BH2596">
        <v>81.746874415820045</v>
      </c>
      <c r="BI2596">
        <v>149.76652857863735</v>
      </c>
      <c r="BJ2596">
        <v>79.694615338726763</v>
      </c>
      <c r="BK2596">
        <v>81.327298097713211</v>
      </c>
      <c r="BL2596">
        <v>79.182630490034683</v>
      </c>
      <c r="BM2596">
        <f ca="1"/>
        <v>80.483330202739083</v>
      </c>
      <c r="BN2596">
        <v>81.207030402875262</v>
      </c>
    </row>
    <row r="2597" spans="1:66" x14ac:dyDescent="0.25">
      <c r="A2597">
        <v>73.5</v>
      </c>
      <c r="B2597" t="b">
        <v>1</v>
      </c>
      <c r="BE2597">
        <v>0.88541666666666663</v>
      </c>
      <c r="BF2597">
        <v>79.3</v>
      </c>
      <c r="BG2597">
        <v>80.677461043104671</v>
      </c>
      <c r="BH2597">
        <v>81.768062131849589</v>
      </c>
      <c r="BI2597">
        <v>149.97255531313712</v>
      </c>
      <c r="BJ2597">
        <v>79.706642478781362</v>
      </c>
      <c r="BK2597">
        <v>81.346791207105298</v>
      </c>
      <c r="BL2597">
        <v>79.197307181439953</v>
      </c>
      <c r="BM2597">
        <f ca="1"/>
        <v>80.495829911322787</v>
      </c>
      <c r="BN2597">
        <v>81.21926871876866</v>
      </c>
    </row>
    <row r="2598" spans="1:66" x14ac:dyDescent="0.25">
      <c r="A2598">
        <v>73.7</v>
      </c>
      <c r="B2598" t="b">
        <v>1</v>
      </c>
      <c r="BE2598">
        <v>0.88575819672131151</v>
      </c>
      <c r="BF2598">
        <v>79.3</v>
      </c>
      <c r="BG2598">
        <v>80.694279806556807</v>
      </c>
      <c r="BH2598">
        <v>81.789300350841472</v>
      </c>
      <c r="BI2598">
        <v>150.17919705372651</v>
      </c>
      <c r="BJ2598">
        <v>79.718690755193364</v>
      </c>
      <c r="BK2598">
        <v>81.366328794509428</v>
      </c>
      <c r="BL2598">
        <v>79.212005762056066</v>
      </c>
      <c r="BM2598">
        <f ca="1"/>
        <v>80.508345006387444</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v>79.73076028886382</v>
      </c>
      <c r="BK2599">
        <v>81.385911117177798</v>
      </c>
      <c r="BL2599">
        <v>79.226726330114616</v>
      </c>
      <c r="BM2599">
        <f ca="1"/>
        <v>80.520875566615544</v>
      </c>
      <c r="BN2599">
        <v>81.243787403496597</v>
      </c>
    </row>
    <row r="2600" spans="1:66" x14ac:dyDescent="0.25">
      <c r="A2600">
        <v>73.5</v>
      </c>
      <c r="B2600" t="b">
        <v>1</v>
      </c>
      <c r="BE2600">
        <v>0.88644125683060104</v>
      </c>
      <c r="BF2600">
        <v>79.3</v>
      </c>
      <c r="BG2600">
        <v>80.728025073767839</v>
      </c>
      <c r="BH2600">
        <v>81.831929478964767</v>
      </c>
      <c r="BI2600">
        <v>150.59434031706908</v>
      </c>
      <c r="BJ2600">
        <v>79.742851201710252</v>
      </c>
      <c r="BK2600">
        <v>81.405538434601141</v>
      </c>
      <c r="BL2600">
        <v>79.241468984584117</v>
      </c>
      <c r="BM2600">
        <f ca="1"/>
        <v>80.533421671292956</v>
      </c>
      <c r="BN2600">
        <v>81.256067915201953</v>
      </c>
    </row>
    <row r="2601" spans="1:66" x14ac:dyDescent="0.25">
      <c r="A2601">
        <v>73.2</v>
      </c>
      <c r="B2601" t="b">
        <v>1</v>
      </c>
      <c r="BE2601">
        <v>0.88678278688524592</v>
      </c>
      <c r="BF2601">
        <v>79.3</v>
      </c>
      <c r="BG2601">
        <v>80.744951991559901</v>
      </c>
      <c r="BH2601">
        <v>81.853320985215305</v>
      </c>
      <c r="BI2601">
        <v>150.80284930511314</v>
      </c>
      <c r="BJ2601">
        <v>79.754963616678538</v>
      </c>
      <c r="BK2601">
        <v>81.425211008535186</v>
      </c>
      <c r="BL2601">
        <v>79.256233825177759</v>
      </c>
      <c r="BM2601">
        <f ca="1"/>
        <v>80.545983400315464</v>
      </c>
      <c r="BN2601">
        <v>81.26836263595294</v>
      </c>
    </row>
    <row r="2602" spans="1:66" x14ac:dyDescent="0.25">
      <c r="A2602">
        <v>72.8</v>
      </c>
      <c r="B2602" t="b">
        <v>1</v>
      </c>
      <c r="BE2602">
        <v>0.88712431693989069</v>
      </c>
      <c r="BF2602">
        <v>79.3</v>
      </c>
      <c r="BG2602">
        <v>80.761915377818639</v>
      </c>
      <c r="BH2602">
        <v>81.874764188728449</v>
      </c>
      <c r="BI2602">
        <v>151.01198823063376</v>
      </c>
      <c r="BJ2602">
        <v>79.76709765775469</v>
      </c>
      <c r="BK2602">
        <v>81.44492910302732</v>
      </c>
      <c r="BL2602">
        <v>79.271020952361283</v>
      </c>
      <c r="BM2602">
        <f ca="1"/>
        <v>80.558560834195376</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v>79.779253449977062</v>
      </c>
      <c r="BK2603">
        <v>81.464692984443758</v>
      </c>
      <c r="BL2603">
        <v>79.285830467360995</v>
      </c>
      <c r="BM2603">
        <f ca="1"/>
        <v>80.571154054068217</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v>79.791431119448447</v>
      </c>
      <c r="BK2604">
        <v>81.484502921497196</v>
      </c>
      <c r="BL2604">
        <v>79.30066247217178</v>
      </c>
      <c r="BM2604">
        <f ca="1"/>
        <v>80.583763141699464</v>
      </c>
      <c r="BN2604">
        <v>81.305332783272121</v>
      </c>
    </row>
    <row r="2605" spans="1:66" x14ac:dyDescent="0.25">
      <c r="A2605">
        <v>68.3</v>
      </c>
      <c r="B2605" t="b">
        <v>1</v>
      </c>
      <c r="BE2605">
        <v>0.8881489071038251</v>
      </c>
      <c r="BF2605">
        <v>79.3</v>
      </c>
      <c r="BG2605">
        <v>80.81302647191697</v>
      </c>
      <c r="BH2605">
        <v>81.93940704834931</v>
      </c>
      <c r="BI2605">
        <v>151.64322298466095</v>
      </c>
      <c r="BJ2605">
        <v>79.803630793348702</v>
      </c>
      <c r="BK2605">
        <v>81.504359185274637</v>
      </c>
      <c r="BL2605">
        <v>79.315517069565345</v>
      </c>
      <c r="BM2605">
        <f ca="1"/>
        <v>80.596388179491456</v>
      </c>
      <c r="BN2605">
        <v>81.317685073805109</v>
      </c>
    </row>
    <row r="2606" spans="1:66" x14ac:dyDescent="0.25">
      <c r="A2606">
        <v>68</v>
      </c>
      <c r="B2606" t="b">
        <v>1</v>
      </c>
      <c r="BE2606">
        <v>0.88849043715846998</v>
      </c>
      <c r="BF2606">
        <v>79.3</v>
      </c>
      <c r="BG2606">
        <v>80.830137865867854</v>
      </c>
      <c r="BH2606">
        <v>81.961060120100626</v>
      </c>
      <c r="BI2606">
        <v>151.85492018846332</v>
      </c>
      <c r="BJ2606">
        <v>79.815852599947107</v>
      </c>
      <c r="BK2606">
        <v>81.524262049266</v>
      </c>
      <c r="BL2606">
        <v>79.330394363098549</v>
      </c>
      <c r="BM2606">
        <f ca="1"/>
        <v>80.609029250490408</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v>79.828096668615402</v>
      </c>
      <c r="BK2607">
        <v>81.544211789392733</v>
      </c>
      <c r="BL2607">
        <v>79.345294457121739</v>
      </c>
      <c r="BM2607">
        <f ca="1"/>
        <v>80.621686438393411</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v>79.840363129840654</v>
      </c>
      <c r="BK2608">
        <v>81.564208684037212</v>
      </c>
      <c r="BL2608">
        <v>79.360217456787367</v>
      </c>
      <c r="BM2608">
        <f ca="1"/>
        <v>80.634359827555656</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v>79.852652115238499</v>
      </c>
      <c r="BK2609">
        <v>81.584253014072445</v>
      </c>
      <c r="BL2609">
        <v>79.375163468058645</v>
      </c>
      <c r="BM2609">
        <f ca="1"/>
        <v>80.647049502997689</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v>79.864963757566429</v>
      </c>
      <c r="BK2610">
        <v>81.604345062892151</v>
      </c>
      <c r="BL2610">
        <v>79.390132597718278</v>
      </c>
      <c r="BM2610">
        <f ca="1"/>
        <v>80.659755550412754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v>79.877298190737534</v>
      </c>
      <c r="BK2611">
        <v>81.624485116441477</v>
      </c>
      <c r="BL2611">
        <v>79.405124953377396</v>
      </c>
      <c r="BM2611">
        <f ca="1"/>
        <v>80.67247805617437</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v>79.889655549834117</v>
      </c>
      <c r="BK2612">
        <v>81.644673463247997</v>
      </c>
      <c r="BL2612">
        <v>79.420140643484572</v>
      </c>
      <c r="BM2612">
        <f ca="1"/>
        <v>80.68521710734376</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v>79.902035971121833</v>
      </c>
      <c r="BK2613">
        <v>81.664910394453358</v>
      </c>
      <c r="BL2613">
        <v>79.435179777334966</v>
      </c>
      <c r="BM2613">
        <f ca="1"/>
        <v>80.697972791677742</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v>79.9144395920638</v>
      </c>
      <c r="BK2614">
        <v>81.685196203845294</v>
      </c>
      <c r="BL2614">
        <v>79.45024246507964</v>
      </c>
      <c r="BM2614">
        <f ca="1"/>
        <v>80.710745197636371</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v>79.926866551335095</v>
      </c>
      <c r="BK2615">
        <v>81.705531187890159</v>
      </c>
      <c r="BL2615">
        <v>79.465328817734928</v>
      </c>
      <c r="BM2615">
        <f ca="1"/>
        <v>80.723534414390926</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v>79.939316988837319</v>
      </c>
      <c r="BK2616">
        <v>81.725915645766008</v>
      </c>
      <c r="BL2616">
        <v>79.480438947192027</v>
      </c>
      <c r="BM2616">
        <f ca="1"/>
        <v>80.736340531831971</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v>79.951791045713563</v>
      </c>
      <c r="BK2617">
        <v>81.746349879396178</v>
      </c>
      <c r="BL2617">
        <v>79.495572966226604</v>
      </c>
      <c r="BM2617">
        <f ca="1"/>
        <v>80.749163640577422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v>79.964288864363382</v>
      </c>
      <c r="BK2618">
        <v>81.766834193483348</v>
      </c>
      <c r="BL2618">
        <v>79.510730988508698</v>
      </c>
      <c r="BM2618">
        <f ca="1"/>
        <v>80.762003831980877</v>
      </c>
      <c r="BN2618">
        <v>81.479619645758703</v>
      </c>
    </row>
    <row r="2619" spans="1:66" x14ac:dyDescent="0.25">
      <c r="A2619">
        <v>59.4</v>
      </c>
      <c r="B2619" t="b">
        <v>1</v>
      </c>
      <c r="BE2619">
        <v>0.89293032786885251</v>
      </c>
      <c r="BF2619">
        <v>79.5</v>
      </c>
      <c r="BG2619">
        <v>81.056084997607854</v>
      </c>
      <c r="BH2619">
        <v>82.24751495748464</v>
      </c>
      <c r="BI2619">
        <v>154.66756991199691</v>
      </c>
      <c r="BJ2619">
        <v>79.976810588458278</v>
      </c>
      <c r="BK2619">
        <v>81.787368895544162</v>
      </c>
      <c r="BL2619">
        <v>79.525913128612672</v>
      </c>
      <c r="BM2619">
        <f ca="1"/>
        <v>80.77486119814003</v>
      </c>
      <c r="BN2619">
        <v>81.492183141818373</v>
      </c>
    </row>
    <row r="2620" spans="1:66" x14ac:dyDescent="0.25">
      <c r="A2620">
        <v>58.7</v>
      </c>
      <c r="B2620" t="b">
        <v>1</v>
      </c>
      <c r="BE2620">
        <v>0.89327185792349728</v>
      </c>
      <c r="BF2620">
        <v>79.5</v>
      </c>
      <c r="BG2620">
        <v>81.073742862175806</v>
      </c>
      <c r="BH2620">
        <v>82.269943657744989</v>
      </c>
      <c r="BI2620">
        <v>154.88873601607818</v>
      </c>
      <c r="BJ2620">
        <v>79.989356362957068</v>
      </c>
      <c r="BK2620">
        <v>81.807954295944384</v>
      </c>
      <c r="BL2620">
        <v>79.541119502027229</v>
      </c>
      <c r="BM2620">
        <f ca="1"/>
        <v>80.787735831905067</v>
      </c>
      <c r="BN2620">
        <v>81.504762331468839</v>
      </c>
    </row>
    <row r="2621" spans="1:66" x14ac:dyDescent="0.25">
      <c r="A2621">
        <v>59.9</v>
      </c>
      <c r="B2621" t="b">
        <v>1</v>
      </c>
      <c r="BE2621">
        <v>0.89361338797814205</v>
      </c>
      <c r="BF2621">
        <v>79.5</v>
      </c>
      <c r="BG2621">
        <v>81.091441551909313</v>
      </c>
      <c r="BH2621">
        <v>82.292430350874156</v>
      </c>
      <c r="BI2621">
        <v>155.11061098708936</v>
      </c>
      <c r="BJ2621">
        <v>80.00192633412189</v>
      </c>
      <c r="BK2621">
        <v>81.828590707934708</v>
      </c>
      <c r="BL2621">
        <v>79.556350225165787</v>
      </c>
      <c r="BM2621">
        <f ca="1"/>
        <v>80.800627826887435</v>
      </c>
      <c r="BN2621">
        <v>81.517357299199617</v>
      </c>
    </row>
    <row r="2622" spans="1:66" x14ac:dyDescent="0.25">
      <c r="A2622">
        <v>59.7</v>
      </c>
      <c r="B2622" t="b">
        <v>1</v>
      </c>
      <c r="BE2622">
        <v>0.89395491803278693</v>
      </c>
      <c r="BF2622">
        <v>79.5</v>
      </c>
      <c r="BG2622">
        <v>81.109181317428323</v>
      </c>
      <c r="BH2622">
        <v>82.314975399628622</v>
      </c>
      <c r="BI2622">
        <v>155.33319938367214</v>
      </c>
      <c r="BJ2622">
        <v>80.014520649534148</v>
      </c>
      <c r="BK2622">
        <v>81.849278447686956</v>
      </c>
      <c r="BL2622">
        <v>79.57160541537678</v>
      </c>
      <c r="BM2622">
        <f ca="1"/>
        <v>80.813537277468512</v>
      </c>
      <c r="BN2622">
        <v>81.529968130186774</v>
      </c>
    </row>
    <row r="2623" spans="1:66" x14ac:dyDescent="0.25">
      <c r="A2623">
        <v>59.4</v>
      </c>
      <c r="B2623" t="b">
        <v>1</v>
      </c>
      <c r="BE2623">
        <v>0.89429644808743169</v>
      </c>
      <c r="BF2623">
        <v>79.5</v>
      </c>
      <c r="BG2623">
        <v>81.126962411672537</v>
      </c>
      <c r="BH2623">
        <v>82.337579170185833</v>
      </c>
      <c r="BI2623">
        <v>155.55650580858384</v>
      </c>
      <c r="BJ2623">
        <v>80.027139458110796</v>
      </c>
      <c r="BK2623">
        <v>81.870017834330909</v>
      </c>
      <c r="BL2623">
        <v>79.586885190954263</v>
      </c>
      <c r="BM2623">
        <f ca="1"/>
        <v>80.826464278808515</v>
      </c>
      <c r="BN2623">
        <v>81.542594910300693</v>
      </c>
    </row>
    <row r="2624" spans="1:66" x14ac:dyDescent="0.25">
      <c r="A2624">
        <v>58.9</v>
      </c>
      <c r="B2624" t="b">
        <v>1</v>
      </c>
      <c r="BE2624">
        <v>0.89463797814207646</v>
      </c>
      <c r="BF2624">
        <v>79.5</v>
      </c>
      <c r="BG2624">
        <v>81.144785089930565</v>
      </c>
      <c r="BH2624">
        <v>82.360242032188211</v>
      </c>
      <c r="BI2624">
        <v>155.78053490926928</v>
      </c>
      <c r="BJ2624">
        <v>80.039782910120962</v>
      </c>
      <c r="BK2624">
        <v>81.890809189991913</v>
      </c>
      <c r="BL2624">
        <v>79.602189671148579</v>
      </c>
      <c r="BM2624">
        <f ca="1"/>
        <v>80.839408926855583</v>
      </c>
      <c r="BN2624">
        <v>81.555237726114086</v>
      </c>
    </row>
    <row r="2625" spans="1:66" x14ac:dyDescent="0.25">
      <c r="A2625">
        <v>58.3</v>
      </c>
      <c r="B2625" t="b">
        <v>1</v>
      </c>
      <c r="BE2625">
        <v>0.89497950819672134</v>
      </c>
      <c r="BF2625">
        <v>79.5</v>
      </c>
      <c r="BG2625">
        <v>81.162649609869504</v>
      </c>
      <c r="BH2625">
        <v>82.382964358786708</v>
      </c>
      <c r="BI2625">
        <v>156.00529137844063</v>
      </c>
      <c r="BJ2625">
        <v>80.052451157202725</v>
      </c>
      <c r="BK2625">
        <v>81.911652839828747</v>
      </c>
      <c r="BL2625">
        <v>79.617518976177223</v>
      </c>
      <c r="BM2625">
        <f ca="1"/>
        <v>80.852371318354855</v>
      </c>
      <c r="BN2625">
        <v>81.567896664910165</v>
      </c>
    </row>
    <row r="2626" spans="1:66" x14ac:dyDescent="0.25">
      <c r="A2626">
        <v>57.4</v>
      </c>
      <c r="B2626" t="b">
        <v>1</v>
      </c>
      <c r="BE2626">
        <v>0.89532103825136611</v>
      </c>
      <c r="BF2626">
        <v>79.5</v>
      </c>
      <c r="BG2626">
        <v>81.180556231565077</v>
      </c>
      <c r="BH2626">
        <v>82.405746526686329</v>
      </c>
      <c r="BI2626">
        <v>156.23077995466721</v>
      </c>
      <c r="BJ2626">
        <v>80.065144352380173</v>
      </c>
      <c r="BK2626">
        <v>81.932549112072351</v>
      </c>
      <c r="BL2626">
        <v>79.632873227235905</v>
      </c>
      <c r="BM2626">
        <f ca="1"/>
        <v>80.865351550857767</v>
      </c>
      <c r="BN2626">
        <v>81.5805718146907</v>
      </c>
    </row>
    <row r="2627" spans="1:66" x14ac:dyDescent="0.25">
      <c r="A2627">
        <v>56.7</v>
      </c>
      <c r="B2627" t="b">
        <v>1</v>
      </c>
      <c r="BE2627">
        <v>0.89566256830601088</v>
      </c>
      <c r="BF2627">
        <v>79.5</v>
      </c>
      <c r="BG2627">
        <v>81.198505217532144</v>
      </c>
      <c r="BH2627">
        <v>82.428588916191501</v>
      </c>
      <c r="BI2627">
        <v>156.4570054229753</v>
      </c>
      <c r="BJ2627">
        <v>80.077862650080831</v>
      </c>
      <c r="BK2627">
        <v>81.953498338065188</v>
      </c>
      <c r="BL2627">
        <v>79.648252546509653</v>
      </c>
      <c r="BM2627">
        <f ca="1"/>
        <v>80.878349722731599</v>
      </c>
      <c r="BN2627">
        <v>81.593263264184515</v>
      </c>
    </row>
    <row r="2628" spans="1:66" x14ac:dyDescent="0.25">
      <c r="A2628">
        <v>56.2</v>
      </c>
      <c r="B2628" t="b">
        <v>1</v>
      </c>
      <c r="BE2628">
        <v>0.89600409836065575</v>
      </c>
      <c r="BF2628">
        <v>79.5</v>
      </c>
      <c r="BG2628">
        <v>81.216496832755894</v>
      </c>
      <c r="BH2628">
        <v>82.45149191125266</v>
      </c>
      <c r="BI2628">
        <v>156.68397261545707</v>
      </c>
      <c r="BJ2628">
        <v>80.090606206153225</v>
      </c>
      <c r="BK2628">
        <v>81.974500852300963</v>
      </c>
      <c r="BL2628">
        <v>79.66365705718421</v>
      </c>
      <c r="BM2628">
        <f ca="1"/>
        <v>80.891365933168871</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v>80.103375177884743</v>
      </c>
      <c r="BK2629">
        <v>81.995556992465353</v>
      </c>
      <c r="BL2629">
        <v>79.679086883457543</v>
      </c>
      <c r="BM2629">
        <f ca="1"/>
        <v>80.904400282197216</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v>80.116169724019997</v>
      </c>
      <c r="BK2630">
        <v>82.016667099477161</v>
      </c>
      <c r="BL2630">
        <v>79.694542150551499</v>
      </c>
      <c r="BM2630">
        <f ca="1"/>
        <v>80.917452870689118</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v>80.128990004779112</v>
      </c>
      <c r="BK2631">
        <v>82.037831517530108</v>
      </c>
      <c r="BL2631">
        <v>79.710022984723679</v>
      </c>
      <c r="BM2631">
        <f ca="1"/>
        <v>80.930523800372058</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v>80.141836181876627</v>
      </c>
      <c r="BK2632">
        <v>82.05905059413557</v>
      </c>
      <c r="BL2632">
        <v>79.725529513279469</v>
      </c>
      <c r="BM2632">
        <f ca="1"/>
        <v>80.943613173838557</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v>80.154708418540523</v>
      </c>
      <c r="BK2633">
        <v>82.080324680165702</v>
      </c>
      <c r="BL2633">
        <v>79.741061864584282</v>
      </c>
      <c r="BM2633">
        <f ca="1"/>
        <v>80.956721094556585</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v>80.167606879531633</v>
      </c>
      <c r="BK2634">
        <v>82.101654129897469</v>
      </c>
      <c r="BL2634">
        <v>79.756620168075898</v>
      </c>
      <c r="BM2634">
        <f ca="1"/>
        <v>80.969847666879971</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v>80.180531731163342</v>
      </c>
      <c r="BK2635">
        <v>82.123039301057361</v>
      </c>
      <c r="BL2635">
        <v>79.772204554277067</v>
      </c>
      <c r="BM2635">
        <f ca="1"/>
        <v>80.982992996059139</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v>80.19348314132165</v>
      </c>
      <c r="BK2636">
        <v>82.144480554866817</v>
      </c>
      <c r="BL2636">
        <v>79.787815154808357</v>
      </c>
      <c r="BM2636">
        <f ca="1"/>
        <v>80.996157188251757</v>
      </c>
      <c r="BN2636">
        <v>81.70823480795319</v>
      </c>
    </row>
    <row r="2637" spans="1:66" x14ac:dyDescent="0.25">
      <c r="A2637">
        <v>73.5</v>
      </c>
      <c r="B2637" t="b">
        <v>1</v>
      </c>
      <c r="BE2637">
        <v>0.89907786885245899</v>
      </c>
      <c r="BF2637">
        <v>79.7</v>
      </c>
      <c r="BG2637">
        <v>81.380384673149862</v>
      </c>
      <c r="BH2637">
        <v>82.660411335462868</v>
      </c>
      <c r="BI2637">
        <v>158.76087634340345</v>
      </c>
      <c r="BJ2637">
        <v>80.206461279485438</v>
      </c>
      <c r="BK2637">
        <v>82.165978256088351</v>
      </c>
      <c r="BL2637">
        <v>79.803452102400982</v>
      </c>
      <c r="BM2637">
        <f ca="1"/>
        <v>81.009340350533876</v>
      </c>
      <c r="BN2637">
        <v>81.72109430082017</v>
      </c>
    </row>
    <row r="2638" spans="1:66" x14ac:dyDescent="0.25">
      <c r="A2638">
        <v>73.3</v>
      </c>
      <c r="B2638" t="b">
        <v>1</v>
      </c>
      <c r="BE2638">
        <v>0.89941939890710387</v>
      </c>
      <c r="BF2638">
        <v>79.7</v>
      </c>
      <c r="BG2638">
        <v>81.398817721816243</v>
      </c>
      <c r="BH2638">
        <v>82.683942340220057</v>
      </c>
      <c r="BI2638">
        <v>158.99553735351355</v>
      </c>
      <c r="BJ2638">
        <v>80.219466316747273</v>
      </c>
      <c r="BK2638">
        <v>82.187532773072704</v>
      </c>
      <c r="BL2638">
        <v>79.819115530910139</v>
      </c>
      <c r="BM2638">
        <f ca="1"/>
        <v>81.022542590910987</v>
      </c>
      <c r="BN2638">
        <v>81.733971119912724</v>
      </c>
    </row>
    <row r="2639" spans="1:66" x14ac:dyDescent="0.25">
      <c r="A2639">
        <v>73.2</v>
      </c>
      <c r="B2639" t="b">
        <v>1</v>
      </c>
      <c r="BE2639">
        <v>0.89976092896174864</v>
      </c>
      <c r="BF2639">
        <v>79.7</v>
      </c>
      <c r="BG2639">
        <v>81.417296487015861</v>
      </c>
      <c r="BH2639">
        <v>82.70753842868514</v>
      </c>
      <c r="BI2639">
        <v>159.23099653186105</v>
      </c>
      <c r="BJ2639">
        <v>80.232498425834279</v>
      </c>
      <c r="BK2639">
        <v>82.209144477806333</v>
      </c>
      <c r="BL2639">
        <v>79.834805575328204</v>
      </c>
      <c r="BM2639">
        <f ca="1"/>
        <v>81.035764018329289</v>
      </c>
      <c r="BN2639">
        <v>81.746865363381545</v>
      </c>
    </row>
    <row r="2640" spans="1:66" x14ac:dyDescent="0.25">
      <c r="A2640">
        <v>73</v>
      </c>
      <c r="B2640" t="b">
        <v>1</v>
      </c>
      <c r="BE2640">
        <v>0.90010245901639341</v>
      </c>
      <c r="BF2640">
        <v>79.7</v>
      </c>
      <c r="BG2640">
        <v>81.435821265991649</v>
      </c>
      <c r="BH2640">
        <v>82.731200032471477</v>
      </c>
      <c r="BI2640">
        <v>159.46725932670918</v>
      </c>
      <c r="BJ2640">
        <v>80.245557781129662</v>
      </c>
      <c r="BK2640">
        <v>82.230813745960205</v>
      </c>
      <c r="BL2640">
        <v>79.850522371798434</v>
      </c>
      <c r="BM2640">
        <f ca="1"/>
        <v>81.049004742687274</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v>80.2586445586944</v>
      </c>
      <c r="BK2641">
        <v>82.252540956939015</v>
      </c>
      <c r="BL2641">
        <v>79.866266057628721</v>
      </c>
      <c r="BM2641">
        <f ca="1"/>
        <v>81.062264874847372</v>
      </c>
      <c r="BN2641">
        <v>81.772706520299153</v>
      </c>
    </row>
    <row r="2642" spans="1:66" x14ac:dyDescent="0.25">
      <c r="A2642">
        <v>72.8</v>
      </c>
      <c r="B2642" t="b">
        <v>1</v>
      </c>
      <c r="BE2642">
        <v>0.90078551912568305</v>
      </c>
      <c r="BF2642">
        <v>79.7</v>
      </c>
      <c r="BG2642">
        <v>81.473010068898859</v>
      </c>
      <c r="BH2642">
        <v>82.77872153413918</v>
      </c>
      <c r="BI2642">
        <v>159.9422178396072</v>
      </c>
      <c r="BJ2642">
        <v>80.27175893628926</v>
      </c>
      <c r="BK2642">
        <v>82.274326493931483</v>
      </c>
      <c r="BL2642">
        <v>79.882036771305522</v>
      </c>
      <c r="BM2642">
        <f ca="1"/>
        <v>81.075544526647789</v>
      </c>
      <c r="BN2642">
        <v>81.785653634328696</v>
      </c>
    </row>
    <row r="2643" spans="1:66" x14ac:dyDescent="0.25">
      <c r="A2643">
        <v>72.5</v>
      </c>
      <c r="B2643" t="b">
        <v>1</v>
      </c>
      <c r="BE2643">
        <v>0.90112704918032782</v>
      </c>
      <c r="BF2643">
        <v>79.7</v>
      </c>
      <c r="BG2643">
        <v>81.491674702089185</v>
      </c>
      <c r="BH2643">
        <v>82.802582317101397</v>
      </c>
      <c r="BI2643">
        <v>160.18092473715194</v>
      </c>
      <c r="BJ2643">
        <v>80.284901093397323</v>
      </c>
      <c r="BK2643">
        <v>82.296170743961298</v>
      </c>
      <c r="BL2643">
        <v>79.897834652508152</v>
      </c>
      <c r="BM2643">
        <f ca="1"/>
        <v>81.088843810914469</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v>80.298071211246793</v>
      </c>
      <c r="BK2644">
        <v>82.31807409793916</v>
      </c>
      <c r="BL2644">
        <v>79.913659842123195</v>
      </c>
      <c r="BM2644">
        <f ca="1"/>
        <v>81.102162841473543</v>
      </c>
      <c r="BN2644">
        <v>81.811601441557684</v>
      </c>
    </row>
    <row r="2645" spans="1:66" x14ac:dyDescent="0.25">
      <c r="A2645">
        <v>72.5</v>
      </c>
      <c r="B2645" t="b">
        <v>1</v>
      </c>
      <c r="BE2645">
        <v>0.90181010928961747</v>
      </c>
      <c r="BF2645">
        <v>79.7</v>
      </c>
      <c r="BG2645">
        <v>81.529145977848344</v>
      </c>
      <c r="BH2645">
        <v>82.850506193662412</v>
      </c>
      <c r="BI2645">
        <v>160.66082219941885</v>
      </c>
      <c r="BJ2645">
        <v>80.311269472834198</v>
      </c>
      <c r="BK2645">
        <v>82.340036950715501</v>
      </c>
      <c r="BL2645">
        <v>79.929512482259142</v>
      </c>
      <c r="BM2645">
        <f ca="1"/>
        <v>81.115501733163498</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v>80.324496062948029</v>
      </c>
      <c r="BK2646">
        <v>82.362059701134243</v>
      </c>
      <c r="BL2646">
        <v>79.945392716261267</v>
      </c>
      <c r="BM2646">
        <f ca="1"/>
        <v>81.128860601847961</v>
      </c>
      <c r="BN2646">
        <v>81.837621375483394</v>
      </c>
    </row>
    <row r="2647" spans="1:66" x14ac:dyDescent="0.25">
      <c r="A2647">
        <v>72.3</v>
      </c>
      <c r="B2647" t="b">
        <v>1</v>
      </c>
      <c r="BE2647">
        <v>0.90249316939890711</v>
      </c>
      <c r="BF2647">
        <v>79.7</v>
      </c>
      <c r="BG2647">
        <v>81.566808696821212</v>
      </c>
      <c r="BH2647">
        <v>82.898702866450336</v>
      </c>
      <c r="BI2647">
        <v>161.14406975834544</v>
      </c>
      <c r="BJ2647">
        <v>80.337751168192753</v>
      </c>
      <c r="BK2647">
        <v>82.384142752087399</v>
      </c>
      <c r="BL2647">
        <v>79.961300688726823</v>
      </c>
      <c r="BM2647">
        <f ca="1"/>
        <v>81.142239564428522</v>
      </c>
      <c r="BN2647">
        <v>81.850658651303547</v>
      </c>
    </row>
    <row r="2648" spans="1:66" x14ac:dyDescent="0.25">
      <c r="A2648">
        <v>72.2</v>
      </c>
      <c r="B2648" t="b">
        <v>1</v>
      </c>
      <c r="BE2648">
        <v>0.90283469945355188</v>
      </c>
      <c r="BF2648">
        <v>79.8</v>
      </c>
      <c r="BG2648">
        <v>81.585712645907748</v>
      </c>
      <c r="BH2648">
        <v>82.922904662284907</v>
      </c>
      <c r="BI2648">
        <v>161.38696450471699</v>
      </c>
      <c r="BJ2648">
        <v>80.351034977013143</v>
      </c>
      <c r="BK2648">
        <v>82.406286510570695</v>
      </c>
      <c r="BL2648">
        <v>79.977236545520313</v>
      </c>
      <c r="BM2648">
        <f ca="1"/>
        <v>81.155638738857689</v>
      </c>
      <c r="BN2648">
        <v>81.863714274268744</v>
      </c>
    </row>
    <row r="2649" spans="1:66" x14ac:dyDescent="0.25">
      <c r="A2649">
        <v>72</v>
      </c>
      <c r="B2649" t="b">
        <v>1</v>
      </c>
      <c r="BE2649">
        <v>0.90317622950819676</v>
      </c>
      <c r="BF2649">
        <v>79.8</v>
      </c>
      <c r="BG2649">
        <v>81.604665420328445</v>
      </c>
      <c r="BH2649">
        <v>82.947176059765198</v>
      </c>
      <c r="BI2649">
        <v>161.63071451604429</v>
      </c>
      <c r="BJ2649">
        <v>80.364347679719231</v>
      </c>
      <c r="BK2649">
        <v>82.428491387740081</v>
      </c>
      <c r="BL2649">
        <v>79.99320043378917</v>
      </c>
      <c r="BM2649">
        <f ca="1"/>
        <v>81.16905824415214</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v>80.377689468511463</v>
      </c>
      <c r="BK2650">
        <v>82.450757798969263</v>
      </c>
      <c r="BL2650">
        <v>80.009192501979555</v>
      </c>
      <c r="BM2650">
        <f ca="1"/>
        <v>81.1824982004063</v>
      </c>
      <c r="BN2650">
        <v>81.88988099103328</v>
      </c>
    </row>
    <row r="2651" spans="1:66" x14ac:dyDescent="0.25">
      <c r="A2651">
        <v>71.8</v>
      </c>
      <c r="B2651" t="b">
        <v>1</v>
      </c>
      <c r="BE2651">
        <v>0.90385928961748629</v>
      </c>
      <c r="BF2651">
        <v>79.8</v>
      </c>
      <c r="BG2651">
        <v>81.64271876177132</v>
      </c>
      <c r="BH2651">
        <v>82.995929575046503</v>
      </c>
      <c r="BI2651">
        <v>162.12080457504339</v>
      </c>
      <c r="BJ2651">
        <v>80.391060537506405</v>
      </c>
      <c r="BK2651">
        <v>82.473086163908249</v>
      </c>
      <c r="BL2651">
        <v>80.025212899852477</v>
      </c>
      <c r="BM2651">
        <f ca="1"/>
        <v>81.19595872880582</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v>80.404461082762907</v>
      </c>
      <c r="BK2652">
        <v>82.495476906542834</v>
      </c>
      <c r="BL2652">
        <v>80.041261778500186</v>
      </c>
      <c r="BM2652">
        <f ca="1"/>
        <v>81.20943995164167</v>
      </c>
      <c r="BN2652">
        <v>81.916122394229916</v>
      </c>
    </row>
    <row r="2653" spans="1:66" x14ac:dyDescent="0.25">
      <c r="A2653">
        <v>71.2</v>
      </c>
      <c r="B2653" t="b">
        <v>1</v>
      </c>
      <c r="BE2653">
        <v>0.90454234972677594</v>
      </c>
      <c r="BF2653">
        <v>79.8</v>
      </c>
      <c r="BG2653">
        <v>81.680971388074198</v>
      </c>
      <c r="BH2653">
        <v>83.044967293037175</v>
      </c>
      <c r="BI2653">
        <v>162.61438906681931</v>
      </c>
      <c r="BJ2653">
        <v>80.417891302308647</v>
      </c>
      <c r="BK2653">
        <v>82.517930455255282</v>
      </c>
      <c r="BL2653">
        <v>80.057339290362748</v>
      </c>
      <c r="BM2653">
        <f ca="1"/>
        <v>81.222941992324067</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v>80.431351396167187</v>
      </c>
      <c r="BK2654">
        <v>82.540447242885904</v>
      </c>
      <c r="BL2654">
        <v>80.073445589244983</v>
      </c>
      <c r="BM2654">
        <f ca="1"/>
        <v>81.236464975397027</v>
      </c>
      <c r="BN2654">
        <v>81.942439368034101</v>
      </c>
    </row>
    <row r="2655" spans="1:66" x14ac:dyDescent="0.25">
      <c r="A2655">
        <v>71</v>
      </c>
      <c r="B2655" t="b">
        <v>1</v>
      </c>
      <c r="BE2655">
        <v>0.90522540983606559</v>
      </c>
      <c r="BF2655">
        <v>79.8</v>
      </c>
      <c r="BG2655">
        <v>81.719426021177497</v>
      </c>
      <c r="BH2655">
        <v>83.094293176024564</v>
      </c>
      <c r="BI2655">
        <v>163.11151818135411</v>
      </c>
      <c r="BJ2655">
        <v>80.444841566385449</v>
      </c>
      <c r="BK2655">
        <v>82.563027706795879</v>
      </c>
      <c r="BL2655">
        <v>80.089580830333603</v>
      </c>
      <c r="BM2655">
        <f ca="1"/>
        <v>81.250009026552789</v>
      </c>
      <c r="BN2655">
        <v>81.955626474616594</v>
      </c>
    </row>
    <row r="2656" spans="1:66" x14ac:dyDescent="0.25">
      <c r="A2656">
        <v>78</v>
      </c>
      <c r="B2656" t="b">
        <v>1</v>
      </c>
      <c r="BE2656">
        <v>0.90556693989071035</v>
      </c>
      <c r="BF2656">
        <v>79.8</v>
      </c>
      <c r="BG2656">
        <v>81.738729956308461</v>
      </c>
      <c r="BH2656">
        <v>83.119065440473562</v>
      </c>
      <c r="BI2656">
        <v>163.36142795347504</v>
      </c>
      <c r="BJ2656">
        <v>80.458362017061745</v>
      </c>
      <c r="BK2656">
        <v>82.585672288931121</v>
      </c>
      <c r="BL2656">
        <v>80.105745170214661</v>
      </c>
      <c r="BM2656">
        <f ca="1"/>
        <v>81.26357427264675</v>
      </c>
      <c r="BN2656">
        <v>81.968832812745603</v>
      </c>
    </row>
    <row r="2657" spans="1:66" x14ac:dyDescent="0.25">
      <c r="A2657">
        <v>76</v>
      </c>
      <c r="B2657" t="b">
        <v>1</v>
      </c>
      <c r="BE2657">
        <v>0.90590846994535523</v>
      </c>
      <c r="BF2657">
        <v>79.8</v>
      </c>
      <c r="BG2657">
        <v>81.758085439583624</v>
      </c>
      <c r="BH2657">
        <v>83.14391127016107</v>
      </c>
      <c r="BI2657">
        <v>163.61224319776238</v>
      </c>
      <c r="BJ2657">
        <v>80.471912954374261</v>
      </c>
      <c r="BK2657">
        <v>82.608381435887196</v>
      </c>
      <c r="BL2657">
        <v>80.121938766891304</v>
      </c>
      <c r="BM2657">
        <f ca="1"/>
        <v>81.277160841712529</v>
      </c>
      <c r="BN2657">
        <v>81.982058497546163</v>
      </c>
    </row>
    <row r="2658" spans="1:66" x14ac:dyDescent="0.25">
      <c r="A2658">
        <v>74</v>
      </c>
      <c r="B2658" t="b">
        <v>1</v>
      </c>
      <c r="BE2658">
        <v>0.90625</v>
      </c>
      <c r="BF2658">
        <v>79.8</v>
      </c>
      <c r="BG2658">
        <v>81.777492827416197</v>
      </c>
      <c r="BH2658">
        <v>83.168831184354659</v>
      </c>
      <c r="BI2658">
        <v>163.86397049948985</v>
      </c>
      <c r="BJ2658">
        <v>80.485494586610002</v>
      </c>
      <c r="BK2658">
        <v>82.63115559897561</v>
      </c>
      <c r="BL2658">
        <v>80.138161779801777</v>
      </c>
      <c r="BM2658">
        <f ca="1"/>
        <v>81.290768862977245</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v>80.499107124194282</v>
      </c>
      <c r="BK2659">
        <v>82.653995234291102</v>
      </c>
      <c r="BL2659">
        <v>80.154414369837696</v>
      </c>
      <c r="BM2659">
        <f ca="1"/>
        <v>81.304398466877146</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v>80.51275077972079</v>
      </c>
      <c r="BK2660">
        <v>82.676900802780196</v>
      </c>
      <c r="BL2660">
        <v>80.170696699362765</v>
      </c>
      <c r="BM2660">
        <f ca="1"/>
        <v>81.318049785073455</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v>80.526425767982118</v>
      </c>
      <c r="BK2661">
        <v>82.699872770311032</v>
      </c>
      <c r="BL2661">
        <v>80.187008932231592</v>
      </c>
      <c r="BM2661">
        <f ca="1"/>
        <v>81.331722950468446</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v>80.540132306000743</v>
      </c>
      <c r="BK2662">
        <v>82.722911607744422</v>
      </c>
      <c r="BL2662">
        <v>80.203351233808974</v>
      </c>
      <c r="BM2662">
        <f ca="1"/>
        <v>81.345418097221881</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v>80.553870613060923</v>
      </c>
      <c r="BK2663">
        <v>82.746017791006309</v>
      </c>
      <c r="BL2663">
        <v>80.219723770989518</v>
      </c>
      <c r="BM2663">
        <f ca="1"/>
        <v>81.359135360767624</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v>80.567640910740622</v>
      </c>
      <c r="BK2664">
        <v>82.769191801161284</v>
      </c>
      <c r="BL2664">
        <v>80.23612671221737</v>
      </c>
      <c r="BM2664">
        <f ca="1"/>
        <v>81.372874877830597</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v>80.58144342294456</v>
      </c>
      <c r="BK2665">
        <v>82.792434124487826</v>
      </c>
      <c r="BL2665">
        <v>80.252560227506606</v>
      </c>
      <c r="BM2665">
        <f ca="1"/>
        <v>81.386636786444072</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v>80.595278375937468</v>
      </c>
      <c r="BK2666">
        <v>82.815745252554521</v>
      </c>
      <c r="BL2666">
        <v>80.269024488461682</v>
      </c>
      <c r="BM2666">
        <f ca="1"/>
        <v>81.400421225967065</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v>80.609145998378096</v>
      </c>
      <c r="BK2667">
        <v>82.839125682298103</v>
      </c>
      <c r="BL2667">
        <v>80.285519668298377</v>
      </c>
      <c r="BM2667">
        <f ca="1"/>
        <v>81.414228337102344</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v>80.623046521353928</v>
      </c>
      <c r="BK2668">
        <v>82.862575916102614</v>
      </c>
      <c r="BL2668">
        <v>80.302045941865046</v>
      </c>
      <c r="BM2668">
        <f ca="1"/>
        <v>81.428058261914416</v>
      </c>
      <c r="BN2668">
        <v>82.128851926083101</v>
      </c>
    </row>
    <row r="2669" spans="1:66" x14ac:dyDescent="0.25">
      <c r="A2669">
        <v>75.3</v>
      </c>
      <c r="B2669" t="b">
        <v>1</v>
      </c>
      <c r="BE2669">
        <v>0.91000683060109289</v>
      </c>
      <c r="BF2669">
        <v>80</v>
      </c>
      <c r="BG2669">
        <v>81.994505580118144</v>
      </c>
      <c r="BH2669">
        <v>83.447994045315951</v>
      </c>
      <c r="BI2669">
        <v>166.69512434663935</v>
      </c>
      <c r="BJ2669">
        <v>80.63698017841628</v>
      </c>
      <c r="BK2669">
        <v>82.886096461880143</v>
      </c>
      <c r="BL2669">
        <v>80.318603485664269</v>
      </c>
      <c r="BM2669">
        <f ca="1"/>
        <v>81.44191114384806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v>80.650947205616376</v>
      </c>
      <c r="BK2670">
        <v>82.909687833153228</v>
      </c>
      <c r="BL2670">
        <v>80.335192477874799</v>
      </c>
      <c r="BM2670">
        <f ca="1"/>
        <v>81.455787127747087</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v>80.664947841541817</v>
      </c>
      <c r="BK2671">
        <v>82.933350549138524</v>
      </c>
      <c r="BL2671">
        <v>80.351813098373981</v>
      </c>
      <c r="BM2671">
        <f ca="1"/>
        <v>81.469686359873435</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v>80.678982327353836</v>
      </c>
      <c r="BK2672">
        <v>82.957085134832255</v>
      </c>
      <c r="BL2672">
        <v>80.368465528760453</v>
      </c>
      <c r="BM2672">
        <f ca="1"/>
        <v>81.483608987926559</v>
      </c>
      <c r="BN2672">
        <v>82.182847022034451</v>
      </c>
    </row>
    <row r="2673" spans="1:66" x14ac:dyDescent="0.25">
      <c r="A2673">
        <v>74.8</v>
      </c>
      <c r="B2673" t="b">
        <v>1</v>
      </c>
      <c r="BE2673">
        <v>0.91137295081967218</v>
      </c>
      <c r="BF2673">
        <v>80</v>
      </c>
      <c r="BG2673">
        <v>82.07508646650696</v>
      </c>
      <c r="BH2673">
        <v>83.55189082629289</v>
      </c>
      <c r="BI2673">
        <v>167.75403496240239</v>
      </c>
      <c r="BJ2673">
        <v>80.693050906825235</v>
      </c>
      <c r="BK2673">
        <v>82.980892121097256</v>
      </c>
      <c r="BL2673">
        <v>80.385149952377375</v>
      </c>
      <c r="BM2673">
        <f ca="1"/>
        <v>81.497555161063346</v>
      </c>
      <c r="BN2673">
        <v>82.196398819940896</v>
      </c>
    </row>
    <row r="2674" spans="1:66" x14ac:dyDescent="0.25">
      <c r="A2674">
        <v>74.8</v>
      </c>
      <c r="B2674" t="b">
        <v>1</v>
      </c>
      <c r="BE2674">
        <v>0.91171448087431695</v>
      </c>
      <c r="BF2674">
        <v>80</v>
      </c>
      <c r="BG2674">
        <v>82.09537602137442</v>
      </c>
      <c r="BH2674">
        <v>83.578071496916749</v>
      </c>
      <c r="BI2674">
        <v>168.02131302298488</v>
      </c>
      <c r="BJ2674">
        <v>80.707153826379042</v>
      </c>
      <c r="BK2674">
        <v>83.00477204475159</v>
      </c>
      <c r="BL2674">
        <v>80.401866554335882</v>
      </c>
      <c r="BM2674">
        <f ca="1"/>
        <v>81.511525029918076</v>
      </c>
      <c r="BN2674">
        <v>82.209972095833464</v>
      </c>
    </row>
    <row r="2675" spans="1:66" x14ac:dyDescent="0.25">
      <c r="A2675">
        <v>74.7</v>
      </c>
      <c r="B2675" t="b">
        <v>1</v>
      </c>
      <c r="BE2675">
        <v>0.91205601092896171</v>
      </c>
      <c r="BF2675">
        <v>80</v>
      </c>
      <c r="BG2675">
        <v>82.115724158326032</v>
      </c>
      <c r="BH2675">
        <v>83.604335998239165</v>
      </c>
      <c r="BI2675">
        <v>168.28962704763143</v>
      </c>
      <c r="BJ2675">
        <v>80.721291335127901</v>
      </c>
      <c r="BK2675">
        <v>83.028725448658861</v>
      </c>
      <c r="BL2675">
        <v>80.418615521539138</v>
      </c>
      <c r="BM2675">
        <f ca="1"/>
        <v>81.525518746622993</v>
      </c>
      <c r="BN2675">
        <v>82.223566986227382</v>
      </c>
    </row>
    <row r="2676" spans="1:66" x14ac:dyDescent="0.25">
      <c r="A2676">
        <v>74.7</v>
      </c>
      <c r="B2676" t="b">
        <v>1</v>
      </c>
      <c r="BE2676">
        <v>0.91239754098360659</v>
      </c>
      <c r="BF2676">
        <v>80</v>
      </c>
      <c r="BG2676">
        <v>82.136131310055177</v>
      </c>
      <c r="BH2676">
        <v>83.630684962894421</v>
      </c>
      <c r="BI2676">
        <v>168.55898509834961</v>
      </c>
      <c r="BJ2676">
        <v>80.735463684914166</v>
      </c>
      <c r="BK2676">
        <v>83.052752881820382</v>
      </c>
      <c r="BL2676">
        <v>80.435397042706654</v>
      </c>
      <c r="BM2676">
        <f ca="1"/>
        <v>81.539536464829197</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v>80.74967113035072</v>
      </c>
      <c r="BK2677">
        <v>83.07685489946897</v>
      </c>
      <c r="BL2677">
        <v>80.452211308399129</v>
      </c>
      <c r="BM2677">
        <f ca="1"/>
        <v>81.553578339727721</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v>80.763913928862678</v>
      </c>
      <c r="BK2678">
        <v>83.101032063164595</v>
      </c>
      <c r="BL2678">
        <v>80.46905851104367</v>
      </c>
      <c r="BM2678">
        <f ca="1"/>
        <v>81.567644528071312</v>
      </c>
      <c r="BN2678">
        <v>82.264482729883184</v>
      </c>
    </row>
    <row r="2679" spans="1:66" x14ac:dyDescent="0.25">
      <c r="A2679">
        <v>74.2</v>
      </c>
      <c r="B2679" t="b">
        <v>1</v>
      </c>
      <c r="BE2679">
        <v>0.91342213114754101</v>
      </c>
      <c r="BF2679">
        <v>80</v>
      </c>
      <c r="BG2679">
        <v>82.197711254205274</v>
      </c>
      <c r="BH2679">
        <v>83.710245072424456</v>
      </c>
      <c r="BI2679">
        <v>169.37340545308703</v>
      </c>
      <c r="BJ2679">
        <v>80.778192340729859</v>
      </c>
      <c r="BK2679">
        <v>83.125284940891902</v>
      </c>
      <c r="BL2679">
        <v>80.485938844959534</v>
      </c>
      <c r="BM2679">
        <f ca="1"/>
        <v>81.581735188196305</v>
      </c>
      <c r="BN2679">
        <v>82.2781654706518</v>
      </c>
    </row>
    <row r="2680" spans="1:66" x14ac:dyDescent="0.25">
      <c r="A2680">
        <v>74</v>
      </c>
      <c r="B2680" t="b">
        <v>1</v>
      </c>
      <c r="BE2680">
        <v>0.91376366120218577</v>
      </c>
      <c r="BF2680">
        <v>81</v>
      </c>
      <c r="BG2680">
        <v>82.218358890321824</v>
      </c>
      <c r="BH2680">
        <v>83.736938363179547</v>
      </c>
      <c r="BI2680">
        <v>169.6470221401153</v>
      </c>
      <c r="BJ2680">
        <v>80.792506629129932</v>
      </c>
      <c r="BK2680">
        <v>83.149614107159593</v>
      </c>
      <c r="BL2680">
        <v>80.502852506384215</v>
      </c>
      <c r="BM2680">
        <f ca="1"/>
        <v>81.595850480044987</v>
      </c>
      <c r="BN2680">
        <v>82.291870529077428</v>
      </c>
    </row>
    <row r="2681" spans="1:66" x14ac:dyDescent="0.25">
      <c r="A2681">
        <v>73.7</v>
      </c>
      <c r="B2681" t="b">
        <v>1</v>
      </c>
      <c r="BE2681">
        <v>0.91410519125683065</v>
      </c>
      <c r="BF2681">
        <v>81</v>
      </c>
      <c r="BG2681">
        <v>82.239067779103848</v>
      </c>
      <c r="BH2681">
        <v>83.763719391259258</v>
      </c>
      <c r="BI2681">
        <v>169.92172461049174</v>
      </c>
      <c r="BJ2681">
        <v>80.806857060182594</v>
      </c>
      <c r="BK2681">
        <v>83.17402014310187</v>
      </c>
      <c r="BL2681">
        <v>80.519799693500104</v>
      </c>
      <c r="BM2681">
        <f ca="1"/>
        <v>81.609990565188525</v>
      </c>
      <c r="BN2681">
        <v>82.305598050042505</v>
      </c>
    </row>
    <row r="2682" spans="1:66" x14ac:dyDescent="0.25">
      <c r="A2682">
        <v>73.5</v>
      </c>
      <c r="B2682" t="b">
        <v>1</v>
      </c>
      <c r="BE2682">
        <v>0.91444672131147542</v>
      </c>
      <c r="BF2682">
        <v>81</v>
      </c>
      <c r="BG2682">
        <v>82.259838383552093</v>
      </c>
      <c r="BH2682">
        <v>83.790588834439376</v>
      </c>
      <c r="BI2682">
        <v>170.19752151591055</v>
      </c>
      <c r="BJ2682">
        <v>80.821243902994397</v>
      </c>
      <c r="BK2682">
        <v>83.198503636581563</v>
      </c>
      <c r="BL2682">
        <v>80.536780606461576</v>
      </c>
      <c r="BM2682">
        <f ca="1"/>
        <v>81.624155606850039</v>
      </c>
      <c r="BN2682">
        <v>82.319348179893268</v>
      </c>
    </row>
    <row r="2683" spans="1:66" x14ac:dyDescent="0.25">
      <c r="A2683">
        <v>73.2</v>
      </c>
      <c r="B2683" t="b">
        <v>1</v>
      </c>
      <c r="BE2683">
        <v>0.91478825136612019</v>
      </c>
      <c r="BF2683">
        <v>81</v>
      </c>
      <c r="BG2683">
        <v>82.280671171995166</v>
      </c>
      <c r="BH2683">
        <v>83.817547378436387</v>
      </c>
      <c r="BI2683">
        <v>170.47442161188695</v>
      </c>
      <c r="BJ2683">
        <v>80.835667429704642</v>
      </c>
      <c r="BK2683">
        <v>83.223065182295741</v>
      </c>
      <c r="BL2683">
        <v>80.553795447422544</v>
      </c>
      <c r="BM2683">
        <f ca="1"/>
        <v>81.638345769928335</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v>80.850127915532042</v>
      </c>
      <c r="BK2684">
        <v>83.247705381882966</v>
      </c>
      <c r="BL2684">
        <v>80.570844420564597</v>
      </c>
      <c r="BM2684">
        <f ca="1"/>
        <v>81.652561221021884</v>
      </c>
      <c r="BN2684">
        <v>82.346916859081233</v>
      </c>
    </row>
    <row r="2685" spans="1:66" x14ac:dyDescent="0.25">
      <c r="A2685">
        <v>75.8</v>
      </c>
      <c r="B2685" t="b">
        <v>1</v>
      </c>
      <c r="BE2685">
        <v>0.91547131147540983</v>
      </c>
      <c r="BF2685">
        <v>81</v>
      </c>
      <c r="BG2685">
        <v>82.322525201319664</v>
      </c>
      <c r="BH2685">
        <v>83.871734552207215</v>
      </c>
      <c r="BI2685">
        <v>171.03156692671877</v>
      </c>
      <c r="BJ2685">
        <v>80.864625638822261</v>
      </c>
      <c r="BK2685">
        <v>83.272424844032898</v>
      </c>
      <c r="BL2685">
        <v>80.587927732125479</v>
      </c>
      <c r="BM2685">
        <f ca="1"/>
        <v>81.666802128453426</v>
      </c>
      <c r="BN2685">
        <v>82.360735708619103</v>
      </c>
    </row>
    <row r="2686" spans="1:66" x14ac:dyDescent="0.25">
      <c r="A2686">
        <v>75.5</v>
      </c>
      <c r="B2686" t="b">
        <v>1</v>
      </c>
      <c r="BE2686">
        <v>0.9158128415300546</v>
      </c>
      <c r="BF2686">
        <v>81</v>
      </c>
      <c r="BG2686">
        <v>82.343547406253919</v>
      </c>
      <c r="BH2686">
        <v>83.898964594260818</v>
      </c>
      <c r="BI2686">
        <v>171.31183019088814</v>
      </c>
      <c r="BJ2686">
        <v>80.87916088109651</v>
      </c>
      <c r="BK2686">
        <v>83.297224184598164</v>
      </c>
      <c r="BL2686">
        <v>80.605045590428347</v>
      </c>
      <c r="BM2686">
        <f ca="1"/>
        <v>81.681068662294862</v>
      </c>
      <c r="BN2686">
        <v>82.374577767487409</v>
      </c>
    </row>
    <row r="2687" spans="1:66" x14ac:dyDescent="0.25">
      <c r="A2687">
        <v>75.2</v>
      </c>
      <c r="B2687" t="b">
        <v>1</v>
      </c>
      <c r="BE2687">
        <v>0.91615437158469948</v>
      </c>
      <c r="BF2687">
        <v>81</v>
      </c>
      <c r="BG2687">
        <v>82.364633723463385</v>
      </c>
      <c r="BH2687">
        <v>83.926286561954697</v>
      </c>
      <c r="BI2687">
        <v>171.59323273975065</v>
      </c>
      <c r="BJ2687">
        <v>80.893733927100982</v>
      </c>
      <c r="BK2687">
        <v>83.322104026708246</v>
      </c>
      <c r="BL2687">
        <v>80.622198205911275</v>
      </c>
      <c r="BM2687">
        <f ca="1"/>
        <v>81.695360994392772</v>
      </c>
      <c r="BN2687">
        <v>82.388443189670966</v>
      </c>
    </row>
    <row r="2688" spans="1:66" x14ac:dyDescent="0.25">
      <c r="A2688">
        <v>74.8</v>
      </c>
      <c r="B2688" t="b">
        <v>1</v>
      </c>
      <c r="BE2688">
        <v>0.91649590163934425</v>
      </c>
      <c r="BF2688">
        <v>81</v>
      </c>
      <c r="BG2688">
        <v>82.385784649196438</v>
      </c>
      <c r="BH2688">
        <v>83.953701182643627</v>
      </c>
      <c r="BI2688">
        <v>171.87578387362785</v>
      </c>
      <c r="BJ2688">
        <v>80.908345064857386</v>
      </c>
      <c r="BK2688">
        <v>83.347065000885735</v>
      </c>
      <c r="BL2688">
        <v>80.639385791157508</v>
      </c>
      <c r="BM2688">
        <f ca="1"/>
        <v>81.709679298394192</v>
      </c>
      <c r="BN2688">
        <v>82.402332130748931</v>
      </c>
    </row>
    <row r="2689" spans="1:66" x14ac:dyDescent="0.25">
      <c r="A2689">
        <v>74.5</v>
      </c>
      <c r="B2689" t="b">
        <v>1</v>
      </c>
      <c r="BE2689">
        <v>0.91683743169398912</v>
      </c>
      <c r="BF2689">
        <v>81</v>
      </c>
      <c r="BG2689">
        <v>82.407000685553726</v>
      </c>
      <c r="BH2689">
        <v>83.981209192415321</v>
      </c>
      <c r="BI2689">
        <v>172.1594930071906</v>
      </c>
      <c r="BJ2689">
        <v>80.922994585714349</v>
      </c>
      <c r="BK2689">
        <v>83.372107745165039</v>
      </c>
      <c r="BL2689">
        <v>80.656608560926173</v>
      </c>
      <c r="BM2689">
        <f ca="1"/>
        <v>81.72402374977311</v>
      </c>
      <c r="BN2689">
        <v>82.416244747917901</v>
      </c>
    </row>
    <row r="2690" spans="1:66" x14ac:dyDescent="0.25">
      <c r="A2690">
        <v>74.2</v>
      </c>
      <c r="B2690" t="b">
        <v>1</v>
      </c>
      <c r="BE2690">
        <v>0.91717896174863389</v>
      </c>
      <c r="BF2690">
        <v>81</v>
      </c>
      <c r="BG2690">
        <v>82.428282340581617</v>
      </c>
      <c r="BH2690">
        <v>84.008811336231688</v>
      </c>
      <c r="BI2690">
        <v>172.4443696713405</v>
      </c>
      <c r="BJ2690">
        <v>80.937682784399868</v>
      </c>
      <c r="BK2690">
        <v>83.397232905213372</v>
      </c>
      <c r="BL2690">
        <v>80.673866732183598</v>
      </c>
      <c r="BM2690">
        <f ca="1"/>
        <v>81.738394525857345</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v>80.952409959074956</v>
      </c>
      <c r="BK2691">
        <v>83.422441134454218</v>
      </c>
      <c r="BL2691">
        <v>80.691160524135242</v>
      </c>
      <c r="BM2691">
        <f ca="1"/>
        <v>81.752791805855907</v>
      </c>
      <c r="BN2691">
        <v>82.444141647545123</v>
      </c>
    </row>
    <row r="2692" spans="1:66" x14ac:dyDescent="0.25">
      <c r="A2692">
        <v>73.5</v>
      </c>
      <c r="B2692" t="b">
        <v>1</v>
      </c>
      <c r="BE2692">
        <v>0.91786202185792354</v>
      </c>
      <c r="BF2692">
        <v>81</v>
      </c>
      <c r="BG2692">
        <v>82.471044569138868</v>
      </c>
      <c r="BH2692">
        <v>84.064301051086872</v>
      </c>
      <c r="BI2692">
        <v>173.01766430773196</v>
      </c>
      <c r="BJ2692">
        <v>80.967176411388138</v>
      </c>
      <c r="BK2692">
        <v>83.447733094193367</v>
      </c>
      <c r="BL2692">
        <v>80.708490158258087</v>
      </c>
      <c r="BM2692">
        <f ca="1"/>
        <v>81.767215770886907</v>
      </c>
      <c r="BN2692">
        <v>82.458126252698904</v>
      </c>
    </row>
    <row r="2693" spans="1:66" x14ac:dyDescent="0.25">
      <c r="A2693">
        <v>73.2</v>
      </c>
      <c r="B2693" t="b">
        <v>1</v>
      </c>
      <c r="BE2693">
        <v>0.91820355191256831</v>
      </c>
      <c r="BF2693">
        <v>81</v>
      </c>
      <c r="BG2693">
        <v>82.492526189359424</v>
      </c>
      <c r="BH2693">
        <v>84.09219015773543</v>
      </c>
      <c r="BI2693">
        <v>173.30610194042384</v>
      </c>
      <c r="BJ2693">
        <v>80.981982446531248</v>
      </c>
      <c r="BK2693">
        <v>83.473109453747469</v>
      </c>
      <c r="BL2693">
        <v>80.725855858333816</v>
      </c>
      <c r="BM2693">
        <f ca="1"/>
        <v>81.781666604006048</v>
      </c>
      <c r="BN2693">
        <v>82.47213517938421</v>
      </c>
    </row>
    <row r="2694" spans="1:66" x14ac:dyDescent="0.25">
      <c r="A2694">
        <v>72.8</v>
      </c>
      <c r="B2694" t="b">
        <v>1</v>
      </c>
      <c r="BE2694">
        <v>0.91854508196721307</v>
      </c>
      <c r="BF2694">
        <v>81</v>
      </c>
      <c r="BG2694">
        <v>82.514075521833803</v>
      </c>
      <c r="BH2694">
        <v>84.120176469951886</v>
      </c>
      <c r="BI2694">
        <v>173.59574642864939</v>
      </c>
      <c r="BJ2694">
        <v>80.996828373296225</v>
      </c>
      <c r="BK2694">
        <v>83.498570890575266</v>
      </c>
      <c r="BL2694">
        <v>80.743257850482479</v>
      </c>
      <c r="BM2694">
        <f ca="1"/>
        <v>81.796144490235562</v>
      </c>
      <c r="BN2694">
        <v>82.486168593248394</v>
      </c>
    </row>
    <row r="2695" spans="1:66" x14ac:dyDescent="0.25">
      <c r="A2695">
        <v>72.400000000000006</v>
      </c>
      <c r="B2695" t="b">
        <v>1</v>
      </c>
      <c r="BE2695">
        <v>0.91888661202185795</v>
      </c>
      <c r="BF2695">
        <v>81</v>
      </c>
      <c r="BG2695">
        <v>82.5356931058096</v>
      </c>
      <c r="BH2695">
        <v>84.14826077929547</v>
      </c>
      <c r="BI2695">
        <v>173.88660791409637</v>
      </c>
      <c r="BJ2695">
        <v>81.01171450413311</v>
      </c>
      <c r="BK2695">
        <v>83.524118090411605</v>
      </c>
      <c r="BL2695">
        <v>80.760696363196885</v>
      </c>
      <c r="BM2695">
        <f ca="1"/>
        <v>81.810649616593864</v>
      </c>
      <c r="BN2695">
        <v>82.500226661704787</v>
      </c>
    </row>
    <row r="2696" spans="1:66" x14ac:dyDescent="0.25">
      <c r="A2696">
        <v>72</v>
      </c>
      <c r="B2696" t="b">
        <v>1</v>
      </c>
      <c r="BE2696">
        <v>0.91922814207650272</v>
      </c>
      <c r="BF2696">
        <v>81</v>
      </c>
      <c r="BG2696">
        <v>82.557379487083267</v>
      </c>
      <c r="BH2696">
        <v>84.176443887111972</v>
      </c>
      <c r="BI2696">
        <v>174.17869666682887</v>
      </c>
      <c r="BJ2696">
        <v>81.026641155209234</v>
      </c>
      <c r="BK2696">
        <v>83.549751747404059</v>
      </c>
      <c r="BL2696">
        <v>80.778171627377546</v>
      </c>
      <c r="BM2696">
        <f ca="1"/>
        <v>81.825182172125537</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v>81.041608646469584</v>
      </c>
      <c r="BK2697">
        <v>83.57547256425255</v>
      </c>
      <c r="BL2697">
        <v>80.795683876368415</v>
      </c>
      <c r="BM2697">
        <f ca="1"/>
        <v>81.839742347932074</v>
      </c>
      <c r="BN2697">
        <v>82.528417441036694</v>
      </c>
    </row>
    <row r="2698" spans="1:66" x14ac:dyDescent="0.25">
      <c r="A2698">
        <v>71.2</v>
      </c>
      <c r="B2698" t="b">
        <v>1</v>
      </c>
      <c r="BE2698">
        <v>0.91991120218579236</v>
      </c>
      <c r="BF2698">
        <v>81</v>
      </c>
      <c r="BG2698">
        <v>82.600960858104202</v>
      </c>
      <c r="BH2698">
        <v>84.233109753462145</v>
      </c>
      <c r="BI2698">
        <v>174.76659770939224</v>
      </c>
      <c r="BJ2698">
        <v>81.056617301698495</v>
      </c>
      <c r="BK2698">
        <v>83.601281252351882</v>
      </c>
      <c r="BL2698">
        <v>80.813233345993211</v>
      </c>
      <c r="BM2698">
        <f ca="1"/>
        <v>81.854330337203308</v>
      </c>
      <c r="BN2698">
        <v>82.54255049580938</v>
      </c>
    </row>
    <row r="2699" spans="1:66" x14ac:dyDescent="0.25">
      <c r="A2699">
        <v>78</v>
      </c>
      <c r="B2699" t="b">
        <v>1</v>
      </c>
      <c r="BE2699">
        <v>0.92025273224043713</v>
      </c>
      <c r="BF2699">
        <v>81</v>
      </c>
      <c r="BG2699">
        <v>82.622856973171139</v>
      </c>
      <c r="BH2699">
        <v>84.261594165106089</v>
      </c>
      <c r="BI2699">
        <v>175.06243120105003</v>
      </c>
      <c r="BJ2699">
        <v>81.071667448582502</v>
      </c>
      <c r="BK2699">
        <v>83.627178531937147</v>
      </c>
      <c r="BL2699">
        <v>80.830820274592455</v>
      </c>
      <c r="BM2699">
        <f ca="1"/>
        <v>81.868946335249092</v>
      </c>
      <c r="BN2699">
        <v>82.556708893024023</v>
      </c>
    </row>
    <row r="2700" spans="1:66" x14ac:dyDescent="0.25">
      <c r="A2700">
        <v>74</v>
      </c>
      <c r="B2700" t="b">
        <v>1</v>
      </c>
      <c r="BE2700">
        <v>0.92059426229508201</v>
      </c>
      <c r="BF2700">
        <v>81</v>
      </c>
      <c r="BG2700">
        <v>82.64482413640259</v>
      </c>
      <c r="BH2700">
        <v>84.290180681787632</v>
      </c>
      <c r="BI2700">
        <v>175.35953436823544</v>
      </c>
      <c r="BJ2700">
        <v>81.086759418774562</v>
      </c>
      <c r="BK2700">
        <v>83.653165132232402</v>
      </c>
      <c r="BL2700">
        <v>80.84844490306125</v>
      </c>
      <c r="BM2700">
        <f ca="1"/>
        <v>81.883590539532079</v>
      </c>
      <c r="BN2700">
        <v>82.570892809330786</v>
      </c>
    </row>
    <row r="2701" spans="1:66" x14ac:dyDescent="0.25">
      <c r="A2701">
        <v>66.3</v>
      </c>
      <c r="B2701" t="b">
        <v>1</v>
      </c>
      <c r="BE2701">
        <v>0.92093579234972678</v>
      </c>
      <c r="BF2701">
        <v>81</v>
      </c>
      <c r="BG2701">
        <v>82.666862928003496</v>
      </c>
      <c r="BH2701">
        <v>84.318870156303689</v>
      </c>
      <c r="BI2701">
        <v>175.65791815647768</v>
      </c>
      <c r="BJ2701">
        <v>81.101893547959648</v>
      </c>
      <c r="BK2701">
        <v>83.679241791602237</v>
      </c>
      <c r="BL2701">
        <v>80.86610747488777</v>
      </c>
      <c r="BM2701">
        <f ca="1"/>
        <v>81.898263149700711</v>
      </c>
      <c r="BN2701">
        <v>82.585102423312293</v>
      </c>
    </row>
    <row r="2702" spans="1:66" x14ac:dyDescent="0.25">
      <c r="A2702">
        <v>66</v>
      </c>
      <c r="B2702" t="b">
        <v>1</v>
      </c>
      <c r="BE2702">
        <v>0.92127732240437155</v>
      </c>
      <c r="BF2702">
        <v>81</v>
      </c>
      <c r="BG2702">
        <v>82.688973935409976</v>
      </c>
      <c r="BH2702">
        <v>84.347663452270382</v>
      </c>
      <c r="BI2702">
        <v>175.95759365345674</v>
      </c>
      <c r="BJ2702">
        <v>81.11707017592164</v>
      </c>
      <c r="BK2702">
        <v>83.705409257706833</v>
      </c>
      <c r="BL2702">
        <v>80.88380823619255</v>
      </c>
      <c r="BM2702">
        <f ca="1"/>
        <v>81.912964367623189</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v>81.13228964661171</v>
      </c>
      <c r="BK2703">
        <v>83.731668287660199</v>
      </c>
      <c r="BL2703">
        <v>80.901547435768421</v>
      </c>
      <c r="BM2703">
        <f ca="1"/>
        <v>81.927694397421888</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v>81.147552308217968</v>
      </c>
      <c r="BK2704">
        <v>83.758019648191762</v>
      </c>
      <c r="BL2704">
        <v>80.919325325121378</v>
      </c>
      <c r="BM2704">
        <f ca="1"/>
        <v>81.942453445508605</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v>81.162858513236941</v>
      </c>
      <c r="BK2705">
        <v>83.78446411581163</v>
      </c>
      <c r="BL2705">
        <v>80.93714215851216</v>
      </c>
      <c r="BM2705">
        <f ca="1"/>
        <v>81.957241720620502</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v>81.178208618546137</v>
      </c>
      <c r="BK2706">
        <v>83.811002476979169</v>
      </c>
      <c r="BL2706">
        <v>80.954998192998659</v>
      </c>
      <c r="BM2706">
        <f ca="1"/>
        <v>81.972059433856657</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v>81.19360298547852</v>
      </c>
      <c r="BK2707">
        <v>83.837635528275527</v>
      </c>
      <c r="BL2707">
        <v>80.972893688479246</v>
      </c>
      <c r="BM2707">
        <f ca="1"/>
        <v>81.986906798715452</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v>81.209041979898402</v>
      </c>
      <c r="BK2708">
        <v>83.864364076579747</v>
      </c>
      <c r="BL2708">
        <v>80.990828907736841</v>
      </c>
      <c r="BM2708">
        <f ca="1"/>
        <v>82.001784031132772</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v>81.224525972279039</v>
      </c>
      <c r="BK2709">
        <v>83.891188939248764</v>
      </c>
      <c r="BL2709">
        <v>81.008804116483958</v>
      </c>
      <c r="BM2709">
        <f ca="1"/>
        <v>82.016691349520784</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v>81.240055337781854</v>
      </c>
      <c r="BK2710">
        <v>83.918110944301489</v>
      </c>
      <c r="BL2710">
        <v>81.026819583408667</v>
      </c>
      <c r="BM2710">
        <f ca="1"/>
        <v>82.031628974807788</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v>81.255630456337457</v>
      </c>
      <c r="BK2711">
        <v>83.945130930606851</v>
      </c>
      <c r="BL2711">
        <v>81.044875580221429</v>
      </c>
      <c r="BM2711">
        <f ca="1"/>
        <v>82.046597130478673</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v>81.271251712728386</v>
      </c>
      <c r="BK2712">
        <v>83.972249748076052</v>
      </c>
      <c r="BL2712">
        <v>81.062972381702878</v>
      </c>
      <c r="BM2712">
        <f ca="1"/>
        <v>82.06159604261623</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v>81.286919496673733</v>
      </c>
      <c r="BK2713">
        <v>83.999468257859164</v>
      </c>
      <c r="BL2713">
        <v>81.081110265752642</v>
      </c>
      <c r="BM2713">
        <f ca="1"/>
        <v>82.076625939943469</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v>81.30263420291557</v>
      </c>
      <c r="BK2714">
        <v>84.026787332546135</v>
      </c>
      <c r="BL2714">
        <v>81.099289513439174</v>
      </c>
      <c r="BM2714">
        <f ca="1"/>
        <v>82.091687053866664</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v>81.31839623130729</v>
      </c>
      <c r="BK2715">
        <v>84.054207856372244</v>
      </c>
      <c r="BL2715">
        <v>81.117510409050482</v>
      </c>
      <c r="BM2715">
        <f ca="1"/>
        <v>82.106779618519383</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v>81.33420598690401</v>
      </c>
      <c r="BK2716">
        <v>84.081730725428358</v>
      </c>
      <c r="BL2716">
        <v>81.135773240146065</v>
      </c>
      <c r="BM2716">
        <f ca="1"/>
        <v>82.121903870807415</v>
      </c>
      <c r="BN2716">
        <v>82.801458065072438</v>
      </c>
    </row>
    <row r="2717" spans="1:66" x14ac:dyDescent="0.25">
      <c r="A2717" t="str">
        <v/>
      </c>
      <c r="B2717" t="b">
        <v>0</v>
      </c>
      <c r="BE2717">
        <v>0.92640027322404372</v>
      </c>
      <c r="BF2717">
        <v>81.099999999999994</v>
      </c>
      <c r="BG2717">
        <v>83.02972802244858</v>
      </c>
      <c r="BH2717">
        <v>84.792644099652051</v>
      </c>
      <c r="BI2717">
        <v>180.61573604615955</v>
      </c>
      <c r="BJ2717">
        <v>81.350063880054861</v>
      </c>
      <c r="BK2717">
        <v>84.10935684787583</v>
      </c>
      <c r="BL2717">
        <v>81.154078297609814</v>
      </c>
      <c r="BM2717">
        <f ca="1"/>
        <v>82.13706005045465</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v>81.365970326497532</v>
      </c>
      <c r="BK2718">
        <v>84.137087144166486</v>
      </c>
      <c r="BL2718">
        <v>81.172425875704121</v>
      </c>
      <c r="BM2718">
        <f ca="1"/>
        <v>82.152248400049999</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v>81.381925747454801</v>
      </c>
      <c r="BK2719">
        <v>84.16492254726748</v>
      </c>
      <c r="BL2719">
        <v>81.190816272125048</v>
      </c>
      <c r="BM2719">
        <f ca="1"/>
        <v>82.167469165095156</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v>81.397930569733262</v>
      </c>
      <c r="BK2720">
        <v>84.192864002891454</v>
      </c>
      <c r="BL2720">
        <v>81.209249788058642</v>
      </c>
      <c r="BM2720">
        <f ca="1"/>
        <v>82.182722594053587</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v>81.413985225824462</v>
      </c>
      <c r="BK2721">
        <v>84.220912469732056</v>
      </c>
      <c r="BL2721">
        <v>81.227726728238565</v>
      </c>
      <c r="BM2721">
        <f ca="1"/>
        <v>82.198008938400434</v>
      </c>
      <c r="BN2721">
        <v>82.874984688693985</v>
      </c>
    </row>
    <row r="2722" spans="1:66" x14ac:dyDescent="0.25">
      <c r="A2722">
        <v>59.3</v>
      </c>
      <c r="B2722" t="b">
        <v>1</v>
      </c>
      <c r="BE2722">
        <v>0.92810792349726778</v>
      </c>
      <c r="BF2722">
        <v>81.2</v>
      </c>
      <c r="BG2722">
        <v>83.147333657083706</v>
      </c>
      <c r="BH2722">
        <v>84.946766099369114</v>
      </c>
      <c r="BI2722">
        <v>182.24080906842755</v>
      </c>
      <c r="BJ2722">
        <v>81.430090154008184</v>
      </c>
      <c r="BK2722">
        <v>84.249068919704897</v>
      </c>
      <c r="BL2722">
        <v>81.246247401004823</v>
      </c>
      <c r="BM2722">
        <f ca="1"/>
        <v>82.213328452673537</v>
      </c>
      <c r="BN2722">
        <v>82.889778970985446</v>
      </c>
    </row>
    <row r="2723" spans="1:66" x14ac:dyDescent="0.25">
      <c r="A2723">
        <v>58.4</v>
      </c>
      <c r="B2723" t="b">
        <v>1</v>
      </c>
      <c r="BE2723">
        <v>0.92844945355191255</v>
      </c>
      <c r="BF2723">
        <v>81.2</v>
      </c>
      <c r="BG2723">
        <v>83.171111120042895</v>
      </c>
      <c r="BH2723">
        <v>84.977960455406688</v>
      </c>
      <c r="BI2723">
        <v>182.57045222321307</v>
      </c>
      <c r="BJ2723">
        <v>81.446245798458165</v>
      </c>
      <c r="BK2723">
        <v>84.277334338194137</v>
      </c>
      <c r="BL2723">
        <v>81.264812118363764</v>
      </c>
      <c r="BM2723">
        <f ca="1"/>
        <v>82.228681394525594</v>
      </c>
      <c r="BN2723">
        <v>82.904603435610056</v>
      </c>
    </row>
    <row r="2724" spans="1:66" x14ac:dyDescent="0.25">
      <c r="A2724">
        <v>57.5</v>
      </c>
      <c r="B2724" t="b">
        <v>1</v>
      </c>
      <c r="BE2724">
        <v>0.92879098360655743</v>
      </c>
      <c r="BF2724">
        <v>81.2</v>
      </c>
      <c r="BG2724">
        <v>83.194975830182855</v>
      </c>
      <c r="BH2724">
        <v>85.009280791996488</v>
      </c>
      <c r="BI2724">
        <v>182.90167262397745</v>
      </c>
      <c r="BJ2724">
        <v>81.462452609350365</v>
      </c>
      <c r="BK2724">
        <v>84.305709724305004</v>
      </c>
      <c r="BL2724">
        <v>81.283421196049517</v>
      </c>
      <c r="BM2724">
        <f ca="1"/>
        <v>82.244068024777462</v>
      </c>
      <c r="BN2724">
        <v>82.919458315140247</v>
      </c>
    </row>
    <row r="2725" spans="1:66" x14ac:dyDescent="0.25">
      <c r="A2725">
        <v>56.3</v>
      </c>
      <c r="B2725" t="b">
        <v>1</v>
      </c>
      <c r="BE2725">
        <v>0.9291325136612022</v>
      </c>
      <c r="BF2725">
        <v>81.2</v>
      </c>
      <c r="BG2725">
        <v>83.218928581091731</v>
      </c>
      <c r="BH2725">
        <v>85.040728282068827</v>
      </c>
      <c r="BI2725">
        <v>183.2344854366344</v>
      </c>
      <c r="BJ2725">
        <v>81.478711042973543</v>
      </c>
      <c r="BK2725">
        <v>84.334196091122024</v>
      </c>
      <c r="BL2725">
        <v>81.302074953586498</v>
      </c>
      <c r="BM2725">
        <f ca="1"/>
        <v>82.259488607472534</v>
      </c>
      <c r="BN2725">
        <v>82.934343844988263</v>
      </c>
    </row>
    <row r="2726" spans="1:66" x14ac:dyDescent="0.25">
      <c r="A2726">
        <v>55.5</v>
      </c>
      <c r="B2726" t="b">
        <v>1</v>
      </c>
      <c r="BE2726">
        <v>0.92947404371584696</v>
      </c>
      <c r="BF2726">
        <v>81.2</v>
      </c>
      <c r="BG2726">
        <v>83.24297017740507</v>
      </c>
      <c r="BH2726">
        <v>85.072304115172201</v>
      </c>
      <c r="BI2726">
        <v>183.56890604689562</v>
      </c>
      <c r="BJ2726">
        <v>81.495021561842663</v>
      </c>
      <c r="BK2726">
        <v>84.362794465973792</v>
      </c>
      <c r="BL2726">
        <v>81.320773714353578</v>
      </c>
      <c r="BM2726">
        <f ca="1"/>
        <v>82.274943409932519</v>
      </c>
      <c r="BN2726">
        <v>82.949260263454789</v>
      </c>
    </row>
    <row r="2727" spans="1:66" x14ac:dyDescent="0.25">
      <c r="A2727">
        <v>54.9</v>
      </c>
      <c r="B2727" t="b">
        <v>1</v>
      </c>
      <c r="BE2727">
        <v>0.92981557377049184</v>
      </c>
      <c r="BF2727">
        <v>81.2</v>
      </c>
      <c r="BG2727">
        <v>83.267101435014425</v>
      </c>
      <c r="BH2727">
        <v>85.104009497790614</v>
      </c>
      <c r="BI2727">
        <v>183.9049500645381</v>
      </c>
      <c r="BJ2727">
        <v>81.511384634814775</v>
      </c>
      <c r="BK2727">
        <v>84.391505890703613</v>
      </c>
      <c r="BL2727">
        <v>81.339517805649351</v>
      </c>
      <c r="BM2727">
        <f ca="1"/>
        <v>82.290432702814215</v>
      </c>
      <c r="BN2727">
        <v>82.964207811778664</v>
      </c>
    </row>
    <row r="2728" spans="1:66" x14ac:dyDescent="0.25">
      <c r="A2728">
        <v>53.2</v>
      </c>
      <c r="B2728" t="b">
        <v>1</v>
      </c>
      <c r="BE2728">
        <v>0.93015710382513661</v>
      </c>
      <c r="BF2728">
        <v>81.3</v>
      </c>
      <c r="BG2728">
        <v>83.291323181280887</v>
      </c>
      <c r="BH2728">
        <v>85.13584565366908</v>
      </c>
      <c r="BI2728">
        <v>184.24263332777625</v>
      </c>
      <c r="BJ2728">
        <v>81.527800737207727</v>
      </c>
      <c r="BK2728">
        <v>84.420331421946997</v>
      </c>
      <c r="BL2728">
        <v>81.358307558759051</v>
      </c>
      <c r="BM2728">
        <f ca="1"/>
        <v>82.305956760167717</v>
      </c>
      <c r="BN2728">
        <v>82.979186734187664</v>
      </c>
    </row>
    <row r="2729" spans="1:66" x14ac:dyDescent="0.25">
      <c r="A2729">
        <v>51.3</v>
      </c>
      <c r="B2729" t="b">
        <v>1</v>
      </c>
      <c r="BE2729">
        <v>0.93049863387978138</v>
      </c>
      <c r="BF2729">
        <v>81.3</v>
      </c>
      <c r="BG2729">
        <v>83.315636255253821</v>
      </c>
      <c r="BH2729">
        <v>85.167813824147103</v>
      </c>
      <c r="BI2729">
        <v>184.58197190774146</v>
      </c>
      <c r="BJ2729">
        <v>81.544270350921607</v>
      </c>
      <c r="BK2729">
        <v>84.449272131415668</v>
      </c>
      <c r="BL2729">
        <v>81.37714330902287</v>
      </c>
      <c r="BM2729">
        <f ca="1"/>
        <v>82.321515859495904</v>
      </c>
      <c r="BN2729">
        <v>82.994197277950391</v>
      </c>
    </row>
    <row r="2730" spans="1:66" x14ac:dyDescent="0.25">
      <c r="A2730">
        <v>51</v>
      </c>
      <c r="B2730" t="b">
        <v>1</v>
      </c>
      <c r="BE2730">
        <v>0.93084016393442626</v>
      </c>
      <c r="BF2730">
        <v>81.3</v>
      </c>
      <c r="BG2730">
        <v>83.340041507894867</v>
      </c>
      <c r="BH2730">
        <v>85.199915268500078</v>
      </c>
      <c r="BI2730">
        <v>184.9229821130715</v>
      </c>
      <c r="BJ2730">
        <v>81.560793964563302</v>
      </c>
      <c r="BK2730">
        <v>84.478329106188525</v>
      </c>
      <c r="BL2730">
        <v>81.396025395905767</v>
      </c>
      <c r="BM2730">
        <f ca="1"/>
        <v>82.337110281815214</v>
      </c>
      <c r="BN2730">
        <v>83.009239693429521</v>
      </c>
    </row>
    <row r="2731" spans="1:66" x14ac:dyDescent="0.25">
      <c r="A2731">
        <v>48.8</v>
      </c>
      <c r="B2731" t="b">
        <v>1</v>
      </c>
      <c r="BE2731">
        <v>0.93118169398907102</v>
      </c>
      <c r="BF2731">
        <v>81.3</v>
      </c>
      <c r="BG2731">
        <v>83.364539802307263</v>
      </c>
      <c r="BH2731">
        <v>85.232151264288689</v>
      </c>
      <c r="BI2731">
        <v>185.26568049461324</v>
      </c>
      <c r="BJ2731">
        <v>81.57737207357367</v>
      </c>
      <c r="BK2731">
        <v>84.50750344900959</v>
      </c>
      <c r="BL2731">
        <v>81.414954163068828</v>
      </c>
      <c r="BM2731">
        <f ca="1"/>
        <v>82.352740311717852</v>
      </c>
      <c r="BN2731">
        <v>83.024314234135929</v>
      </c>
    </row>
    <row r="2732" spans="1:66" x14ac:dyDescent="0.25">
      <c r="A2732">
        <v>47.7</v>
      </c>
      <c r="B2732" t="b">
        <v>1</v>
      </c>
      <c r="BE2732">
        <v>0.93152322404371579</v>
      </c>
      <c r="BF2732">
        <v>81.3</v>
      </c>
      <c r="BG2732">
        <v>83.38913201397088</v>
      </c>
      <c r="BH2732">
        <v>85.264523107717849</v>
      </c>
      <c r="BI2732">
        <v>185.61008385024348</v>
      </c>
      <c r="BJ2732">
        <v>81.594005180358224</v>
      </c>
      <c r="BK2732">
        <v>84.536796278593428</v>
      </c>
      <c r="BL2732">
        <v>81.433929958442292</v>
      </c>
      <c r="BM2732">
        <f ca="1"/>
        <v>82.368406237435337</v>
      </c>
      <c r="BN2732">
        <v>83.039421156784329</v>
      </c>
    </row>
    <row r="2733" spans="1:66" x14ac:dyDescent="0.25">
      <c r="A2733">
        <v>46.6</v>
      </c>
      <c r="B2733" t="b">
        <v>1</v>
      </c>
      <c r="BE2733">
        <v>0.93186475409836067</v>
      </c>
      <c r="BF2733">
        <v>81.3</v>
      </c>
      <c r="BG2733">
        <v>83.413819030982992</v>
      </c>
      <c r="BH2733">
        <v>85.297032114003528</v>
      </c>
      <c r="BI2733">
        <v>185.95620922980922</v>
      </c>
      <c r="BJ2733">
        <v>81.610693794420527</v>
      </c>
      <c r="BK2733">
        <v>84.566208729937983</v>
      </c>
      <c r="BL2733">
        <v>81.452953134300117</v>
      </c>
      <c r="BM2733">
        <f ca="1"/>
        <v>82.384108350903603</v>
      </c>
      <c r="BN2733">
        <v>83.054560721349972</v>
      </c>
    </row>
    <row r="2734" spans="1:66" x14ac:dyDescent="0.25">
      <c r="A2734">
        <v>71.3</v>
      </c>
      <c r="B2734" t="b">
        <v>1</v>
      </c>
      <c r="BE2734">
        <v>0.93220628415300544</v>
      </c>
      <c r="BF2734">
        <v>81.3</v>
      </c>
      <c r="BG2734">
        <v>83.438601754304841</v>
      </c>
      <c r="BH2734">
        <v>85.329679617749022</v>
      </c>
      <c r="BI2734">
        <v>186.30407394019224</v>
      </c>
      <c r="BJ2734">
        <v>81.627438432499176</v>
      </c>
      <c r="BK2734">
        <v>84.595741954644993</v>
      </c>
      <c r="BL2734">
        <v>81.472024047336348</v>
      </c>
      <c r="BM2734">
        <f ca="1"/>
        <v>82.399846947829516</v>
      </c>
      <c r="BN2734">
        <v>83.069733191126801</v>
      </c>
    </row>
    <row r="2735" spans="1:66" x14ac:dyDescent="0.25">
      <c r="A2735">
        <v>78</v>
      </c>
      <c r="B2735" t="b">
        <v>1</v>
      </c>
      <c r="BE2735">
        <v>0.93254781420765032</v>
      </c>
      <c r="BF2735">
        <v>81.3</v>
      </c>
      <c r="BG2735">
        <v>83.463481098014441</v>
      </c>
      <c r="BH2735">
        <v>85.362466973331294</v>
      </c>
      <c r="BI2735">
        <v>186.65369555050231</v>
      </c>
      <c r="BJ2735">
        <v>81.644239618708013</v>
      </c>
      <c r="BK2735">
        <v>84.625397121248739</v>
      </c>
      <c r="BL2735">
        <v>81.491143058743063</v>
      </c>
      <c r="BM2735">
        <f ca="1"/>
        <v>82.415622327758982</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v>81.661097884679677</v>
      </c>
      <c r="BK2736">
        <v>84.655175415552648</v>
      </c>
      <c r="BL2736">
        <v>81.510310534290298</v>
      </c>
      <c r="BM2736">
        <f ca="1"/>
        <v>82.431434794146568</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v>81.678013769712962</v>
      </c>
      <c r="BK2737">
        <v>84.685078040974545</v>
      </c>
      <c r="BL2737">
        <v>81.52952684440757</v>
      </c>
      <c r="BM2737">
        <f ca="1"/>
        <v>82.447284654426809</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v>81.694987820923501</v>
      </c>
      <c r="BK2738">
        <v>84.715106218900559</v>
      </c>
      <c r="BL2738">
        <v>81.548792364267499</v>
      </c>
      <c r="BM2738">
        <f ca="1"/>
        <v>82.463172220087188</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v>81.712020593398549</v>
      </c>
      <c r="BK2739">
        <v>84.745261189048023</v>
      </c>
      <c r="BL2739">
        <v>81.568107473871251</v>
      </c>
      <c r="BM2739">
        <f ca="1"/>
        <v>82.479097806742786</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v>81.729112650355376</v>
      </c>
      <c r="BK2740">
        <v>84.775544209837605</v>
      </c>
      <c r="BL2740">
        <v>81.587472558135943</v>
      </c>
      <c r="BM2740">
        <f ca="1"/>
        <v>82.495061734212726</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v>81.746264563303825</v>
      </c>
      <c r="BK2741">
        <v>84.805956558774994</v>
      </c>
      <c r="BL2741">
        <v>81.606888006984192</v>
      </c>
      <c r="BM2741">
        <f ca="1"/>
        <v>82.511064326598486</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v>81.763476912212838</v>
      </c>
      <c r="BK2742">
        <v>84.83649953284241</v>
      </c>
      <c r="BL2742">
        <v>81.626354215435697</v>
      </c>
      <c r="BM2742">
        <f ca="1"/>
        <v>82.527105912363979</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v>81.780750285681464</v>
      </c>
      <c r="BK2743">
        <v>84.867174448900343</v>
      </c>
      <c r="BL2743">
        <v>81.645871583701037</v>
      </c>
      <c r="BM2743">
        <f ca="1"/>
        <v>82.543186824417674</v>
      </c>
      <c r="BN2743">
        <v>83.207811318728005</v>
      </c>
    </row>
    <row r="2744" spans="1:66" x14ac:dyDescent="0.25">
      <c r="A2744">
        <v>67</v>
      </c>
      <c r="B2744" t="b">
        <v>1</v>
      </c>
      <c r="BE2744">
        <v>0.93562158469945356</v>
      </c>
      <c r="BF2744">
        <v>81.5</v>
      </c>
      <c r="BG2744">
        <v>83.691900769342624</v>
      </c>
      <c r="BH2744">
        <v>85.664080292700064</v>
      </c>
      <c r="BI2744">
        <v>189.88238633886209</v>
      </c>
      <c r="BJ2744">
        <v>81.798085281114012</v>
      </c>
      <c r="BK2744">
        <v>84.897982644099542</v>
      </c>
      <c r="BL2744">
        <v>81.665440517277617</v>
      </c>
      <c r="BM2744">
        <f ca="1"/>
        <v>82.559307400196616</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v>81.815482504899776</v>
      </c>
      <c r="BK2745">
        <v>84.928925476304016</v>
      </c>
      <c r="BL2745">
        <v>81.685061427048041</v>
      </c>
      <c r="BM2745">
        <f ca="1"/>
        <v>82.575467981752553</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v>81.832942572597574</v>
      </c>
      <c r="BK2746">
        <v>84.960004324525073</v>
      </c>
      <c r="BL2746">
        <v>81.704734729380704</v>
      </c>
      <c r="BM2746">
        <f ca="1"/>
        <v>82.59166891584016</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v>81.850466109124824</v>
      </c>
      <c r="BK2747">
        <v>84.991220589366833</v>
      </c>
      <c r="BL2747">
        <v>81.724460846232887</v>
      </c>
      <c r="BM2747">
        <f ca="1"/>
        <v>82.607910554007333</v>
      </c>
      <c r="BN2747">
        <v>83.270095896480029</v>
      </c>
    </row>
    <row r="2748" spans="1:66" x14ac:dyDescent="0.25">
      <c r="A2748">
        <v>67.7</v>
      </c>
      <c r="B2748" t="b">
        <v>1</v>
      </c>
      <c r="BE2748">
        <v>0.93698770491803274</v>
      </c>
      <c r="BF2748">
        <v>81.5</v>
      </c>
      <c r="BG2748">
        <v>83.796146486464863</v>
      </c>
      <c r="BH2748">
        <v>85.802083918252521</v>
      </c>
      <c r="BI2748">
        <v>191.36716029118065</v>
      </c>
      <c r="BJ2748">
        <v>81.868053748951766</v>
      </c>
      <c r="BK2748">
        <v>85.022575693483589</v>
      </c>
      <c r="BL2748">
        <v>81.744240205256432</v>
      </c>
      <c r="BM2748">
        <f ca="1"/>
        <v>82.624193252687903</v>
      </c>
      <c r="BN2748">
        <v>83.285758693893783</v>
      </c>
    </row>
    <row r="2749" spans="1:66" x14ac:dyDescent="0.25">
      <c r="A2749">
        <v>67.5</v>
      </c>
      <c r="B2749" t="b">
        <v>1</v>
      </c>
      <c r="BE2749">
        <v>0.93732923497267762</v>
      </c>
      <c r="BF2749">
        <v>81.5</v>
      </c>
      <c r="BG2749">
        <v>83.822482498270475</v>
      </c>
      <c r="BH2749">
        <v>85.836983488926819</v>
      </c>
      <c r="BI2749">
        <v>191.74338367207937</v>
      </c>
      <c r="BJ2749">
        <v>81.885706136300797</v>
      </c>
      <c r="BK2749">
        <v>85.054071082049475</v>
      </c>
      <c r="BL2749">
        <v>81.764073239905812</v>
      </c>
      <c r="BM2749">
        <f ca="1"/>
        <v>82.640517373296476</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v>81.903423925350893</v>
      </c>
      <c r="BK2750">
        <v>85.085708223240658</v>
      </c>
      <c r="BL2750">
        <v>81.783960389549023</v>
      </c>
      <c r="BM2750">
        <f ca="1"/>
        <v>82.656883282325737</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v>81.921207780447745</v>
      </c>
      <c r="BK2751">
        <v>85.11748860873071</v>
      </c>
      <c r="BL2751">
        <v>81.803902099581151</v>
      </c>
      <c r="BM2751">
        <f ca="1"/>
        <v>82.673291351446167</v>
      </c>
      <c r="BN2751">
        <v>83.332972173331825</v>
      </c>
    </row>
    <row r="2752" spans="1:66" x14ac:dyDescent="0.25">
      <c r="A2752">
        <v>76.7</v>
      </c>
      <c r="B2752" t="b">
        <v>1</v>
      </c>
      <c r="BE2752">
        <v>0.93835382513661203</v>
      </c>
      <c r="BF2752">
        <v>81.5</v>
      </c>
      <c r="BG2752">
        <v>83.902167799033663</v>
      </c>
      <c r="BH2752">
        <v>85.942666167001846</v>
      </c>
      <c r="BI2752">
        <v>192.88447981211451</v>
      </c>
      <c r="BJ2752">
        <v>81.939058376319267</v>
      </c>
      <c r="BK2752">
        <v>85.149413754199259</v>
      </c>
      <c r="BL2752">
        <v>81.823898821540695</v>
      </c>
      <c r="BM2752">
        <f ca="1"/>
        <v>82.689741957608291</v>
      </c>
      <c r="BN2752">
        <v>83.348786129128385</v>
      </c>
    </row>
    <row r="2753" spans="1:66" x14ac:dyDescent="0.25">
      <c r="A2753">
        <v>76.5</v>
      </c>
      <c r="B2753" t="b">
        <v>1</v>
      </c>
      <c r="BE2753">
        <v>0.9386953551912568</v>
      </c>
      <c r="BF2753">
        <v>81.5</v>
      </c>
      <c r="BG2753">
        <v>83.928959263594635</v>
      </c>
      <c r="BH2753">
        <v>85.978227582964522</v>
      </c>
      <c r="BI2753">
        <v>193.26906375512823</v>
      </c>
      <c r="BJ2753">
        <v>81.956976398297044</v>
      </c>
      <c r="BK2753">
        <v>85.181485199854748</v>
      </c>
      <c r="BL2753">
        <v>81.84395101322896</v>
      </c>
      <c r="BM2753">
        <f ca="1"/>
        <v>82.706235483147552</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v>81.974962542543793</v>
      </c>
      <c r="BK2754">
        <v>85.213704510971496</v>
      </c>
      <c r="BL2754">
        <v>81.86405913883226</v>
      </c>
      <c r="BM2754">
        <f ca="1"/>
        <v>82.722772315891774</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v>81.993017516286841</v>
      </c>
      <c r="BK2755">
        <v>85.246073278441528</v>
      </c>
      <c r="BL2755">
        <v>81.884223669047358</v>
      </c>
      <c r="BM2755">
        <f ca="1"/>
        <v>82.739352849271469</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v>82.011142038058253</v>
      </c>
      <c r="BK2756">
        <v>85.278593119341892</v>
      </c>
      <c r="BL2756">
        <v>81.904445081209943</v>
      </c>
      <c r="BM2756">
        <f ca="1"/>
        <v>82.755977482432982</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v>82.029336837941287</v>
      </c>
      <c r="BK2757">
        <v>85.311265677517738</v>
      </c>
      <c r="BL2757">
        <v>81.924723859426578</v>
      </c>
      <c r="BM2757">
        <f ca="1"/>
        <v>82.772646620354593</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v>82.047602657823916</v>
      </c>
      <c r="BK2758">
        <v>85.344092624181812</v>
      </c>
      <c r="BL2758">
        <v>81.945060494709807</v>
      </c>
      <c r="BM2758">
        <f ca="1"/>
        <v>82.789360673965476</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v>82.065940251659228</v>
      </c>
      <c r="BK2759">
        <v>85.377075658531055</v>
      </c>
      <c r="BL2759">
        <v>81.965455485116962</v>
      </c>
      <c r="BM2759">
        <f ca="1"/>
        <v>82.806120060268128</v>
      </c>
      <c r="BN2759">
        <v>83.460584985543704</v>
      </c>
    </row>
    <row r="2760" spans="1:66" x14ac:dyDescent="0.25">
      <c r="A2760">
        <v>75.3</v>
      </c>
      <c r="B2760" t="b">
        <v>1</v>
      </c>
      <c r="BE2760">
        <v>0.9410860655737705</v>
      </c>
      <c r="BF2760">
        <v>81.7</v>
      </c>
      <c r="BG2760">
        <v>84.119842733022665</v>
      </c>
      <c r="BH2760">
        <v>86.232021340715249</v>
      </c>
      <c r="BI2760">
        <v>196.02269111215895</v>
      </c>
      <c r="BJ2760">
        <v>82.084350385733259</v>
      </c>
      <c r="BK2760">
        <v>85.410216508380486</v>
      </c>
      <c r="BL2760">
        <v>81.985909335892444</v>
      </c>
      <c r="BM2760">
        <f ca="1"/>
        <v>82.822925202463679</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v>82.102833838940242</v>
      </c>
      <c r="BK2761">
        <v>85.443516930815463</v>
      </c>
      <c r="BL2761">
        <v>82.006422559613796</v>
      </c>
      <c r="BM2761">
        <f ca="1"/>
        <v>82.839776530080812</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v>82.121391403065729</v>
      </c>
      <c r="BK2762">
        <v>85.476978712862618</v>
      </c>
      <c r="BL2762">
        <v>82.026995676341528</v>
      </c>
      <c r="BM2762">
        <f ca="1"/>
        <v>82.856674479107838</v>
      </c>
      <c r="BN2762">
        <v>83.509108605519415</v>
      </c>
    </row>
    <row r="2763" spans="1:66" x14ac:dyDescent="0.25">
      <c r="A2763">
        <v>74.7</v>
      </c>
      <c r="B2763" t="b">
        <v>1</v>
      </c>
      <c r="BE2763">
        <v>0.94211065573770492</v>
      </c>
      <c r="BF2763">
        <v>81.7</v>
      </c>
      <c r="BG2763">
        <v>84.203513240026624</v>
      </c>
      <c r="BH2763">
        <v>86.343503527527133</v>
      </c>
      <c r="BI2763">
        <v>197.23719474936135</v>
      </c>
      <c r="BJ2763">
        <v>82.140023883077788</v>
      </c>
      <c r="BK2763">
        <v>85.510603672180181</v>
      </c>
      <c r="BL2763">
        <v>82.047629213772979</v>
      </c>
      <c r="BM2763">
        <f ca="1"/>
        <v>82.873619492128697</v>
      </c>
      <c r="BN2763">
        <v>83.525367228825473</v>
      </c>
    </row>
    <row r="2764" spans="1:66" x14ac:dyDescent="0.25">
      <c r="A2764">
        <v>74.5</v>
      </c>
      <c r="B2764" t="b">
        <v>1</v>
      </c>
      <c r="BE2764">
        <v>0.94245218579234968</v>
      </c>
      <c r="BF2764">
        <v>81.7</v>
      </c>
      <c r="BG2764">
        <v>84.231661980236979</v>
      </c>
      <c r="BH2764">
        <v>86.381041166116333</v>
      </c>
      <c r="BI2764">
        <v>197.64681092495198</v>
      </c>
      <c r="BJ2764">
        <v>82.158732097426494</v>
      </c>
      <c r="BK2764">
        <v>85.54439365776858</v>
      </c>
      <c r="BL2764">
        <v>82.068323707400268</v>
      </c>
      <c r="BM2764">
        <f ca="1"/>
        <v>82.890612018462278</v>
      </c>
      <c r="BN2764">
        <v>83.541668552423516</v>
      </c>
    </row>
    <row r="2765" spans="1:66" x14ac:dyDescent="0.25">
      <c r="A2765">
        <v>74.2</v>
      </c>
      <c r="B2765" t="b">
        <v>1</v>
      </c>
      <c r="BE2765">
        <v>0.94279371584699456</v>
      </c>
      <c r="BF2765">
        <v>81.7</v>
      </c>
      <c r="BG2765">
        <v>84.259942426688227</v>
      </c>
      <c r="BH2765">
        <v>86.418770875157733</v>
      </c>
      <c r="BI2765">
        <v>198.05886530641951</v>
      </c>
      <c r="BJ2765">
        <v>82.177516878352122</v>
      </c>
      <c r="BK2765">
        <v>85.578350550701686</v>
      </c>
      <c r="BL2765">
        <v>82.089079700672428</v>
      </c>
      <c r="BM2765">
        <f ca="1"/>
        <v>82.907652514305752</v>
      </c>
      <c r="BN2765">
        <v>83.558012980454237</v>
      </c>
    </row>
    <row r="2766" spans="1:66" x14ac:dyDescent="0.25">
      <c r="A2766">
        <v>81.2</v>
      </c>
      <c r="B2766" t="b">
        <v>1</v>
      </c>
      <c r="BE2766">
        <v>0.94313524590163933</v>
      </c>
      <c r="BF2766">
        <v>81.7</v>
      </c>
      <c r="BG2766">
        <v>84.288356069387419</v>
      </c>
      <c r="BH2766">
        <v>86.456694881206246</v>
      </c>
      <c r="BI2766">
        <v>198.47338709409419</v>
      </c>
      <c r="BJ2766">
        <v>82.196379072202177</v>
      </c>
      <c r="BK2766">
        <v>85.612476264879632</v>
      </c>
      <c r="BL2766">
        <v>82.109897745161916</v>
      </c>
      <c r="BM2766">
        <f ca="1"/>
        <v>82.924741442881739</v>
      </c>
      <c r="BN2766">
        <v>83.574400923208657</v>
      </c>
    </row>
    <row r="2767" spans="1:66" x14ac:dyDescent="0.25">
      <c r="A2767">
        <v>81</v>
      </c>
      <c r="B2767" t="b">
        <v>1</v>
      </c>
      <c r="BE2767">
        <v>0.94347677595628421</v>
      </c>
      <c r="BF2767">
        <v>81.7</v>
      </c>
      <c r="BG2767">
        <v>84.316904424248293</v>
      </c>
      <c r="BH2767">
        <v>86.494815450203134</v>
      </c>
      <c r="BI2767">
        <v>198.89040601603006</v>
      </c>
      <c r="BJ2767">
        <v>82.215319539757857</v>
      </c>
      <c r="BK2767">
        <v>85.64677274780415</v>
      </c>
      <c r="BL2767">
        <v>82.130778400735622</v>
      </c>
      <c r="BM2767">
        <f ca="1"/>
        <v>82.941879274589567</v>
      </c>
      <c r="BN2767">
        <v>83.59083279725958</v>
      </c>
    </row>
    <row r="2768" spans="1:66" x14ac:dyDescent="0.25">
      <c r="A2768">
        <v>87</v>
      </c>
      <c r="B2768" t="b">
        <v>1</v>
      </c>
      <c r="BE2768">
        <v>0.94381830601092898</v>
      </c>
      <c r="BF2768">
        <v>81.7</v>
      </c>
      <c r="BG2768">
        <v>84.345589033702552</v>
      </c>
      <c r="BH2768">
        <v>86.533134888416839</v>
      </c>
      <c r="BI2768">
        <v>199.30995234079725</v>
      </c>
      <c r="BJ2768">
        <v>82.23433915656986</v>
      </c>
      <c r="BK2768">
        <v>85.681241981376814</v>
      </c>
      <c r="BL2768">
        <v>82.151722235730603</v>
      </c>
      <c r="BM2768">
        <f ca="1"/>
        <v>82.959066487160712</v>
      </c>
      <c r="BN2768">
        <v>83.607309025596322</v>
      </c>
    </row>
    <row r="2769" spans="1:66" x14ac:dyDescent="0.25">
      <c r="A2769">
        <v>86</v>
      </c>
      <c r="B2769" t="b">
        <v>1</v>
      </c>
      <c r="BE2769">
        <v>0.94415983606557374</v>
      </c>
      <c r="BF2769">
        <v>81.7</v>
      </c>
      <c r="BG2769">
        <v>84.374411467329267</v>
      </c>
      <c r="BH2769">
        <v>86.571655543412135</v>
      </c>
      <c r="BI2769">
        <v>199.73205689066634</v>
      </c>
      <c r="BJ2769">
        <v>82.253438813304342</v>
      </c>
      <c r="BK2769">
        <v>85.71588598272136</v>
      </c>
      <c r="BL2769">
        <v>82.172729827134532</v>
      </c>
      <c r="BM2769">
        <f ca="1"/>
        <v>82.976303565818554</v>
      </c>
      <c r="BN2769">
        <v>83.623830037763454</v>
      </c>
    </row>
    <row r="2770" spans="1:66" x14ac:dyDescent="0.25">
      <c r="A2770">
        <v>86</v>
      </c>
      <c r="B2770" t="b">
        <v>1</v>
      </c>
      <c r="BE2770">
        <v>0.94450136612021862</v>
      </c>
      <c r="BF2770">
        <v>81.7</v>
      </c>
      <c r="BG2770">
        <v>84.403373322503398</v>
      </c>
      <c r="BH2770">
        <v>86.61037980504922</v>
      </c>
      <c r="BI2770">
        <v>200.15675105519611</v>
      </c>
      <c r="BJ2770">
        <v>82.272619416099005</v>
      </c>
      <c r="BK2770">
        <v>85.750706805030845</v>
      </c>
      <c r="BL2770">
        <v>82.19380176077118</v>
      </c>
      <c r="BM2770">
        <f ca="1"/>
        <v>82.993591003442603</v>
      </c>
      <c r="BN2770">
        <v>83.64039627000318</v>
      </c>
    </row>
    <row r="2771" spans="1:66" x14ac:dyDescent="0.25">
      <c r="A2771">
        <v>82</v>
      </c>
      <c r="B2771" t="b">
        <v>1</v>
      </c>
      <c r="BE2771">
        <v>0.94484289617486339</v>
      </c>
      <c r="BF2771">
        <v>81.8</v>
      </c>
      <c r="BG2771">
        <v>84.432476225063695</v>
      </c>
      <c r="BH2771">
        <v>86.649310106512416</v>
      </c>
      <c r="BI2771">
        <v>200.58406680524038</v>
      </c>
      <c r="BJ2771">
        <v>82.291881886929943</v>
      </c>
      <c r="BK2771">
        <v>85.785706538440536</v>
      </c>
      <c r="BL2771">
        <v>82.214938631490995</v>
      </c>
      <c r="BM2771">
        <f ca="1"/>
        <v>83.010929300737473</v>
      </c>
      <c r="BN2771">
        <v>83.657008165401891</v>
      </c>
    </row>
    <row r="2772" spans="1:66" x14ac:dyDescent="0.25">
      <c r="A2772">
        <v>81</v>
      </c>
      <c r="B2772" t="b">
        <v>1</v>
      </c>
      <c r="BE2772">
        <v>0.94518442622950816</v>
      </c>
      <c r="BF2772">
        <v>81.8</v>
      </c>
      <c r="BG2772">
        <v>84.46172183000111</v>
      </c>
      <c r="BH2772">
        <v>86.688448925371233</v>
      </c>
      <c r="BI2772">
        <v>201.01403670739106</v>
      </c>
      <c r="BJ2772">
        <v>82.311227163989415</v>
      </c>
      <c r="BK2772">
        <v>85.820887310927475</v>
      </c>
      <c r="BL2772">
        <v>82.236141043367113</v>
      </c>
      <c r="BM2772">
        <f ca="1"/>
        <v>83.028318966406431</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v>82.330656202075104</v>
      </c>
      <c r="BK2773">
        <v>85.856251289237804</v>
      </c>
      <c r="BL2773">
        <v>82.257409609896726</v>
      </c>
      <c r="BM2773">
        <f ca="1"/>
        <v>83.045760517330152</v>
      </c>
      <c r="BN2773">
        <v>83.690370753150276</v>
      </c>
    </row>
    <row r="2774" spans="1:66" x14ac:dyDescent="0.25">
      <c r="A2774">
        <v>79.5</v>
      </c>
      <c r="B2774" t="b">
        <v>1</v>
      </c>
      <c r="BE2774">
        <v>0.9458674863387978</v>
      </c>
      <c r="BF2774">
        <v>81.8</v>
      </c>
      <c r="BG2774">
        <v>84.520647917010137</v>
      </c>
      <c r="BH2774">
        <v>86.767362254075849</v>
      </c>
      <c r="BI2774">
        <v>201.88207230289876</v>
      </c>
      <c r="BJ2774">
        <v>82.350169972991367</v>
      </c>
      <c r="BK2774">
        <v>85.89180067984266</v>
      </c>
      <c r="BL2774">
        <v>82.278744954208236</v>
      </c>
      <c r="BM2774">
        <f ca="1"/>
        <v>83.063254478750437</v>
      </c>
      <c r="BN2774">
        <v>83.707122367270344</v>
      </c>
    </row>
    <row r="2775" spans="1:66" x14ac:dyDescent="0.25">
      <c r="A2775">
        <v>79.3</v>
      </c>
      <c r="B2775" t="b">
        <v>1</v>
      </c>
      <c r="BE2775">
        <v>0.94620901639344257</v>
      </c>
      <c r="BF2775">
        <v>81.8</v>
      </c>
      <c r="BG2775">
        <v>84.550331861319108</v>
      </c>
      <c r="BH2775">
        <v>86.807141951000176</v>
      </c>
      <c r="BI2775">
        <v>202.32020624453105</v>
      </c>
      <c r="BJ2775">
        <v>82.369769465962548</v>
      </c>
      <c r="BK2775">
        <v>85.927537729924083</v>
      </c>
      <c r="BL2775">
        <v>82.300147709274242</v>
      </c>
      <c r="BM2775">
        <f ca="1"/>
        <v>83.080801384459321</v>
      </c>
      <c r="BN2775">
        <v>83.723921488413339</v>
      </c>
    </row>
    <row r="2776" spans="1:66" x14ac:dyDescent="0.25">
      <c r="A2776">
        <v>79</v>
      </c>
      <c r="B2776" t="b">
        <v>1</v>
      </c>
      <c r="BE2776">
        <v>0.94655054644808745</v>
      </c>
      <c r="BF2776">
        <v>81.8</v>
      </c>
      <c r="BG2776">
        <v>84.580165434011306</v>
      </c>
      <c r="BH2776">
        <v>86.847140541840048</v>
      </c>
      <c r="BI2776">
        <v>202.76113086702188</v>
      </c>
      <c r="BJ2776">
        <v>82.389455688059257</v>
      </c>
      <c r="BK2776">
        <v>85.9634647283916</v>
      </c>
      <c r="BL2776">
        <v>82.32161851813072</v>
      </c>
      <c r="BM2776">
        <f ca="1"/>
        <v>83.098401776993754</v>
      </c>
      <c r="BN2776">
        <v>83.740768596233124</v>
      </c>
    </row>
    <row r="2777" spans="1:66" x14ac:dyDescent="0.25">
      <c r="A2777">
        <v>78.8</v>
      </c>
      <c r="B2777" t="b">
        <v>1</v>
      </c>
      <c r="BE2777">
        <v>0.94689207650273222</v>
      </c>
      <c r="BF2777">
        <v>81.8</v>
      </c>
      <c r="BG2777">
        <v>84.610150446928913</v>
      </c>
      <c r="BH2777">
        <v>86.887360743194463</v>
      </c>
      <c r="BI2777">
        <v>203.20488194869591</v>
      </c>
      <c r="BJ2777">
        <v>82.409229664637763</v>
      </c>
      <c r="BK2777">
        <v>85.999584006931101</v>
      </c>
      <c r="BL2777">
        <v>82.343158034102373</v>
      </c>
      <c r="BM2777">
        <f ca="1"/>
        <v>83.11605620783574</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v>82.429092439793223</v>
      </c>
      <c r="BK2778">
        <v>86.035897941086944</v>
      </c>
      <c r="BL2778">
        <v>82.364766921034629</v>
      </c>
      <c r="BM2778">
        <f ca="1"/>
        <v>83.133765237618732</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v>82.449045076827048</v>
      </c>
      <c r="BK2779">
        <v>86.072408951378549</v>
      </c>
      <c r="BL2779">
        <v>82.386445853532351</v>
      </c>
      <c r="BM2779">
        <f ca="1"/>
        <v>83.151529436339857</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v>82.469088658729234</v>
      </c>
      <c r="BK2780">
        <v>86.109119504453275</v>
      </c>
      <c r="BL2780">
        <v>82.408195517205584</v>
      </c>
      <c r="BM2780">
        <f ca="1"/>
        <v>83.169349383578648</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v>82.489224288675956</v>
      </c>
      <c r="BK2781">
        <v>86.146032114276267</v>
      </c>
      <c r="BL2781">
        <v>82.430016608922571</v>
      </c>
      <c r="BM2781">
        <f ca="1"/>
        <v>83.187225668722277</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v>82.509453090543133</v>
      </c>
      <c r="BK2782">
        <v>86.183149343359318</v>
      </c>
      <c r="BL2782">
        <v>82.451909837070204</v>
      </c>
      <c r="BM2782">
        <f ca="1"/>
        <v>83.205158891197641</v>
      </c>
      <c r="BN2782">
        <v>83.84288683161455</v>
      </c>
    </row>
    <row r="2783" spans="1:66" x14ac:dyDescent="0.25">
      <c r="A2783">
        <v>67</v>
      </c>
      <c r="B2783" t="b">
        <v>1</v>
      </c>
      <c r="BE2783">
        <v>0.94894125683060104</v>
      </c>
      <c r="BF2783">
        <v>82</v>
      </c>
      <c r="BG2783">
        <v>84.793346595104069</v>
      </c>
      <c r="BH2783">
        <v>87.133494558303511</v>
      </c>
      <c r="BI2783">
        <v>205.92883723853672</v>
      </c>
      <c r="BJ2783">
        <v>82.529776209436619</v>
      </c>
      <c r="BK2783">
        <v>86.220473804030007</v>
      </c>
      <c r="BL2783">
        <v>82.473875921822454</v>
      </c>
      <c r="BM2783">
        <f ca="1"/>
        <v>83.223149660710519</v>
      </c>
      <c r="BN2783">
        <v>83.860083956117705</v>
      </c>
    </row>
    <row r="2784" spans="1:66" x14ac:dyDescent="0.25">
      <c r="A2784">
        <v>59.7</v>
      </c>
      <c r="B2784" t="b">
        <v>1</v>
      </c>
      <c r="BE2784">
        <v>0.94928278688524592</v>
      </c>
      <c r="BF2784">
        <v>82</v>
      </c>
      <c r="BG2784">
        <v>84.824445367520184</v>
      </c>
      <c r="BH2784">
        <v>87.175346594229183</v>
      </c>
      <c r="BI2784">
        <v>206.39343583945887</v>
      </c>
      <c r="BJ2784">
        <v>82.550194812239695</v>
      </c>
      <c r="BK2784">
        <v>86.258008159742872</v>
      </c>
      <c r="BL2784">
        <v>82.495915595416733</v>
      </c>
      <c r="BM2784">
        <f ca="1"/>
        <v>83.241198597492073</v>
      </c>
      <c r="BN2784">
        <v>83.877333201556866</v>
      </c>
    </row>
    <row r="2785" spans="1:66" x14ac:dyDescent="0.25">
      <c r="A2785">
        <v>58.6</v>
      </c>
      <c r="B2785" t="b">
        <v>1</v>
      </c>
      <c r="BE2785">
        <v>0.94962431693989069</v>
      </c>
      <c r="BF2785">
        <v>82</v>
      </c>
      <c r="BG2785">
        <v>84.855711365286538</v>
      </c>
      <c r="BH2785">
        <v>87.217443943167609</v>
      </c>
      <c r="BI2785">
        <v>206.86117364392283</v>
      </c>
      <c r="BJ2785">
        <v>82.570710088178359</v>
      </c>
      <c r="BK2785">
        <v>86.295755126434074</v>
      </c>
      <c r="BL2785">
        <v>82.518029602438673</v>
      </c>
      <c r="BM2785">
        <f ca="1"/>
        <v>83.259306332552896</v>
      </c>
      <c r="BN2785">
        <v>83.89463512481737</v>
      </c>
    </row>
    <row r="2786" spans="1:66" x14ac:dyDescent="0.25">
      <c r="A2786">
        <v>58.3</v>
      </c>
      <c r="B2786" t="b">
        <v>1</v>
      </c>
      <c r="BE2786">
        <v>0.94996584699453557</v>
      </c>
      <c r="BF2786">
        <v>82</v>
      </c>
      <c r="BG2786">
        <v>84.887146737184352</v>
      </c>
      <c r="BH2786">
        <v>87.259789836317907</v>
      </c>
      <c r="BI2786">
        <v>207.33209336267191</v>
      </c>
      <c r="BJ2786">
        <v>82.591323249405434</v>
      </c>
      <c r="BK2786">
        <v>86.333717473921553</v>
      </c>
      <c r="BL2786">
        <v>82.540218700115744</v>
      </c>
      <c r="BM2786">
        <f ca="1"/>
        <v>83.277473507945118</v>
      </c>
      <c r="BN2786">
        <v>83.91199029241362</v>
      </c>
    </row>
    <row r="2787" spans="1:66" x14ac:dyDescent="0.25">
      <c r="A2787">
        <v>57.5</v>
      </c>
      <c r="B2787" t="b">
        <v>1</v>
      </c>
      <c r="BE2787">
        <v>0.95030737704918034</v>
      </c>
      <c r="BF2787">
        <v>82</v>
      </c>
      <c r="BG2787">
        <v>84.918753674508423</v>
      </c>
      <c r="BH2787">
        <v>87.302387569909428</v>
      </c>
      <c r="BI2787">
        <v>207.80623858408057</v>
      </c>
      <c r="BJ2787">
        <v>82.612035531603837</v>
      </c>
      <c r="BK2787">
        <v>86.371898027352401</v>
      </c>
      <c r="BL2787">
        <v>82.562483658619684</v>
      </c>
      <c r="BM2787">
        <f ca="1"/>
        <v>83.295700777032479</v>
      </c>
      <c r="BN2787">
        <v>83.929399280722549</v>
      </c>
    </row>
    <row r="2788" spans="1:66" x14ac:dyDescent="0.25">
      <c r="A2788">
        <v>56.9</v>
      </c>
      <c r="B2788" t="b">
        <v>1</v>
      </c>
      <c r="BE2788">
        <v>0.9506489071038251</v>
      </c>
      <c r="BF2788">
        <v>82</v>
      </c>
      <c r="BG2788">
        <v>84.950534412209265</v>
      </c>
      <c r="BH2788">
        <v>87.345240506969986</v>
      </c>
      <c r="BI2788">
        <v>208.28365379836617</v>
      </c>
      <c r="BJ2788">
        <v>82.63284819461019</v>
      </c>
      <c r="BK2788">
        <v>86.410299668699423</v>
      </c>
      <c r="BL2788">
        <v>82.584825261378512</v>
      </c>
      <c r="BM2788">
        <f ca="1"/>
        <v>83.313988804769181</v>
      </c>
      <c r="BN2788">
        <v>83.946862676224697</v>
      </c>
    </row>
    <row r="2789" spans="1:66" x14ac:dyDescent="0.25">
      <c r="A2789">
        <v>56.2</v>
      </c>
      <c r="B2789" t="b">
        <v>1</v>
      </c>
      <c r="BE2789">
        <v>0.95099043715846998</v>
      </c>
      <c r="BF2789">
        <v>82</v>
      </c>
      <c r="BG2789">
        <v>84.982491230073833</v>
      </c>
      <c r="BH2789">
        <v>87.388352079155581</v>
      </c>
      <c r="BI2789">
        <v>208.76438442264038</v>
      </c>
      <c r="BJ2789">
        <v>82.653762523059456</v>
      </c>
      <c r="BK2789">
        <v>86.448925338308712</v>
      </c>
      <c r="BL2789">
        <v>82.607244305398126</v>
      </c>
      <c r="BM2789">
        <f ca="1"/>
        <v>83.33233826798741</v>
      </c>
      <c r="BN2789">
        <v>83.964381075752613</v>
      </c>
    </row>
    <row r="2790" spans="1:66" x14ac:dyDescent="0.25">
      <c r="A2790">
        <v>54.5</v>
      </c>
      <c r="B2790" t="b">
        <v>1</v>
      </c>
      <c r="BE2790">
        <v>0.95133196721311475</v>
      </c>
      <c r="BF2790">
        <v>82</v>
      </c>
      <c r="BG2790">
        <v>85.014626453946804</v>
      </c>
      <c r="BH2790">
        <v>87.43172578864241</v>
      </c>
      <c r="BI2790">
        <v>209.2484768268364</v>
      </c>
      <c r="BJ2790">
        <v>82.674779827051239</v>
      </c>
      <c r="BK2790">
        <v>86.487778036500757</v>
      </c>
      <c r="BL2790">
        <v>82.629741601594034</v>
      </c>
      <c r="BM2790">
        <f ca="1"/>
        <v>83.350749855694062</v>
      </c>
      <c r="BN2790">
        <v>83.981955086747263</v>
      </c>
    </row>
    <row r="2791" spans="1:66" x14ac:dyDescent="0.25">
      <c r="A2791">
        <v>53.1</v>
      </c>
      <c r="B2791" t="b">
        <v>1</v>
      </c>
      <c r="BE2791">
        <v>0.95167349726775952</v>
      </c>
      <c r="BF2791">
        <v>82</v>
      </c>
      <c r="BG2791">
        <v>85.046942456994088</v>
      </c>
      <c r="BH2791">
        <v>87.475365210086039</v>
      </c>
      <c r="BI2791">
        <v>209.73597836055032</v>
      </c>
      <c r="BJ2791">
        <v>82.695901442838974</v>
      </c>
      <c r="BK2791">
        <v>86.526860825227018</v>
      </c>
      <c r="BL2791">
        <v>82.652317975133698</v>
      </c>
      <c r="BM2791">
        <f ca="1"/>
        <v>83.369224269377142</v>
      </c>
      <c r="BN2791">
        <v>83.999585327522652</v>
      </c>
    </row>
    <row r="2792" spans="1:66" x14ac:dyDescent="0.25">
      <c r="A2792">
        <v>52.2</v>
      </c>
      <c r="B2792" t="b">
        <v>1</v>
      </c>
      <c r="BE2792">
        <v>0.95201502732240439</v>
      </c>
      <c r="BF2792">
        <v>82</v>
      </c>
      <c r="BG2792">
        <v>85.079441661010037</v>
      </c>
      <c r="BH2792">
        <v>87.519273992647911</v>
      </c>
      <c r="BI2792">
        <v>210.22693738083316</v>
      </c>
      <c r="BJ2792">
        <v>82.717128733542808</v>
      </c>
      <c r="BK2792">
        <v>86.566176829784311</v>
      </c>
      <c r="BL2792">
        <v>82.674974265789615</v>
      </c>
      <c r="BM2792">
        <f ca="1"/>
        <v>83.387762223321999</v>
      </c>
      <c r="BN2792">
        <v>84.01727242753887</v>
      </c>
    </row>
    <row r="2793" spans="1:66" x14ac:dyDescent="0.25">
      <c r="A2793">
        <v>51.5</v>
      </c>
      <c r="B2793" t="b">
        <v>1</v>
      </c>
      <c r="BE2793">
        <v>0.95235655737704916</v>
      </c>
      <c r="BF2793">
        <v>82</v>
      </c>
      <c r="BG2793">
        <v>85.11212653777055</v>
      </c>
      <c r="BH2793">
        <v>87.563455862094926</v>
      </c>
      <c r="BI2793">
        <v>210.72140328097549</v>
      </c>
      <c r="BJ2793">
        <v>82.738463089887105</v>
      </c>
      <c r="BK2793">
        <v>86.605729240589469</v>
      </c>
      <c r="BL2793">
        <v>82.697711328303782</v>
      </c>
      <c r="BM2793">
        <f ca="1"/>
        <v>83.406364444937822</v>
      </c>
      <c r="BN2793">
        <v>84.035017027684177</v>
      </c>
    </row>
    <row r="2794" spans="1:66" x14ac:dyDescent="0.25">
      <c r="A2794">
        <v>58</v>
      </c>
      <c r="B2794" t="b">
        <v>1</v>
      </c>
      <c r="BE2794">
        <v>0.95269808743169404</v>
      </c>
      <c r="BF2794">
        <v>82</v>
      </c>
      <c r="BG2794">
        <v>85.144999610433871</v>
      </c>
      <c r="BH2794">
        <v>87.607914622972288</v>
      </c>
      <c r="BI2794">
        <v>211.21942652032885</v>
      </c>
      <c r="BJ2794">
        <v>82.759905930963669</v>
      </c>
      <c r="BK2794">
        <v>86.645521315017078</v>
      </c>
      <c r="BL2794">
        <v>82.720530032764032</v>
      </c>
      <c r="BM2794">
        <f ca="1"/>
        <v>83.425031675095099</v>
      </c>
      <c r="BN2794">
        <v>84.052819780566026</v>
      </c>
    </row>
    <row r="2795" spans="1:66" x14ac:dyDescent="0.25">
      <c r="A2795">
        <v>52</v>
      </c>
      <c r="B2795" t="b">
        <v>1</v>
      </c>
      <c r="BE2795">
        <v>0.95303961748633881</v>
      </c>
      <c r="BF2795">
        <v>82</v>
      </c>
      <c r="BG2795">
        <v>85.178063454990991</v>
      </c>
      <c r="BH2795">
        <v>87.652654160855548</v>
      </c>
      <c r="BI2795">
        <v>211.72105865520564</v>
      </c>
      <c r="BJ2795">
        <v>82.78145870502189</v>
      </c>
      <c r="BK2795">
        <v>86.685556379302625</v>
      </c>
      <c r="BL2795">
        <v>82.743431264992509</v>
      </c>
      <c r="BM2795">
        <f ca="1"/>
        <v>83.443764668473946</v>
      </c>
      <c r="BN2795">
        <v>84.070681350811924</v>
      </c>
    </row>
    <row r="2796" spans="1:66" x14ac:dyDescent="0.25">
      <c r="A2796">
        <v>49.6</v>
      </c>
      <c r="B2796" t="b">
        <v>1</v>
      </c>
      <c r="BE2796">
        <v>0.95338114754098358</v>
      </c>
      <c r="BF2796">
        <v>82</v>
      </c>
      <c r="BG2796">
        <v>85.211320701768017</v>
      </c>
      <c r="BH2796">
        <v>87.69767844468285</v>
      </c>
      <c r="BI2796">
        <v>212.22635237090893</v>
      </c>
      <c r="BJ2796">
        <v>82.80312289028673</v>
      </c>
      <c r="BK2796">
        <v>86.72583783051418</v>
      </c>
      <c r="BL2796">
        <v>82.766415926946905</v>
      </c>
      <c r="BM2796">
        <f ca="1"/>
        <v>83.462564193924365</v>
      </c>
      <c r="BN2796">
        <v>84.088602415380109</v>
      </c>
    </row>
    <row r="2797" spans="1:66" x14ac:dyDescent="0.25">
      <c r="A2797">
        <v>49.2</v>
      </c>
      <c r="B2797" t="b">
        <v>1</v>
      </c>
      <c r="BE2797">
        <v>0.95372267759562845</v>
      </c>
      <c r="BF2797">
        <v>82</v>
      </c>
      <c r="BG2797">
        <v>85.24477403698279</v>
      </c>
      <c r="BH2797">
        <v>87.742991529173167</v>
      </c>
      <c r="BI2797">
        <v>212.73536151493821</v>
      </c>
      <c r="BJ2797">
        <v>82.824899995805936</v>
      </c>
      <c r="BK2797">
        <v>86.766369138595451</v>
      </c>
      <c r="BL2797">
        <v>82.789484937135029</v>
      </c>
      <c r="BM2797">
        <f ca="1"/>
        <v>83.481431034838437</v>
      </c>
      <c r="BN2797">
        <v>84.106583663880627</v>
      </c>
    </row>
    <row r="2798" spans="1:66" x14ac:dyDescent="0.25">
      <c r="A2798">
        <v>79.3</v>
      </c>
      <c r="B2798" t="b">
        <v>1</v>
      </c>
      <c r="BE2798">
        <v>0.95406420765027322</v>
      </c>
      <c r="BF2798">
        <v>82</v>
      </c>
      <c r="BG2798">
        <v>85.278426204357572</v>
      </c>
      <c r="BH2798">
        <v>87.788597557331826</v>
      </c>
      <c r="BI2798">
        <v>213.24814113142537</v>
      </c>
      <c r="BJ2798">
        <v>82.846791562327581</v>
      </c>
      <c r="BK2798">
        <v>86.807153848483338</v>
      </c>
      <c r="BL2798">
        <v>82.812639231042965</v>
      </c>
      <c r="BM2798">
        <f ca="1"/>
        <v>83.500365989535041</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v>82.868799163209601</v>
      </c>
      <c r="BK2799">
        <v>86.848195582303461</v>
      </c>
      <c r="BL2799">
        <v>82.8358797615779</v>
      </c>
      <c r="BM2799">
        <f ca="1"/>
        <v>83.519369871657929</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v>82.890924405362156</v>
      </c>
      <c r="BK2800">
        <v>86.889498041646974</v>
      </c>
      <c r="BL2800">
        <v>82.859207499525624</v>
      </c>
      <c r="BM2800">
        <f ca="1"/>
        <v>83.538443510587328</v>
      </c>
      <c r="BN2800">
        <v>84.160895605902624</v>
      </c>
    </row>
    <row r="2801" spans="1:66" x14ac:dyDescent="0.25">
      <c r="A2801">
        <v>78.8</v>
      </c>
      <c r="B2801" t="b">
        <v>1</v>
      </c>
      <c r="BE2801">
        <v>0.95508879781420764</v>
      </c>
      <c r="BF2801">
        <v>82</v>
      </c>
      <c r="BG2801">
        <v>85.380604034779481</v>
      </c>
      <c r="BH2801">
        <v>87.927216113427903</v>
      </c>
      <c r="BI2801">
        <v>214.80967196605448</v>
      </c>
      <c r="BJ2801">
        <v>82.913168930224899</v>
      </c>
      <c r="BK2801">
        <v>86.931065009932141</v>
      </c>
      <c r="BL2801">
        <v>82.882623434023671</v>
      </c>
      <c r="BM2801">
        <f ca="1"/>
        <v>83.557587751865739</v>
      </c>
      <c r="BN2801">
        <v>84.179124751124561</v>
      </c>
    </row>
    <row r="2802" spans="1:66" x14ac:dyDescent="0.25">
      <c r="A2802">
        <v>78.7</v>
      </c>
      <c r="B2802" t="b">
        <v>1</v>
      </c>
      <c r="BE2802">
        <v>0.95543032786885251</v>
      </c>
      <c r="BF2802">
        <v>82</v>
      </c>
      <c r="BG2802">
        <v>85.415080177940908</v>
      </c>
      <c r="BH2802">
        <v>87.974037205065628</v>
      </c>
      <c r="BI2802">
        <v>215.33810912522441</v>
      </c>
      <c r="BJ2802">
        <v>82.935534414780207</v>
      </c>
      <c r="BK2802">
        <v>86.972900354855128</v>
      </c>
      <c r="BL2802">
        <v>82.906128573050822</v>
      </c>
      <c r="BM2802">
        <f ca="1"/>
        <v>83.576803457638789</v>
      </c>
      <c r="BN2802">
        <v>84.197417730125665</v>
      </c>
    </row>
    <row r="2803" spans="1:66" x14ac:dyDescent="0.25">
      <c r="A2803">
        <v>78.7</v>
      </c>
      <c r="B2803" t="b">
        <v>1</v>
      </c>
      <c r="BE2803">
        <v>0.95577185792349728</v>
      </c>
      <c r="BF2803">
        <v>82</v>
      </c>
      <c r="BG2803">
        <v>85.449769795175882</v>
      </c>
      <c r="BH2803">
        <v>88.021173374132275</v>
      </c>
      <c r="BI2803">
        <v>215.87061122555389</v>
      </c>
      <c r="BJ2803">
        <v>82.958022572604349</v>
      </c>
      <c r="BK2803">
        <v>87.015008030933188</v>
      </c>
      <c r="BL2803">
        <v>82.929723943933311</v>
      </c>
      <c r="BM2803">
        <f ca="1"/>
        <v>83.596091507111396</v>
      </c>
      <c r="BN2803">
        <v>84.215775315806738</v>
      </c>
    </row>
    <row r="2804" spans="1:66" x14ac:dyDescent="0.25">
      <c r="A2804">
        <v>78.5</v>
      </c>
      <c r="B2804" t="b">
        <v>1</v>
      </c>
      <c r="BE2804">
        <v>0.95611338797814205</v>
      </c>
      <c r="BF2804">
        <v>82.1</v>
      </c>
      <c r="BG2804">
        <v>85.484676012600545</v>
      </c>
      <c r="BH2804">
        <v>88.068629351468175</v>
      </c>
      <c r="BI2804">
        <v>216.40724129032608</v>
      </c>
      <c r="BJ2804">
        <v>82.980635154958151</v>
      </c>
      <c r="BK2804">
        <v>87.057392082145441</v>
      </c>
      <c r="BL2804">
        <v>82.953410593868838</v>
      </c>
      <c r="BM2804">
        <f ca="1"/>
        <v>83.615452797020225</v>
      </c>
      <c r="BN2804">
        <v>84.234198296296881</v>
      </c>
    </row>
    <row r="2805" spans="1:66" x14ac:dyDescent="0.25">
      <c r="A2805">
        <v>78.2</v>
      </c>
      <c r="B2805" t="b">
        <v>1</v>
      </c>
      <c r="BE2805">
        <v>0.95645491803278693</v>
      </c>
      <c r="BF2805">
        <v>82.1</v>
      </c>
      <c r="BG2805">
        <v>85.519802026934499</v>
      </c>
      <c r="BH2805">
        <v>88.116409976582602</v>
      </c>
      <c r="BI2805">
        <v>216.94806381996233</v>
      </c>
      <c r="BJ2805">
        <v>83.00337395191886</v>
      </c>
      <c r="BK2805">
        <v>87.100056644674964</v>
      </c>
      <c r="BL2805">
        <v>82.977189590468825</v>
      </c>
      <c r="BM2805">
        <f ca="1"/>
        <v>83.634888242122898</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v>83.026240793555374</v>
      </c>
      <c r="BK2806">
        <v>87.143005949757338</v>
      </c>
      <c r="BL2806">
        <v>83.001062022319942</v>
      </c>
      <c r="BM2806">
        <f ca="1"/>
        <v>83.654398775704877</v>
      </c>
      <c r="BN2806">
        <v>84.271243672904831</v>
      </c>
    </row>
    <row r="2807" spans="1:66" x14ac:dyDescent="0.25">
      <c r="A2807">
        <v>77.8</v>
      </c>
      <c r="B2807" t="b">
        <v>1</v>
      </c>
      <c r="BE2807">
        <v>0.95713797814207646</v>
      </c>
      <c r="BF2807">
        <v>82.1</v>
      </c>
      <c r="BG2807">
        <v>85.590726599308056</v>
      </c>
      <c r="BH2807">
        <v>88.212965091913716</v>
      </c>
      <c r="BI2807">
        <v>218.04255194219709</v>
      </c>
      <c r="BJ2807">
        <v>83.049237551148622</v>
      </c>
      <c r="BK2807">
        <v>87.186244326640747</v>
      </c>
      <c r="BL2807">
        <v>83.025028999565635</v>
      </c>
      <c r="BM2807">
        <f ca="1"/>
        <v>83.673985350104815</v>
      </c>
      <c r="BN2807">
        <v>84.289867725289554</v>
      </c>
    </row>
    <row r="2808" spans="1:66" x14ac:dyDescent="0.25">
      <c r="A2808">
        <v>77.5</v>
      </c>
      <c r="B2808" t="b">
        <v>1</v>
      </c>
      <c r="BE2808">
        <v>0.95747950819672134</v>
      </c>
      <c r="BF2808">
        <v>82.1</v>
      </c>
      <c r="BG2808">
        <v>85.626531923726404</v>
      </c>
      <c r="BH2808">
        <v>88.261749835542616</v>
      </c>
      <c r="BI2808">
        <v>218.59635434937454</v>
      </c>
      <c r="BJ2808">
        <v>83.072366138459401</v>
      </c>
      <c r="BK2808">
        <v>87.229776205662446</v>
      </c>
      <c r="BL2808">
        <v>83.049091654508487</v>
      </c>
      <c r="BM2808">
        <f ca="1"/>
        <v>83.693648937258914</v>
      </c>
      <c r="BN2808">
        <v>84.308560485937733</v>
      </c>
    </row>
    <row r="2809" spans="1:66" x14ac:dyDescent="0.25">
      <c r="A2809">
        <v>77.5</v>
      </c>
      <c r="B2809" t="b">
        <v>1</v>
      </c>
      <c r="BE2809">
        <v>0.95782103825136611</v>
      </c>
      <c r="BF2809">
        <v>82.2</v>
      </c>
      <c r="BG2809">
        <v>85.662570582581694</v>
      </c>
      <c r="BH2809">
        <v>88.31087974121354</v>
      </c>
      <c r="BI2809">
        <v>219.15462295321424</v>
      </c>
      <c r="BJ2809">
        <v>83.09562851304554</v>
      </c>
      <c r="BK2809">
        <v>87.273606121447713</v>
      </c>
      <c r="BL2809">
        <v>83.073251142234497</v>
      </c>
      <c r="BM2809">
        <f ca="1"/>
        <v>83.71339052926551</v>
      </c>
      <c r="BN2809">
        <v>84.327322825750002</v>
      </c>
    </row>
    <row r="2810" spans="1:66" x14ac:dyDescent="0.25">
      <c r="A2810">
        <v>77.2</v>
      </c>
      <c r="B2810" t="b">
        <v>1</v>
      </c>
      <c r="BE2810">
        <v>0.95816256830601088</v>
      </c>
      <c r="BF2810">
        <v>82.2</v>
      </c>
      <c r="BG2810">
        <v>85.698846159852195</v>
      </c>
      <c r="BH2810">
        <v>88.360360245161559</v>
      </c>
      <c r="BI2810">
        <v>219.71743037599069</v>
      </c>
      <c r="BJ2810">
        <v>83.119026677631368</v>
      </c>
      <c r="BK2810">
        <v>87.317738716236931</v>
      </c>
      <c r="BL2810">
        <v>83.097508641260035</v>
      </c>
      <c r="BM2810">
        <f ca="1"/>
        <v>83.733211138970589</v>
      </c>
      <c r="BN2810">
        <v>84.34615563362253</v>
      </c>
    </row>
    <row r="2811" spans="1:66" x14ac:dyDescent="0.25">
      <c r="A2811">
        <v>77</v>
      </c>
      <c r="B2811" t="b">
        <v>1</v>
      </c>
      <c r="BE2811">
        <v>0.95850409836065575</v>
      </c>
      <c r="BF2811">
        <v>82.2</v>
      </c>
      <c r="BG2811">
        <v>85.735362324464646</v>
      </c>
      <c r="BH2811">
        <v>88.410196914663899</v>
      </c>
      <c r="BI2811">
        <v>220.28485102581158</v>
      </c>
      <c r="BJ2811">
        <v>83.142562681531345</v>
      </c>
      <c r="BK2811">
        <v>87.362178743346888</v>
      </c>
      <c r="BL2811">
        <v>83.121865354202754</v>
      </c>
      <c r="BM2811">
        <f ca="1"/>
        <v>83.753111800575283</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v>83.166238622130834</v>
      </c>
      <c r="BK2812">
        <v>87.406931070773069</v>
      </c>
      <c r="BL2812">
        <v>83.146322508477226</v>
      </c>
      <c r="BM2812">
        <f ca="1"/>
        <v>83.773093570266141</v>
      </c>
      <c r="BN2812">
        <v>84.38403630226324</v>
      </c>
    </row>
    <row r="2813" spans="1:66" x14ac:dyDescent="0.25">
      <c r="A2813">
        <v>76.8</v>
      </c>
      <c r="B2813" t="b">
        <v>1</v>
      </c>
      <c r="BE2813">
        <v>0.9591871584699454</v>
      </c>
      <c r="BF2813">
        <v>82.3</v>
      </c>
      <c r="BG2813">
        <v>85.809131532693698</v>
      </c>
      <c r="BH2813">
        <v>88.510961700466154</v>
      </c>
      <c r="BI2813">
        <v>221.43383892486651</v>
      </c>
      <c r="BJ2813">
        <v>83.190056646426839</v>
      </c>
      <c r="BK2813">
        <v>87.452000684940103</v>
      </c>
      <c r="BL2813">
        <v>83.17088135701681</v>
      </c>
      <c r="BM2813">
        <f ca="1"/>
        <v>83.793157526869692</v>
      </c>
      <c r="BN2813">
        <v>84.403086035599884</v>
      </c>
    </row>
    <row r="2814" spans="1:66" x14ac:dyDescent="0.25">
      <c r="A2814">
        <v>77</v>
      </c>
      <c r="B2814" t="b">
        <v>1</v>
      </c>
      <c r="BE2814">
        <v>0.95952868852459017</v>
      </c>
      <c r="BF2814">
        <v>82.3</v>
      </c>
      <c r="BG2814">
        <v>85.846392364096502</v>
      </c>
      <c r="BH2814">
        <v>88.561901645878706</v>
      </c>
      <c r="BI2814">
        <v>222.01556446324236</v>
      </c>
      <c r="BJ2814">
        <v>83.214018952631335</v>
      </c>
      <c r="BK2814">
        <v>87.497392694607129</v>
      </c>
      <c r="BL2814">
        <v>83.195543179022565</v>
      </c>
      <c r="BM2814">
        <f ca="1"/>
        <v>83.813304772531765</v>
      </c>
      <c r="BN2814">
        <v>84.422209983279856</v>
      </c>
    </row>
    <row r="2815" spans="1:66" x14ac:dyDescent="0.25">
      <c r="A2815">
        <v>76.8</v>
      </c>
      <c r="B2815" t="b">
        <v>1</v>
      </c>
      <c r="BE2815">
        <v>0.95987021857923494</v>
      </c>
      <c r="BF2815">
        <v>82.3</v>
      </c>
      <c r="BG2815">
        <v>85.88390936446747</v>
      </c>
      <c r="BH2815">
        <v>88.613221424533563</v>
      </c>
      <c r="BI2815">
        <v>222.60221993782437</v>
      </c>
      <c r="BJ2815">
        <v>83.238127791840697</v>
      </c>
      <c r="BK2815">
        <v>87.543112334936495</v>
      </c>
      <c r="BL2815">
        <v>83.220309280740835</v>
      </c>
      <c r="BM2815">
        <f ca="1"/>
        <v>83.833536433423575</v>
      </c>
      <c r="BN2815">
        <v>84.441409132415657</v>
      </c>
    </row>
    <row r="2816" spans="1:66" x14ac:dyDescent="0.25">
      <c r="A2816">
        <v>76.8</v>
      </c>
      <c r="B2816" t="b">
        <v>1</v>
      </c>
      <c r="BE2816">
        <v>0.96021174863387981</v>
      </c>
      <c r="BF2816">
        <v>82.3</v>
      </c>
      <c r="BG2816">
        <v>85.92168667083952</v>
      </c>
      <c r="BH2816">
        <v>88.664927326673649</v>
      </c>
      <c r="BI2816">
        <v>223.19388962255266</v>
      </c>
      <c r="BJ2816">
        <v>83.262385469774244</v>
      </c>
      <c r="BK2816">
        <v>87.589164971733851</v>
      </c>
      <c r="BL2816">
        <v>83.245180996270591</v>
      </c>
      <c r="BM2816">
        <f ca="1"/>
        <v>83.853853660474996</v>
      </c>
      <c r="BN2816">
        <v>84.46068449156131</v>
      </c>
    </row>
    <row r="2817" spans="1:66" x14ac:dyDescent="0.25">
      <c r="A2817">
        <v>76.5</v>
      </c>
      <c r="B2817" t="b">
        <v>1</v>
      </c>
      <c r="BE2817">
        <v>0.96055327868852458</v>
      </c>
      <c r="BF2817">
        <v>82.3</v>
      </c>
      <c r="BG2817">
        <v>85.959728523403712</v>
      </c>
      <c r="BH2817">
        <v>88.717025802049207</v>
      </c>
      <c r="BI2817">
        <v>223.79065997091848</v>
      </c>
      <c r="BJ2817">
        <v>83.286794348585573</v>
      </c>
      <c r="BK2817">
        <v>87.635556105868091</v>
      </c>
      <c r="BL2817">
        <v>83.270159688401975</v>
      </c>
      <c r="BM2817">
        <f ca="1"/>
        <v>83.874257630136867</v>
      </c>
      <c r="BN2817">
        <v>84.480037091366711</v>
      </c>
    </row>
    <row r="2818" spans="1:66" x14ac:dyDescent="0.25">
      <c r="A2818">
        <v>77</v>
      </c>
      <c r="B2818" t="b">
        <v>1</v>
      </c>
      <c r="BE2818">
        <v>0.96089480874316935</v>
      </c>
      <c r="BF2818">
        <v>82.4</v>
      </c>
      <c r="BG2818">
        <v>85.9980392690061</v>
      </c>
      <c r="BH2818">
        <v>88.769523465391686</v>
      </c>
      <c r="BI2818">
        <v>224.39261969177829</v>
      </c>
      <c r="BJ2818">
        <v>83.311356848750165</v>
      </c>
      <c r="BK2818">
        <v>87.682291377881</v>
      </c>
      <c r="BL2818">
        <v>83.295246749487745</v>
      </c>
      <c r="BM2818">
        <f ca="1"/>
        <v>83.894749545173696</v>
      </c>
      <c r="BN2818">
        <v>84.499467985257752</v>
      </c>
    </row>
    <row r="2819" spans="1:66" x14ac:dyDescent="0.25">
      <c r="A2819">
        <v>76.3</v>
      </c>
      <c r="B2819" t="b">
        <v>1</v>
      </c>
      <c r="BE2819">
        <v>0.96123633879781423</v>
      </c>
      <c r="BF2819">
        <v>82.4</v>
      </c>
      <c r="BG2819">
        <v>86.036623364794835</v>
      </c>
      <c r="BH2819">
        <v>88.822427102124053</v>
      </c>
      <c r="BI2819">
        <v>224.99985982849117</v>
      </c>
      <c r="BJ2819">
        <v>83.336075451033409</v>
      </c>
      <c r="BK2819">
        <v>87.729376572796085</v>
      </c>
      <c r="BL2819">
        <v>83.320443602348917</v>
      </c>
      <c r="BM2819">
        <f ca="1"/>
        <v>83.915330635487976</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v>83.360952698543159</v>
      </c>
      <c r="BK2820">
        <v>87.776817625136943</v>
      </c>
      <c r="BL2820">
        <v>83.345751701216329</v>
      </c>
      <c r="BM2820">
        <f ca="1"/>
        <v>83.936002158977885</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v>83.385991198871153</v>
      </c>
      <c r="BK2821">
        <v>87.824620624166712</v>
      </c>
      <c r="BL2821">
        <v>83.371172532710276</v>
      </c>
      <c r="BM2821">
        <f ca="1"/>
        <v>83.956765402430065</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v>83.411193626327915</v>
      </c>
      <c r="BK2822">
        <v>87.872791819359904</v>
      </c>
      <c r="BL2822">
        <v>83.396707616859317</v>
      </c>
      <c r="BM2822">
        <f ca="1"/>
        <v>83.977621682448998</v>
      </c>
      <c r="BN2822">
        <v>84.577996407769902</v>
      </c>
    </row>
    <row r="2823" spans="1:66" x14ac:dyDescent="0.25">
      <c r="A2823">
        <v>76.2</v>
      </c>
      <c r="B2823" t="b">
        <v>1</v>
      </c>
      <c r="BE2823">
        <v>0.96260245901639341</v>
      </c>
      <c r="BF2823">
        <v>82.5</v>
      </c>
      <c r="BG2823">
        <v>86.19378647118404</v>
      </c>
      <c r="BH2823">
        <v>89.038243406941476</v>
      </c>
      <c r="BI2823">
        <v>227.48353184139117</v>
      </c>
      <c r="BJ2823">
        <v>83.436562724276513</v>
      </c>
      <c r="BK2823">
        <v>87.92133762611968</v>
      </c>
      <c r="BL2823">
        <v>83.422358508161039</v>
      </c>
      <c r="BM2823">
        <f ca="1"/>
        <v>83.998572346425206</v>
      </c>
      <c r="BN2823">
        <v>84.597835421776452</v>
      </c>
    </row>
    <row r="2824" spans="1:66" x14ac:dyDescent="0.25">
      <c r="A2824">
        <v>75.7</v>
      </c>
      <c r="B2824" t="b">
        <v>1</v>
      </c>
      <c r="BE2824">
        <v>0.96294398907103829</v>
      </c>
      <c r="BF2824">
        <v>82.5</v>
      </c>
      <c r="BG2824">
        <v>86.2338083116544</v>
      </c>
      <c r="BH2824">
        <v>89.093285098616036</v>
      </c>
      <c r="BI2824">
        <v>228.11862741243525</v>
      </c>
      <c r="BJ2824">
        <v>83.462101307569952</v>
      </c>
      <c r="BK2824">
        <v>87.970264631753352</v>
      </c>
      <c r="BL2824">
        <v>83.448126796686367</v>
      </c>
      <c r="BM2824">
        <f ca="1"/>
        <v>84.019618773543769</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v>83.487812265098157</v>
      </c>
      <c r="BK2825">
        <v>88.019579601720636</v>
      </c>
      <c r="BL2825">
        <v>83.474014109229742</v>
      </c>
      <c r="BM2825">
        <f ca="1"/>
        <v>84.040762375835783</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v>83.513698562450472</v>
      </c>
      <c r="BK2826">
        <v>88.069289486169964</v>
      </c>
      <c r="BL2826">
        <v>83.500022110507672</v>
      </c>
      <c r="BM2826">
        <f ca="1"/>
        <v>84.062004599274502</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v>83.539763244700097</v>
      </c>
      <c r="BK2827">
        <v>88.119401426778424</v>
      </c>
      <c r="BL2827">
        <v>83.526152504407946</v>
      </c>
      <c r="BM2827">
        <f ca="1"/>
        <v>84.083346924918885</v>
      </c>
      <c r="BN2827">
        <v>84.67805531501989</v>
      </c>
    </row>
    <row r="2828" spans="1:66" x14ac:dyDescent="0.25">
      <c r="A2828">
        <v>75.2</v>
      </c>
      <c r="B2828" t="b">
        <v>1</v>
      </c>
      <c r="BE2828">
        <v>0.96431010928961747</v>
      </c>
      <c r="BF2828">
        <v>82.5</v>
      </c>
      <c r="BG2828">
        <v>86.39697621350912</v>
      </c>
      <c r="BH2828">
        <v>89.318040871934599</v>
      </c>
      <c r="BI2828">
        <v>230.71893055322377</v>
      </c>
      <c r="BJ2828">
        <v>83.566009439316986</v>
      </c>
      <c r="BK2828">
        <v>88.169922763912822</v>
      </c>
      <c r="BL2828">
        <v>83.552407035292333</v>
      </c>
      <c r="BM2828">
        <f ca="1"/>
        <v>84.104790870106811</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v>83.592440359217022</v>
      </c>
      <c r="BK2829">
        <v>88.220861044130359</v>
      </c>
      <c r="BL2829">
        <v>83.578787489355491</v>
      </c>
      <c r="BM2829">
        <f ca="1"/>
        <v>84.126337989700772</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v>83.619059305954522</v>
      </c>
      <c r="BK2830">
        <v>88.272224028037968</v>
      </c>
      <c r="BL2830">
        <v>83.605295696043072</v>
      </c>
      <c r="BM2830">
        <f ca="1"/>
        <v>84.147989877388781</v>
      </c>
      <c r="BN2830">
        <v>84.739163520807608</v>
      </c>
    </row>
    <row r="2831" spans="1:66" x14ac:dyDescent="0.25">
      <c r="A2831">
        <v>69.2</v>
      </c>
      <c r="B2831" t="b">
        <v>1</v>
      </c>
      <c r="BE2831">
        <v>0.96533469945355188</v>
      </c>
      <c r="BF2831">
        <v>82.6</v>
      </c>
      <c r="BG2831">
        <v>86.522744857650139</v>
      </c>
      <c r="BH2831">
        <v>89.491667877106451</v>
      </c>
      <c r="BI2831">
        <v>232.73533325668396</v>
      </c>
      <c r="BJ2831">
        <v>83.645869673066827</v>
      </c>
      <c r="BK2831">
        <v>88.324019698531714</v>
      </c>
      <c r="BL2831">
        <v>83.631933529532347</v>
      </c>
      <c r="BM2831">
        <f ca="1"/>
        <v>84.169748167043608</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v>83.672874949579523</v>
      </c>
      <c r="BK2832">
        <v>88.376256269438059</v>
      </c>
      <c r="BL2832">
        <v>83.658702910278492</v>
      </c>
      <c r="BM2832">
        <f ca="1"/>
        <v>84.191614534143412</v>
      </c>
      <c r="BN2832">
        <v>84.780372139662205</v>
      </c>
    </row>
    <row r="2833" spans="1:66" x14ac:dyDescent="0.25">
      <c r="A2833">
        <v>68.8</v>
      </c>
      <c r="B2833" t="b">
        <v>1</v>
      </c>
      <c r="BE2833">
        <v>0.96601775956284153</v>
      </c>
      <c r="BF2833">
        <v>82.7</v>
      </c>
      <c r="BG2833">
        <v>86.608297001983431</v>
      </c>
      <c r="BH2833">
        <v>89.609967762630021</v>
      </c>
      <c r="BI2833">
        <v>234.1129893049303</v>
      </c>
      <c r="BJ2833">
        <v>83.70007872368187</v>
      </c>
      <c r="BK2833">
        <v>88.428942194581396</v>
      </c>
      <c r="BL2833">
        <v>83.685605806630363</v>
      </c>
      <c r="BM2833">
        <f ca="1"/>
        <v>84.21359069725743</v>
      </c>
      <c r="BN2833">
        <v>84.801121780105973</v>
      </c>
    </row>
    <row r="2834" spans="1:66" x14ac:dyDescent="0.25">
      <c r="A2834">
        <v>68.5</v>
      </c>
      <c r="B2834" t="b">
        <v>1</v>
      </c>
      <c r="BE2834">
        <v>0.96635928961748629</v>
      </c>
      <c r="BF2834">
        <v>82.7</v>
      </c>
      <c r="BG2834">
        <v>86.651604469324212</v>
      </c>
      <c r="BH2834">
        <v>89.669912113126358</v>
      </c>
      <c r="BI2834">
        <v>234.81223698463035</v>
      </c>
      <c r="BJ2834">
        <v>83.727484686582287</v>
      </c>
      <c r="BK2834">
        <v>88.482086177302818</v>
      </c>
      <c r="BL2834">
        <v>83.712644236519623</v>
      </c>
      <c r="BM2834">
        <f ca="1"/>
        <v>84.235678419600035</v>
      </c>
      <c r="BN2834">
        <v>84.821970344767223</v>
      </c>
    </row>
    <row r="2835" spans="1:66" x14ac:dyDescent="0.25">
      <c r="A2835">
        <v>68.3</v>
      </c>
      <c r="B2835" t="b">
        <v>1</v>
      </c>
      <c r="BE2835">
        <v>0.96670081967213117</v>
      </c>
      <c r="BF2835">
        <v>82.7</v>
      </c>
      <c r="BG2835">
        <v>86.695275304821834</v>
      </c>
      <c r="BH2835">
        <v>89.730400028119575</v>
      </c>
      <c r="BI2835">
        <v>235.51861996793622</v>
      </c>
      <c r="BJ2835">
        <v>83.755096636554967</v>
      </c>
      <c r="BK2835">
        <v>88.535697180457817</v>
      </c>
      <c r="BL2835">
        <v>83.739820269227081</v>
      </c>
      <c r="BM2835">
        <f ca="1"/>
        <v>84.257879510657446</v>
      </c>
      <c r="BN2835">
        <v>84.842919410771117</v>
      </c>
    </row>
    <row r="2836" spans="1:66" x14ac:dyDescent="0.25">
      <c r="A2836">
        <v>68</v>
      </c>
      <c r="B2836" t="b">
        <v>1</v>
      </c>
      <c r="BE2836">
        <v>0.96704234972677594</v>
      </c>
      <c r="BF2836">
        <v>82.7</v>
      </c>
      <c r="BG2836">
        <v>86.739316591637063</v>
      </c>
      <c r="BH2836">
        <v>89.79144237406841</v>
      </c>
      <c r="BI2836">
        <v>236.23228537837886</v>
      </c>
      <c r="BJ2836">
        <v>83.782918483188823</v>
      </c>
      <c r="BK2836">
        <v>88.589784436922116</v>
      </c>
      <c r="BL2836">
        <v>83.767136027230805</v>
      </c>
      <c r="BM2836">
        <f ca="1"/>
        <v>84.280195827890878</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v>83.810954251851342</v>
      </c>
      <c r="BK2837">
        <v>88.644357460637011</v>
      </c>
      <c r="BL2837">
        <v>83.794593688140807</v>
      </c>
      <c r="BM2837">
        <f ca="1"/>
        <v>84.302629278520854</v>
      </c>
      <c r="BN2837">
        <v>84.885125563369371</v>
      </c>
    </row>
    <row r="2838" spans="1:66" x14ac:dyDescent="0.25">
      <c r="A2838">
        <v>67.8</v>
      </c>
      <c r="B2838" t="b">
        <v>1</v>
      </c>
      <c r="BE2838">
        <v>0.96772540983606559</v>
      </c>
      <c r="BF2838">
        <v>82.7</v>
      </c>
      <c r="BG2838">
        <v>86.828539928798349</v>
      </c>
      <c r="BH2838">
        <v>89.915235504663883</v>
      </c>
      <c r="BI2838">
        <v>237.68207515727121</v>
      </c>
      <c r="BJ2838">
        <v>83.839208088380502</v>
      </c>
      <c r="BK2838">
        <v>88.699426058227772</v>
      </c>
      <c r="BL2838">
        <v>83.82219548672488</v>
      </c>
      <c r="BM2838">
        <f ca="1"/>
        <v>84.325181821397265</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v>83.86768426401909</v>
      </c>
      <c r="BK2839">
        <v>88.755000341231579</v>
      </c>
      <c r="BL2839">
        <v>83.849943717031394</v>
      </c>
      <c r="BM2839">
        <f ca="1"/>
        <v>84.347855468960361</v>
      </c>
      <c r="BN2839">
        <v>84.927753708979097</v>
      </c>
    </row>
    <row r="2840" spans="1:66" x14ac:dyDescent="0.25">
      <c r="A2840">
        <v>67.3</v>
      </c>
      <c r="B2840" t="b">
        <v>1</v>
      </c>
      <c r="BE2840">
        <v>0.96840846994535523</v>
      </c>
      <c r="BF2840">
        <v>82.8</v>
      </c>
      <c r="BG2840">
        <v>86.919335579872524</v>
      </c>
      <c r="BH2840">
        <v>90.04138535560638</v>
      </c>
      <c r="BI2840">
        <v>239.16287882258115</v>
      </c>
      <c r="BJ2840">
        <v>83.896387180606453</v>
      </c>
      <c r="BK2840">
        <v>88.811090738973618</v>
      </c>
      <c r="BL2840">
        <v>83.877840734614409</v>
      </c>
      <c r="BM2840">
        <f ca="1"/>
        <v>84.370652289298093</v>
      </c>
      <c r="BN2840">
        <v>84.949230439196327</v>
      </c>
    </row>
    <row r="2841" spans="1:66" x14ac:dyDescent="0.25">
      <c r="A2841">
        <v>67.8</v>
      </c>
      <c r="B2841" t="b">
        <v>1</v>
      </c>
      <c r="BE2841">
        <v>0.96875</v>
      </c>
      <c r="BF2841">
        <v>82.9</v>
      </c>
      <c r="BG2841">
        <v>86.965343164660126</v>
      </c>
      <c r="BH2841">
        <v>90.105375016609443</v>
      </c>
      <c r="BI2841">
        <v>239.91533114071677</v>
      </c>
      <c r="BJ2841">
        <v>83.925321376044209</v>
      </c>
      <c r="BK2841">
        <v>88.867708012133193</v>
      </c>
      <c r="BL2841">
        <v>83.905888958867351</v>
      </c>
      <c r="BM2841">
        <f ca="1"/>
        <v>84.393574408305398</v>
      </c>
      <c r="BN2841">
        <v>84.970818056899162</v>
      </c>
    </row>
    <row r="2842" spans="1:66" x14ac:dyDescent="0.25">
      <c r="A2842">
        <v>67.2</v>
      </c>
      <c r="B2842" t="b">
        <v>1</v>
      </c>
      <c r="BE2842">
        <v>0.96909153005464477</v>
      </c>
      <c r="BF2842">
        <v>83</v>
      </c>
      <c r="BG2842">
        <v>87.011768509673558</v>
      </c>
      <c r="BH2842">
        <v>90.169991816392454</v>
      </c>
      <c r="BI2842">
        <v>240.67605233116421</v>
      </c>
      <c r="BJ2842">
        <v>83.954491530053716</v>
      </c>
      <c r="BK2842">
        <v>88.924863267044856</v>
      </c>
      <c r="BL2842">
        <v>83.934090875471838</v>
      </c>
      <c r="BM2842">
        <f ca="1"/>
        <v>84.416624011952223</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v>83.983902470243976</v>
      </c>
      <c r="BK2843">
        <v>88.982567970783151</v>
      </c>
      <c r="BL2843">
        <v>83.962449038968643</v>
      </c>
      <c r="BM2843">
        <f ca="1"/>
        <v>84.439803348666388</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v>84.013559178510519</v>
      </c>
      <c r="BK2844">
        <v>89.040833967082833</v>
      </c>
      <c r="BL2844">
        <v>83.990966075458076</v>
      </c>
      <c r="BM2844">
        <f ca="1"/>
        <v>84.463114731838843</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v>84.043466797787545</v>
      </c>
      <c r="BK2845">
        <v>89.0996734931513</v>
      </c>
      <c r="BL2845">
        <v>84.019644685438422</v>
      </c>
      <c r="BM2845">
        <f ca="1"/>
        <v>84.48656054245896</v>
      </c>
      <c r="BN2845">
        <v>85.058316239376055</v>
      </c>
    </row>
    <row r="2846" spans="1:66" x14ac:dyDescent="0.25">
      <c r="A2846">
        <v>72</v>
      </c>
      <c r="B2846" t="b">
        <v>1</v>
      </c>
      <c r="BE2846">
        <v>0.97045765027322406</v>
      </c>
      <c r="BF2846">
        <v>83</v>
      </c>
      <c r="BG2846">
        <v>87.201827452487777</v>
      </c>
      <c r="BH2846">
        <v>90.435007576482874</v>
      </c>
      <c r="BI2846">
        <v>243.80539560362931</v>
      </c>
      <c r="BJ2846">
        <v>84.073630639176727</v>
      </c>
      <c r="BK2846">
        <v>89.159099197433875</v>
      </c>
      <c r="BL2846">
        <v>84.04848764679052</v>
      </c>
      <c r="BM2846">
        <f ca="1"/>
        <v>84.51014323188825</v>
      </c>
      <c r="BN2846">
        <v>85.080487914559029</v>
      </c>
    </row>
    <row r="2847" spans="1:66" x14ac:dyDescent="0.25">
      <c r="A2847">
        <v>71.7</v>
      </c>
      <c r="B2847" t="b">
        <v>1</v>
      </c>
      <c r="BE2847">
        <v>0.97079918032786883</v>
      </c>
      <c r="BF2847">
        <v>83</v>
      </c>
      <c r="BG2847">
        <v>87.25047920609542</v>
      </c>
      <c r="BH2847">
        <v>90.502972080349025</v>
      </c>
      <c r="BI2847">
        <v>244.61034573957645</v>
      </c>
      <c r="BJ2847">
        <v>84.10405618947857</v>
      </c>
      <c r="BK2847">
        <v>89.219124158397634</v>
      </c>
      <c r="BL2847">
        <v>84.077497817918129</v>
      </c>
      <c r="BM2847">
        <f ca="1"/>
        <v>84.533865324781218</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v>84.134749119154051</v>
      </c>
      <c r="BK2848">
        <v>89.279761904404992</v>
      </c>
      <c r="BL2848">
        <v>84.106678141054161</v>
      </c>
      <c r="BM2848">
        <f ca="1"/>
        <v>84.557729422163376</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v>84.165715290746405</v>
      </c>
      <c r="BK2849">
        <v>89.341026434754028</v>
      </c>
      <c r="BL2849">
        <v>84.136031645743444</v>
      </c>
      <c r="BM2849">
        <f ca="1"/>
        <v>84.581738204676483</v>
      </c>
      <c r="BN2849">
        <v>85.147750891225641</v>
      </c>
    </row>
    <row r="2850" spans="1:66" x14ac:dyDescent="0.25">
      <c r="A2850">
        <v>71.2</v>
      </c>
      <c r="B2850" t="b">
        <v>1</v>
      </c>
      <c r="BE2850">
        <v>0.97182377049180324</v>
      </c>
      <c r="BF2850">
        <v>83</v>
      </c>
      <c r="BG2850">
        <v>87.399327578584334</v>
      </c>
      <c r="BH2850">
        <v>90.711224498605006</v>
      </c>
      <c r="BI2850">
        <v>247.0829275679456</v>
      </c>
      <c r="BJ2850">
        <v>84.196960767795943</v>
      </c>
      <c r="BK2850">
        <v>89.402932241968941</v>
      </c>
      <c r="BL2850">
        <v>84.165561452513771</v>
      </c>
      <c r="BM2850">
        <f ca="1"/>
        <v>84.605894436002373</v>
      </c>
      <c r="BN2850">
        <v>85.170428954794062</v>
      </c>
    </row>
    <row r="2851" spans="1:66" x14ac:dyDescent="0.25">
      <c r="A2851">
        <v>71</v>
      </c>
      <c r="B2851" t="b">
        <v>1</v>
      </c>
      <c r="BE2851">
        <v>0.97216530054644812</v>
      </c>
      <c r="BF2851">
        <v>83</v>
      </c>
      <c r="BG2851">
        <v>87.449945000911242</v>
      </c>
      <c r="BH2851">
        <v>90.782152009538436</v>
      </c>
      <c r="BI2851">
        <v>247.92714451485492</v>
      </c>
      <c r="BJ2851">
        <v>84.228491824282472</v>
      </c>
      <c r="BK2851">
        <v>89.465494335430833</v>
      </c>
      <c r="BL2851">
        <v>84.19527077674789</v>
      </c>
      <c r="BM2851">
        <f ca="1"/>
        <v>84.630200966477631</v>
      </c>
      <c r="BN2851">
        <v>85.193239610691563</v>
      </c>
    </row>
    <row r="2852" spans="1:66" x14ac:dyDescent="0.25">
      <c r="A2852">
        <v>78</v>
      </c>
      <c r="B2852" t="b">
        <v>1</v>
      </c>
      <c r="BE2852">
        <v>0.97250683060109289</v>
      </c>
      <c r="BF2852">
        <v>83</v>
      </c>
      <c r="BG2852">
        <v>87.501082524326719</v>
      </c>
      <c r="BH2852">
        <v>90.853864626941203</v>
      </c>
      <c r="BI2852">
        <v>248.7817841563587</v>
      </c>
      <c r="BJ2852">
        <v>84.26031495463414</v>
      </c>
      <c r="BK2852">
        <v>89.528728266447459</v>
      </c>
      <c r="BL2852">
        <v>84.225162932769805</v>
      </c>
      <c r="BM2852">
        <f ca="1"/>
        <v>84.654660736911765</v>
      </c>
      <c r="BN2852">
        <v>85.216185407182167</v>
      </c>
    </row>
    <row r="2853" spans="1:66" x14ac:dyDescent="0.25">
      <c r="A2853">
        <v>75</v>
      </c>
      <c r="B2853" t="b">
        <v>1</v>
      </c>
      <c r="BE2853">
        <v>0.97284836065573765</v>
      </c>
      <c r="BF2853">
        <v>83</v>
      </c>
      <c r="BG2853">
        <v>87.552752453381771</v>
      </c>
      <c r="BH2853">
        <v>90.926381399170523</v>
      </c>
      <c r="BI2853">
        <v>249.64710706987626</v>
      </c>
      <c r="BJ2853">
        <v>84.292436884343772</v>
      </c>
      <c r="BK2853">
        <v>89.592650154868565</v>
      </c>
      <c r="BL2853">
        <v>84.255241338160431</v>
      </c>
      <c r="BM2853">
        <f ca="1"/>
        <v>84.679276782623674</v>
      </c>
      <c r="BN2853">
        <v>85.239268973419883</v>
      </c>
    </row>
    <row r="2854" spans="1:66" x14ac:dyDescent="0.25">
      <c r="A2854">
        <v>73</v>
      </c>
      <c r="B2854" t="b">
        <v>1</v>
      </c>
      <c r="BE2854">
        <v>0.97318989071038253</v>
      </c>
      <c r="BF2854">
        <v>83</v>
      </c>
      <c r="BG2854">
        <v>87.604967544038004</v>
      </c>
      <c r="BH2854">
        <v>90.999722084976824</v>
      </c>
      <c r="BI2854">
        <v>250.52338372869073</v>
      </c>
      <c r="BJ2854">
        <v>84.324864581237946</v>
      </c>
      <c r="BK2854">
        <v>89.657276717362379</v>
      </c>
      <c r="BL2854">
        <v>84.285509518318236</v>
      </c>
      <c r="BM2854">
        <f ca="1"/>
        <v>84.704052237711224</v>
      </c>
      <c r="BN2854">
        <v>85.262493023069837</v>
      </c>
    </row>
    <row r="2855" spans="1:66" x14ac:dyDescent="0.25">
      <c r="A2855">
        <v>71</v>
      </c>
      <c r="B2855" t="b">
        <v>1</v>
      </c>
      <c r="BE2855">
        <v>0.9735314207650273</v>
      </c>
      <c r="BF2855">
        <v>83</v>
      </c>
      <c r="BG2855">
        <v>87.657741026256915</v>
      </c>
      <c r="BH2855">
        <v>91.073907189481275</v>
      </c>
      <c r="BI2855">
        <v>251.41089500946234</v>
      </c>
      <c r="BJ2855">
        <v>84.357605267447852</v>
      </c>
      <c r="BK2855">
        <v>89.72262529748042</v>
      </c>
      <c r="BL2855">
        <v>84.315971111282053</v>
      </c>
      <c r="BM2855">
        <f ca="1"/>
        <v>84.728990339570927</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v>84.39066643213522</v>
      </c>
      <c r="BK2856">
        <v>89.788713897648108</v>
      </c>
      <c r="BL2856">
        <v>84.346629872835194</v>
      </c>
      <c r="BM2856">
        <f ca="1"/>
        <v>84.75409443368558</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v>84.424055845031589</v>
      </c>
      <c r="BK2857">
        <v>89.855561213231084</v>
      </c>
      <c r="BL2857">
        <v>84.377489681910461</v>
      </c>
      <c r="BM2857">
        <f ca="1"/>
        <v>84.779367978699611</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v>84.457781570854735</v>
      </c>
      <c r="BK2858">
        <v>89.923186668842547</v>
      </c>
      <c r="BL2858">
        <v>84.408554546318683</v>
      </c>
      <c r="BM2858">
        <f ca="1"/>
        <v>84.804814551803375</v>
      </c>
      <c r="BN2858">
        <v>85.356851508014614</v>
      </c>
    </row>
    <row r="2859" spans="1:66" x14ac:dyDescent="0.25">
      <c r="A2859">
        <v>69.3</v>
      </c>
      <c r="B2859" t="b">
        <v>1</v>
      </c>
      <c r="BE2859">
        <v>0.97489754098360659</v>
      </c>
      <c r="BF2859">
        <v>83.2</v>
      </c>
      <c r="BG2859">
        <v>87.874701450020467</v>
      </c>
      <c r="BH2859">
        <v>91.379530235736965</v>
      </c>
      <c r="BI2859">
        <v>255.07929928873097</v>
      </c>
      <c r="BJ2859">
        <v>84.491851984671086</v>
      </c>
      <c r="BK2859">
        <v>89.991610457070138</v>
      </c>
      <c r="BL2859">
        <v>84.439828608824371</v>
      </c>
      <c r="BM2859">
        <f ca="1"/>
        <v>84.830437854449755</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v>84.526275788280913</v>
      </c>
      <c r="BK2860">
        <v>90.06085357981992</v>
      </c>
      <c r="BL2860">
        <v>84.471316153594586</v>
      </c>
      <c r="BM2860">
        <f ca="1"/>
        <v>84.856241718428251</v>
      </c>
      <c r="BN2860">
        <v>85.404951101297371</v>
      </c>
    </row>
    <row r="2861" spans="1:66" x14ac:dyDescent="0.25">
      <c r="A2861">
        <v>69</v>
      </c>
      <c r="B2861" t="b">
        <v>1</v>
      </c>
      <c r="BE2861">
        <v>0.97558060109289613</v>
      </c>
      <c r="BF2861">
        <v>83.4</v>
      </c>
      <c r="BG2861">
        <v>87.986915140428252</v>
      </c>
      <c r="BH2861">
        <v>91.538003137068415</v>
      </c>
      <c r="BI2861">
        <v>256.98907369432339</v>
      </c>
      <c r="BJ2861">
        <v>84.561062027708871</v>
      </c>
      <c r="BK2861">
        <v>90.130937892492938</v>
      </c>
      <c r="BL2861">
        <v>84.503021613049725</v>
      </c>
      <c r="BM2861">
        <f ca="1"/>
        <v>84.882230112324308</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v>84.596220111891512</v>
      </c>
      <c r="BK2862">
        <v>90.20188615123098</v>
      </c>
      <c r="BL2862">
        <v>84.534949575146911</v>
      </c>
      <c r="BM2862">
        <f ca="1"/>
        <v>84.908407148393948</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v>84.631759832661729</v>
      </c>
      <c r="BK2863">
        <v>90.273722063491718</v>
      </c>
      <c r="BL2863">
        <v>84.567104791129935</v>
      </c>
      <c r="BM2863">
        <f ca="1"/>
        <v>84.934777089886836</v>
      </c>
      <c r="BN2863">
        <v>85.478326159960488</v>
      </c>
    </row>
    <row r="2864" spans="1:66" x14ac:dyDescent="0.25">
      <c r="A2864">
        <v>73.8</v>
      </c>
      <c r="B2864" t="b">
        <v>1</v>
      </c>
      <c r="BE2864">
        <v>0.97660519125683065</v>
      </c>
      <c r="BF2864">
        <v>83.7</v>
      </c>
      <c r="BG2864">
        <v>88.160281372560846</v>
      </c>
      <c r="BH2864">
        <v>91.783378700253223</v>
      </c>
      <c r="BI2864">
        <v>259.95631070576513</v>
      </c>
      <c r="BJ2864">
        <v>84.667691386140731</v>
      </c>
      <c r="BK2864">
        <v>90.346470342240323</v>
      </c>
      <c r="BL2864">
        <v>84.599492183783028</v>
      </c>
      <c r="BM2864">
        <f ca="1"/>
        <v>84.96134435885385</v>
      </c>
      <c r="BN2864">
        <v>85.503125948641411</v>
      </c>
    </row>
    <row r="2865" spans="1:66" x14ac:dyDescent="0.25">
      <c r="A2865">
        <v>73.7</v>
      </c>
      <c r="B2865" t="b">
        <v>1</v>
      </c>
      <c r="BE2865">
        <v>0.97694672131147542</v>
      </c>
      <c r="BF2865">
        <v>84</v>
      </c>
      <c r="BG2865">
        <v>88.219490106409793</v>
      </c>
      <c r="BH2865">
        <v>91.867330940680645</v>
      </c>
      <c r="BI2865">
        <v>260.97434275429845</v>
      </c>
      <c r="BJ2865">
        <v>84.704025395658363</v>
      </c>
      <c r="BK2865">
        <v>90.420156764071976</v>
      </c>
      <c r="BL2865">
        <v>84.632116856228819</v>
      </c>
      <c r="BM2865">
        <f ca="1"/>
        <v>84.98811354447875</v>
      </c>
      <c r="BN2865">
        <v>85.528102929823277</v>
      </c>
    </row>
    <row r="2866" spans="1:66" x14ac:dyDescent="0.25">
      <c r="A2866">
        <v>73.8</v>
      </c>
      <c r="B2866" t="b">
        <v>1</v>
      </c>
      <c r="BE2866">
        <v>0.97728825136612019</v>
      </c>
      <c r="BF2866">
        <v>84</v>
      </c>
      <c r="BG2866">
        <v>88.279442206043214</v>
      </c>
      <c r="BH2866">
        <v>91.952415443428364</v>
      </c>
      <c r="BI2866">
        <v>262.00756987103608</v>
      </c>
      <c r="BJ2866">
        <v>84.740772936336</v>
      </c>
      <c r="BK2866">
        <v>90.494808231614755</v>
      </c>
      <c r="BL2866">
        <v>84.664984101315156</v>
      </c>
      <c r="BM2866">
        <f ca="1"/>
        <v>85.015089411977627</v>
      </c>
      <c r="BN2866">
        <v>85.55326120856077</v>
      </c>
    </row>
    <row r="2867" spans="1:66" x14ac:dyDescent="0.25">
      <c r="A2867">
        <v>73.7</v>
      </c>
      <c r="B2867" t="b">
        <v>1</v>
      </c>
      <c r="BE2867">
        <v>0.97762978142076506</v>
      </c>
      <c r="BF2867">
        <v>84</v>
      </c>
      <c r="BG2867">
        <v>88.340159011844605</v>
      </c>
      <c r="BH2867">
        <v>92.038665540248701</v>
      </c>
      <c r="BI2867">
        <v>263.05645253862809</v>
      </c>
      <c r="BJ2867">
        <v>84.777945561479086</v>
      </c>
      <c r="BK2867">
        <v>90.570452840597099</v>
      </c>
      <c r="BL2867">
        <v>84.698099411639504</v>
      </c>
      <c r="BM2867">
        <f ca="1"/>
        <v>85.042276912113792</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v>84.815555330943283</v>
      </c>
      <c r="BK2868">
        <v>90.647119952005895</v>
      </c>
      <c r="BL2868">
        <v>84.731468490264902</v>
      </c>
      <c r="BM2868">
        <f ca="1"/>
        <v>85.069681191380866</v>
      </c>
      <c r="BN2868">
        <v>85.60413887679357</v>
      </c>
    </row>
    <row r="2869" spans="1:66" x14ac:dyDescent="0.25">
      <c r="A2869">
        <v>73.2</v>
      </c>
      <c r="B2869" t="b">
        <v>1</v>
      </c>
      <c r="BE2869">
        <v>0.9783128415300546</v>
      </c>
      <c r="BF2869">
        <v>84</v>
      </c>
      <c r="BG2869">
        <v>88.463976923572488</v>
      </c>
      <c r="BH2869">
        <v>92.214803496192701</v>
      </c>
      <c r="BI2869">
        <v>265.20313405894603</v>
      </c>
      <c r="BJ2869">
        <v>84.853614841654405</v>
      </c>
      <c r="BK2869">
        <v>90.724840269807657</v>
      </c>
      <c r="BL2869">
        <v>84.765097262186558</v>
      </c>
      <c r="BM2869">
        <f ca="1"/>
        <v>85.097307602912082</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v>84.892137260482741</v>
      </c>
      <c r="BK2870">
        <v>90.80364592475685</v>
      </c>
      <c r="BL2870">
        <v>84.798991886614317</v>
      </c>
      <c r="BM2870">
        <f ca="1"/>
        <v>85.125161718180109</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v>84.931136359694634</v>
      </c>
      <c r="BK2871">
        <v>90.883570564873665</v>
      </c>
      <c r="BL2871">
        <v>84.833158770143243</v>
      </c>
      <c r="BM2871">
        <f ca="1"/>
        <v>85.153249339557888</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v>84.970626555228748</v>
      </c>
      <c r="BK2872">
        <v>90.964649453241393</v>
      </c>
      <c r="BL2872">
        <v>84.867604580891992</v>
      </c>
      <c r="BM2872">
        <f ca="1"/>
        <v>85.181576513819479</v>
      </c>
      <c r="BN2872">
        <v>85.708269037372446</v>
      </c>
    </row>
    <row r="2873" spans="1:66" x14ac:dyDescent="0.25">
      <c r="A2873">
        <v>73.3</v>
      </c>
      <c r="B2873" t="b">
        <v>1</v>
      </c>
      <c r="BE2873">
        <v>0.97967896174863389</v>
      </c>
      <c r="BF2873">
        <v>84</v>
      </c>
      <c r="BG2873">
        <v>88.721841458708838</v>
      </c>
      <c r="BH2873">
        <v>92.582713086989358</v>
      </c>
      <c r="BI2873">
        <v>269.70715686416207</v>
      </c>
      <c r="BJ2873">
        <v>85.010622948073163</v>
      </c>
      <c r="BK2873">
        <v>91.046919573846196</v>
      </c>
      <c r="BL2873">
        <v>84.902336263697265</v>
      </c>
      <c r="BM2873">
        <f ca="1"/>
        <v>85.210149546667566</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v>85.051141369051621</v>
      </c>
      <c r="BK2874">
        <v>91.130419746270022</v>
      </c>
      <c r="BL2874">
        <v>84.937361056462706</v>
      </c>
      <c r="BM2874">
        <f ca="1"/>
        <v>85.238975018384807</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v>85.092198427363329</v>
      </c>
      <c r="BK2875">
        <v>91.215190750141545</v>
      </c>
      <c r="BL2875">
        <v>84.972686507770774</v>
      </c>
      <c r="BM2875">
        <f ca="1"/>
        <v>85.268059800716472</v>
      </c>
      <c r="BN2875">
        <v>85.788606985911258</v>
      </c>
    </row>
    <row r="2876" spans="1:66" x14ac:dyDescent="0.25">
      <c r="A2876">
        <v>72.5</v>
      </c>
      <c r="B2876" t="b">
        <v>1</v>
      </c>
      <c r="BE2876">
        <v>0.98070355191256831</v>
      </c>
      <c r="BF2876">
        <v>85</v>
      </c>
      <c r="BG2876">
        <v>88.925065222499967</v>
      </c>
      <c r="BH2876">
        <v>92.873697630215418</v>
      </c>
      <c r="BI2876">
        <v>273.28855539058833</v>
      </c>
      <c r="BJ2876">
        <v>85.133811563262597</v>
      </c>
      <c r="BK2876">
        <v>91.301275460362234</v>
      </c>
      <c r="BL2876">
        <v>85.008320495879445</v>
      </c>
      <c r="BM2876">
        <f ca="1"/>
        <v>85.297411075104421</v>
      </c>
      <c r="BN2876">
        <v>85.815843531314727</v>
      </c>
    </row>
    <row r="2877" spans="1:66" x14ac:dyDescent="0.25">
      <c r="A2877">
        <v>72.5</v>
      </c>
      <c r="B2877" t="b">
        <v>1</v>
      </c>
      <c r="BE2877">
        <v>0.98104508196721307</v>
      </c>
      <c r="BF2877">
        <v>85</v>
      </c>
      <c r="BG2877">
        <v>88.994845134598137</v>
      </c>
      <c r="BH2877">
        <v>92.973822296595173</v>
      </c>
      <c r="BI2877">
        <v>274.524747735321</v>
      </c>
      <c r="BJ2877">
        <v>85.175999105312002</v>
      </c>
      <c r="BK2877">
        <v>91.388718994249857</v>
      </c>
      <c r="BL2877">
        <v>85.044271249238889</v>
      </c>
      <c r="BM2877">
        <f ca="1"/>
        <v>85.327036352407092</v>
      </c>
      <c r="BN2877">
        <v>85.843319185770582</v>
      </c>
    </row>
    <row r="2878" spans="1:66" x14ac:dyDescent="0.25">
      <c r="A2878">
        <v>76</v>
      </c>
      <c r="B2878" t="b">
        <v>1</v>
      </c>
      <c r="BE2878">
        <v>0.98138661202185795</v>
      </c>
      <c r="BF2878">
        <v>85</v>
      </c>
      <c r="BG2878">
        <v>89.065702775793355</v>
      </c>
      <c r="BH2878">
        <v>93.075603813309442</v>
      </c>
      <c r="BI2878">
        <v>275.78341753189341</v>
      </c>
      <c r="BJ2878">
        <v>85.218780332696383</v>
      </c>
      <c r="BK2878">
        <v>91.477568871885822</v>
      </c>
      <c r="BL2878">
        <v>85.080547368679532</v>
      </c>
      <c r="BM2878">
        <f ca="1"/>
        <v>85.356943494254935</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v>85.262175543147606</v>
      </c>
      <c r="BK2879">
        <v>91.567875191117821</v>
      </c>
      <c r="BL2879">
        <v>85.11715785144105</v>
      </c>
      <c r="BM2879">
        <f ca="1"/>
        <v>85.387140736210242</v>
      </c>
      <c r="BN2879">
        <v>85.899015062545487</v>
      </c>
    </row>
    <row r="2880" spans="1:66" x14ac:dyDescent="0.25">
      <c r="A2880">
        <v>75.7</v>
      </c>
      <c r="B2880" t="b">
        <v>1</v>
      </c>
      <c r="BE2880">
        <v>0.98206967213114749</v>
      </c>
      <c r="BF2880">
        <v>85</v>
      </c>
      <c r="BG2880">
        <v>89.210804761837665</v>
      </c>
      <c r="BH2880">
        <v>93.284379429349229</v>
      </c>
      <c r="BI2880">
        <v>278.37156688575783</v>
      </c>
      <c r="BJ2880">
        <v>85.306206127100964</v>
      </c>
      <c r="BK2880">
        <v>91.659690818860469</v>
      </c>
      <c r="BL2880">
        <v>85.154112117232458</v>
      </c>
      <c r="BM2880">
        <f ca="1"/>
        <v>85.417636712920512</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v>85.350894648785712</v>
      </c>
      <c r="BK2881">
        <v>91.753071600553909</v>
      </c>
      <c r="BL2881">
        <v>85.191420036537139</v>
      </c>
      <c r="BM2881">
        <f ca="1"/>
        <v>85.44844048547823</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v>85.396264935047839</v>
      </c>
      <c r="BK2882">
        <v>91.848076589895427</v>
      </c>
      <c r="BL2882">
        <v>85.229091961403782</v>
      </c>
      <c r="BM2882">
        <f ca="1"/>
        <v>85.479561571227606</v>
      </c>
      <c r="BN2882">
        <v>85.98453120397707</v>
      </c>
    </row>
    <row r="2883" spans="1:66" x14ac:dyDescent="0.25">
      <c r="A2883">
        <v>75.2</v>
      </c>
      <c r="B2883" t="b">
        <v>1</v>
      </c>
      <c r="BE2883">
        <v>0.98309426229508201</v>
      </c>
      <c r="BF2883">
        <v>85</v>
      </c>
      <c r="BG2883">
        <v>89.437558011083894</v>
      </c>
      <c r="BH2883">
        <v>93.611574619739869</v>
      </c>
      <c r="BI2883">
        <v>282.44479648068597</v>
      </c>
      <c r="BJ2883">
        <v>85.442342172811522</v>
      </c>
      <c r="BK2883">
        <v>91.944768301251372</v>
      </c>
      <c r="BL2883">
        <v>85.267138758995515</v>
      </c>
      <c r="BM2883">
        <f ca="1"/>
        <v>85.511009976290566</v>
      </c>
      <c r="BN2883">
        <v>86.013594708726743</v>
      </c>
    </row>
    <row r="2884" spans="1:66" x14ac:dyDescent="0.25">
      <c r="A2884">
        <v>75</v>
      </c>
      <c r="B2884" t="b">
        <v>1</v>
      </c>
      <c r="BE2884">
        <v>0.98343579234972678</v>
      </c>
      <c r="BF2884">
        <v>85</v>
      </c>
      <c r="BG2884">
        <v>89.515755474955853</v>
      </c>
      <c r="BH2884">
        <v>93.724676122558506</v>
      </c>
      <c r="BI2884">
        <v>283.85759922530752</v>
      </c>
      <c r="BJ2884">
        <v>85.48915301621382</v>
      </c>
      <c r="BK2884">
        <v>92.043212987497455</v>
      </c>
      <c r="BL2884">
        <v>85.305571848205176</v>
      </c>
      <c r="BM2884">
        <f ca="1"/>
        <v>85.542796231119809</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v>85.53672570459473</v>
      </c>
      <c r="BK2885">
        <v>92.143480946435233</v>
      </c>
      <c r="BL2885">
        <v>85.344403239686542</v>
      </c>
      <c r="BM2885">
        <f ca="1"/>
        <v>85.574931429429924</v>
      </c>
      <c r="BN2885">
        <v>86.072612191780877</v>
      </c>
    </row>
    <row r="2886" spans="1:66" x14ac:dyDescent="0.25">
      <c r="A2886">
        <v>74.7</v>
      </c>
      <c r="B2886" t="b">
        <v>1</v>
      </c>
      <c r="BE2886">
        <v>0.98411885245901642</v>
      </c>
      <c r="BF2886">
        <v>85</v>
      </c>
      <c r="BG2886">
        <v>89.676383634018663</v>
      </c>
      <c r="BH2886">
        <v>93.95743071857332</v>
      </c>
      <c r="BI2886">
        <v>286.77276392220261</v>
      </c>
      <c r="BJ2886">
        <v>85.585090192697194</v>
      </c>
      <c r="BK2886">
        <v>92.245646859392608</v>
      </c>
      <c r="BL2886">
        <v>85.383645579699163</v>
      </c>
      <c r="BM2886">
        <f ca="1"/>
        <v>85.607427270905575</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v>85.634278294634555</v>
      </c>
      <c r="BK2887">
        <v>92.349790166166201</v>
      </c>
      <c r="BL2887">
        <v>85.423312198220344</v>
      </c>
      <c r="BM2887">
        <f ca="1"/>
        <v>85.640296108143176</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v>85.684323843420344</v>
      </c>
      <c r="BK2888">
        <v>92.455995481100814</v>
      </c>
      <c r="BL2888">
        <v>85.463417161843481</v>
      </c>
      <c r="BM2888">
        <f ca="1"/>
        <v>85.673550998348603</v>
      </c>
      <c r="BN2888">
        <v>86.163514363468806</v>
      </c>
    </row>
    <row r="2889" spans="1:66" x14ac:dyDescent="0.25">
      <c r="A2889">
        <v>74.2</v>
      </c>
      <c r="B2889" t="b">
        <v>1</v>
      </c>
      <c r="BE2889">
        <v>0.98514344262295084</v>
      </c>
      <c r="BF2889">
        <v>86</v>
      </c>
      <c r="BG2889">
        <v>89.928807801274274</v>
      </c>
      <c r="BH2889">
        <v>94.324368692473584</v>
      </c>
      <c r="BI2889">
        <v>291.38946976645138</v>
      </c>
      <c r="BJ2889">
        <v>85.73526286813518</v>
      </c>
      <c r="BK2889">
        <v>92.56435305585839</v>
      </c>
      <c r="BL2889">
        <v>85.503975332057635</v>
      </c>
      <c r="BM2889">
        <f ca="1"/>
        <v>85.707205760391318</v>
      </c>
      <c r="BN2889">
        <v>86.194492584924916</v>
      </c>
    </row>
    <row r="2890" spans="1:66" x14ac:dyDescent="0.25">
      <c r="A2890">
        <v>74</v>
      </c>
      <c r="B2890" t="b">
        <v>1</v>
      </c>
      <c r="BE2890">
        <v>0.98548497267759561</v>
      </c>
      <c r="BF2890">
        <v>86</v>
      </c>
      <c r="BG2890">
        <v>90.016278802682692</v>
      </c>
      <c r="BH2890">
        <v>94.451855505299164</v>
      </c>
      <c r="BI2890">
        <v>292.99942446118905</v>
      </c>
      <c r="BJ2890">
        <v>85.787133791137634</v>
      </c>
      <c r="BK2890">
        <v>92.674959295326332</v>
      </c>
      <c r="BL2890">
        <v>85.545002429592799</v>
      </c>
      <c r="BM2890">
        <f ca="1"/>
        <v>85.741275037907073</v>
      </c>
      <c r="BN2890">
        <v>86.225829723508767</v>
      </c>
    </row>
    <row r="2891" spans="1:66" x14ac:dyDescent="0.25">
      <c r="A2891">
        <v>73.8</v>
      </c>
      <c r="B2891" t="b">
        <v>1</v>
      </c>
      <c r="BE2891">
        <v>0.98582650273224048</v>
      </c>
      <c r="BF2891">
        <v>86</v>
      </c>
      <c r="BG2891">
        <v>90.105539606239006</v>
      </c>
      <c r="BH2891">
        <v>94.582128545070674</v>
      </c>
      <c r="BI2891">
        <v>294.64771499060168</v>
      </c>
      <c r="BJ2891">
        <v>85.839977648119188</v>
      </c>
      <c r="BK2891">
        <v>92.787917334180108</v>
      </c>
      <c r="BL2891">
        <v>85.586515105621402</v>
      </c>
      <c r="BM2891">
        <f ca="1"/>
        <v>85.775774369248893</v>
      </c>
      <c r="BN2891">
        <v>86.257538971597</v>
      </c>
    </row>
    <row r="2892" spans="1:66" x14ac:dyDescent="0.25">
      <c r="A2892">
        <v>73.599999999999994</v>
      </c>
      <c r="B2892" t="b">
        <v>1</v>
      </c>
      <c r="BE2892">
        <v>0.98616803278688525</v>
      </c>
      <c r="BF2892">
        <v>86</v>
      </c>
      <c r="BG2892">
        <v>90.196673164555591</v>
      </c>
      <c r="BH2892">
        <v>94.715320180879402</v>
      </c>
      <c r="BI2892">
        <v>296.33621166703853</v>
      </c>
      <c r="BJ2892">
        <v>85.893838334272374</v>
      </c>
      <c r="BK2892">
        <v>92.903337682886516</v>
      </c>
      <c r="BL2892">
        <v>85.62853102072981</v>
      </c>
      <c r="BM2892">
        <f ca="1"/>
        <v>85.810720265213988</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v>85.948762880403336</v>
      </c>
      <c r="BK2893">
        <v>93.021338953461409</v>
      </c>
      <c r="BL2893">
        <v>85.671068932722818</v>
      </c>
      <c r="BM2893">
        <f ca="1"/>
        <v>85.846130295626097</v>
      </c>
      <c r="BN2893">
        <v>86.322130712883876</v>
      </c>
    </row>
    <row r="2894" spans="1:66" x14ac:dyDescent="0.25">
      <c r="A2894">
        <v>65.7</v>
      </c>
      <c r="B2894" t="b">
        <v>1</v>
      </c>
      <c r="BE2894">
        <v>0.9868510928961749</v>
      </c>
      <c r="BF2894">
        <v>86</v>
      </c>
      <c r="BG2894">
        <v>90.384921100606604</v>
      </c>
      <c r="BH2894">
        <v>94.991038575897861</v>
      </c>
      <c r="BI2894">
        <v>299.84202061214563</v>
      </c>
      <c r="BJ2894">
        <v>86.004801763493987</v>
      </c>
      <c r="BK2894">
        <v>93.142048677128429</v>
      </c>
      <c r="BL2894">
        <v>85.714148794499025</v>
      </c>
      <c r="BM2894">
        <f ca="1"/>
        <v>85.88202318603409</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v>86.062009257034362</v>
      </c>
      <c r="BK2895">
        <v>93.265604228245934</v>
      </c>
      <c r="BL2895">
        <v>85.757791863445973</v>
      </c>
      <c r="BM2895">
        <f ca="1"/>
        <v>85.918418926004648</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v>86.120443827433334</v>
      </c>
      <c r="BK2896">
        <v>93.392153871565753</v>
      </c>
      <c r="BL2896">
        <v>85.802020824057252</v>
      </c>
      <c r="BM2896">
        <f ca="1"/>
        <v>85.955338890748791</v>
      </c>
      <c r="BN2896">
        <v>86.422189909187352</v>
      </c>
    </row>
    <row r="2897" spans="1:66" x14ac:dyDescent="0.25">
      <c r="A2897">
        <v>64.7</v>
      </c>
      <c r="B2897" t="b">
        <v>1</v>
      </c>
      <c r="BE2897">
        <v>0.98787568306010931</v>
      </c>
      <c r="BF2897">
        <v>86</v>
      </c>
      <c r="BG2897">
        <v>90.683793724227058</v>
      </c>
      <c r="BH2897">
        <v>95.430433686384887</v>
      </c>
      <c r="BI2897">
        <v>305.45793091041941</v>
      </c>
      <c r="BJ2897">
        <v>86.180168584019626</v>
      </c>
      <c r="BK2897">
        <v>93.521857953176095</v>
      </c>
      <c r="BL2897">
        <v>85.846859925778332</v>
      </c>
      <c r="BM2897">
        <f ca="1"/>
        <v>85.992805978137852</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v>86.241251791620044</v>
      </c>
      <c r="BK2898">
        <v>93.654890259519973</v>
      </c>
      <c r="BL2898">
        <v>85.892335138458932</v>
      </c>
      <c r="BM2898">
        <f ca="1"/>
        <v>86.03084476354914</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v>86.303767456518443</v>
      </c>
      <c r="BK2899">
        <v>93.79143957386151</v>
      </c>
      <c r="BL2899">
        <v>85.938474328241227</v>
      </c>
      <c r="BM2899">
        <f ca="1"/>
        <v>86.069481675451513</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v>86.36779599884774</v>
      </c>
      <c r="BK2900">
        <v>93.931711465750467</v>
      </c>
      <c r="BL2900">
        <v>85.985307457266146</v>
      </c>
      <c r="BM2900">
        <f ca="1"/>
        <v>86.108745195217509</v>
      </c>
      <c r="BN2900">
        <v>86.562313022738792</v>
      </c>
    </row>
    <row r="2901" spans="1:66" x14ac:dyDescent="0.25">
      <c r="A2901">
        <v>63.8</v>
      </c>
      <c r="B2901" t="b">
        <v>1</v>
      </c>
      <c r="BE2901">
        <v>0.98924180327868849</v>
      </c>
      <c r="BF2901">
        <v>86</v>
      </c>
      <c r="BG2901">
        <v>91.118382412787085</v>
      </c>
      <c r="BH2901">
        <v>96.072984168902082</v>
      </c>
      <c r="BI2901">
        <v>313.73343579849791</v>
      </c>
      <c r="BJ2901">
        <v>86.433425027270985</v>
      </c>
      <c r="BK2901">
        <v>94.075930356753659</v>
      </c>
      <c r="BL2901">
        <v>86.032866811263048</v>
      </c>
      <c r="BM2901">
        <f ca="1"/>
        <v>86.148666085362194</v>
      </c>
      <c r="BN2901">
        <v>86.598691747458744</v>
      </c>
    </row>
    <row r="2902" spans="1:66" x14ac:dyDescent="0.25">
      <c r="A2902">
        <v>63.4</v>
      </c>
      <c r="B2902" t="b">
        <v>1</v>
      </c>
      <c r="BE2902">
        <v>0.98958333333333337</v>
      </c>
      <c r="BF2902">
        <v>86</v>
      </c>
      <c r="BG2902">
        <v>91.234506965062167</v>
      </c>
      <c r="BH2902">
        <v>96.245408556832245</v>
      </c>
      <c r="BI2902">
        <v>315.96669178194395</v>
      </c>
      <c r="BJ2902">
        <v>86.500750235322585</v>
      </c>
      <c r="BK2902">
        <v>94.22434191541025</v>
      </c>
      <c r="BL2902">
        <v>86.081187259933927</v>
      </c>
      <c r="BM2902">
        <f ca="1"/>
        <v>86.189277651294688</v>
      </c>
      <c r="BN2902">
        <v>86.635662625456575</v>
      </c>
    </row>
    <row r="2903" spans="1:66" x14ac:dyDescent="0.25">
      <c r="A2903">
        <v>63</v>
      </c>
      <c r="B2903" t="b">
        <v>1</v>
      </c>
      <c r="BE2903">
        <v>0.98992486338797814</v>
      </c>
      <c r="BF2903">
        <v>87</v>
      </c>
      <c r="BG2903">
        <v>91.353998910600865</v>
      </c>
      <c r="BH2903">
        <v>96.423155977292083</v>
      </c>
      <c r="BI2903">
        <v>318.27440319788985</v>
      </c>
      <c r="BJ2903">
        <v>86.569876443217652</v>
      </c>
      <c r="BK2903">
        <v>94.377215846629426</v>
      </c>
      <c r="BL2903">
        <v>86.130306556099455</v>
      </c>
      <c r="BM2903">
        <f ca="1"/>
        <v>86.230616042777555</v>
      </c>
      <c r="BN2903">
        <v>86.67325602590212</v>
      </c>
    </row>
    <row r="2904" spans="1:66" x14ac:dyDescent="0.25">
      <c r="A2904">
        <v>62.6</v>
      </c>
      <c r="B2904" t="b">
        <v>1</v>
      </c>
      <c r="BE2904">
        <v>0.99026639344262291</v>
      </c>
      <c r="BF2904">
        <v>87</v>
      </c>
      <c r="BG2904">
        <v>91.477079359960982</v>
      </c>
      <c r="BH2904">
        <v>96.606584600149247</v>
      </c>
      <c r="BI2904">
        <v>320.66170638080314</v>
      </c>
      <c r="BJ2904">
        <v>86.640918814581411</v>
      </c>
      <c r="BK2904">
        <v>94.53484915636713</v>
      </c>
      <c r="BL2904">
        <v>86.18026568090221</v>
      </c>
      <c r="BM2904">
        <f ca="1"/>
        <v>86.272720602685709</v>
      </c>
      <c r="BN2904">
        <v>86.711504965222645</v>
      </c>
    </row>
    <row r="2905" spans="1:66" x14ac:dyDescent="0.25">
      <c r="A2905">
        <v>62.2</v>
      </c>
      <c r="B2905" t="b">
        <v>1</v>
      </c>
      <c r="BE2905">
        <v>0.99060792349726778</v>
      </c>
      <c r="BF2905">
        <v>87</v>
      </c>
      <c r="BG2905">
        <v>91.603992407742282</v>
      </c>
      <c r="BH2905">
        <v>96.796090418001683</v>
      </c>
      <c r="BI2905">
        <v>323.13428820917284</v>
      </c>
      <c r="BJ2905">
        <v>86.714004284778881</v>
      </c>
      <c r="BK2905">
        <v>94.697569992468871</v>
      </c>
      <c r="BL2905">
        <v>86.231109244041832</v>
      </c>
      <c r="BM2905">
        <f ca="1"/>
        <v>86.315634272429847</v>
      </c>
      <c r="BN2905">
        <v>86.750445439931809</v>
      </c>
    </row>
    <row r="2906" spans="1:66" x14ac:dyDescent="0.25">
      <c r="A2906">
        <v>61.9</v>
      </c>
      <c r="B2906" t="b">
        <v>1</v>
      </c>
      <c r="BE2906">
        <v>0.99094945355191255</v>
      </c>
      <c r="BF2906">
        <v>87</v>
      </c>
      <c r="BG2906">
        <v>91.735008464845151</v>
      </c>
      <c r="BH2906">
        <v>96.992112794097167</v>
      </c>
      <c r="BI2906">
        <v>325.69846771110321</v>
      </c>
      <c r="BJ2906">
        <v>86.789273246864042</v>
      </c>
      <c r="BK2906">
        <v>94.865742188520798</v>
      </c>
      <c r="BL2906">
        <v>86.282885950160832</v>
      </c>
      <c r="BM2906">
        <f ca="1"/>
        <v>86.359404065675946</v>
      </c>
      <c r="BN2906">
        <v>86.790116815084787</v>
      </c>
    </row>
    <row r="2907" spans="1:66" x14ac:dyDescent="0.25">
      <c r="A2907">
        <v>61.5</v>
      </c>
      <c r="B2907" t="b">
        <v>1</v>
      </c>
      <c r="BE2907">
        <v>0.99129098360655743</v>
      </c>
      <c r="BF2907">
        <v>87</v>
      </c>
      <c r="BG2907">
        <v>91.870428220960306</v>
      </c>
      <c r="BH2907">
        <v>97.195141069335577</v>
      </c>
      <c r="BI2907">
        <v>328.3612933739297</v>
      </c>
      <c r="BJ2907">
        <v>86.866881553335034</v>
      </c>
      <c r="BK2907">
        <v>95.039770671438234</v>
      </c>
      <c r="BL2907">
        <v>86.335649145256156</v>
      </c>
      <c r="BM2907">
        <f ca="1"/>
        <v>86.404081624916842</v>
      </c>
      <c r="BN2907">
        <v>86.830562280136959</v>
      </c>
    </row>
    <row r="2908" spans="1:66" x14ac:dyDescent="0.25">
      <c r="A2908">
        <v>61.1</v>
      </c>
      <c r="B2908" t="b">
        <v>1</v>
      </c>
      <c r="BE2908">
        <v>0.9916325136612022</v>
      </c>
      <c r="BF2908">
        <v>87</v>
      </c>
      <c r="BG2908">
        <v>92.010587386523824</v>
      </c>
      <c r="BH2908">
        <v>97.405722481097328</v>
      </c>
      <c r="BI2908">
        <v>331.13065992995791</v>
      </c>
      <c r="BJ2908">
        <v>86.947002907881242</v>
      </c>
      <c r="BK2908">
        <v>95.220107938183489</v>
      </c>
      <c r="BL2908">
        <v>86.389457460567627</v>
      </c>
      <c r="BM2908">
        <f ca="1"/>
        <v>86.449723879255686</v>
      </c>
      <c r="BN2908">
        <v>86.871829387043078</v>
      </c>
    </row>
    <row r="2909" spans="1:66" x14ac:dyDescent="0.25">
      <c r="A2909">
        <v>68</v>
      </c>
      <c r="B2909" t="b">
        <v>1</v>
      </c>
      <c r="BE2909">
        <v>0.99197404371584696</v>
      </c>
      <c r="BF2909">
        <v>87</v>
      </c>
      <c r="BG2909">
        <v>92.155862406417057</v>
      </c>
      <c r="BH2909">
        <v>97.624471720028353</v>
      </c>
      <c r="BI2909">
        <v>334.01544949179123</v>
      </c>
      <c r="BJ2909">
        <v>87.029831742560944</v>
      </c>
      <c r="BK2909">
        <v>95.407261866461141</v>
      </c>
      <c r="BL2909">
        <v>86.444375576079523</v>
      </c>
      <c r="BM2909">
        <f ca="1"/>
        <v>86.496393826758791</v>
      </c>
      <c r="BN2909">
        <v>86.913970689449357</v>
      </c>
    </row>
    <row r="2910" spans="1:66" x14ac:dyDescent="0.25">
      <c r="A2910">
        <v>61.8</v>
      </c>
      <c r="B2910" t="b">
        <v>1</v>
      </c>
      <c r="BE2910">
        <v>0.99231557377049184</v>
      </c>
      <c r="BF2910">
        <v>87</v>
      </c>
      <c r="BG2910">
        <v>92.306677395564321</v>
      </c>
      <c r="BH2910">
        <v>97.852082549737787</v>
      </c>
      <c r="BI2910">
        <v>337.02570339552574</v>
      </c>
      <c r="BJ2910">
        <v>87.115586704376582</v>
      </c>
      <c r="BK2910">
        <v>95.601805204246048</v>
      </c>
      <c r="BL2910">
        <v>86.500475131968599</v>
      </c>
      <c r="BM2910">
        <f ca="1"/>
        <v>86.54416147136719</v>
      </c>
      <c r="BN2910">
        <v>86.95704450715283</v>
      </c>
    </row>
    <row r="2911" spans="1:66" x14ac:dyDescent="0.25">
      <c r="A2911">
        <v>61.1</v>
      </c>
      <c r="B2911" t="b">
        <v>1</v>
      </c>
      <c r="BE2911">
        <v>0.99265710382513661</v>
      </c>
      <c r="BF2911">
        <v>87</v>
      </c>
      <c r="BG2911">
        <v>92.463512625305071</v>
      </c>
      <c r="BH2911">
        <v>98.089342049007726</v>
      </c>
      <c r="BI2911">
        <v>340.17283313563547</v>
      </c>
      <c r="BJ2911">
        <v>87.204514913962697</v>
      </c>
      <c r="BK2911">
        <v>95.804387191922629</v>
      </c>
      <c r="BL2911">
        <v>86.557835824623751</v>
      </c>
      <c r="BM2911">
        <f ca="1"/>
        <v>86.593104953256599</v>
      </c>
      <c r="BN2911">
        <v>87.001115847134002</v>
      </c>
    </row>
    <row r="2912" spans="1:66" x14ac:dyDescent="0.25">
      <c r="A2912">
        <v>63</v>
      </c>
      <c r="B2912" t="b">
        <v>1</v>
      </c>
      <c r="BE2912">
        <v>0.99299863387978138</v>
      </c>
      <c r="BF2912">
        <v>88</v>
      </c>
      <c r="BG2912">
        <v>92.626914997856872</v>
      </c>
      <c r="BH2912">
        <v>98.337148221876774</v>
      </c>
      <c r="BI2912">
        <v>343.46988157363415</v>
      </c>
      <c r="BJ2912">
        <v>87.296897212382731</v>
      </c>
      <c r="BK2912">
        <v>96.015747920983742</v>
      </c>
      <c r="BL2912">
        <v>86.616546735085478</v>
      </c>
      <c r="BM2912">
        <f ca="1"/>
        <v>86.643311923622989</v>
      </c>
      <c r="BN2912">
        <v>87.046257522143037</v>
      </c>
    </row>
    <row r="2913" spans="1:66" x14ac:dyDescent="0.25">
      <c r="A2913">
        <v>59.2</v>
      </c>
      <c r="B2913" t="b">
        <v>1</v>
      </c>
      <c r="BE2913">
        <v>0.99334016393442626</v>
      </c>
      <c r="BF2913">
        <v>88</v>
      </c>
      <c r="BG2913">
        <v>92.797511097601401</v>
      </c>
      <c r="BH2913">
        <v>98.596531980799867</v>
      </c>
      <c r="BI2913">
        <v>346.93184952190353</v>
      </c>
      <c r="BJ2913">
        <v>87.393054686306087</v>
      </c>
      <c r="BK2913">
        <v>96.236736243117221</v>
      </c>
      <c r="BL2913">
        <v>86.676707953142198</v>
      </c>
      <c r="BM2913">
        <f ca="1"/>
        <v>86.694881231501498</v>
      </c>
      <c r="BN2913">
        <v>87.092551521108021</v>
      </c>
    </row>
    <row r="2914" spans="1:66" x14ac:dyDescent="0.25">
      <c r="A2914">
        <v>58.2</v>
      </c>
      <c r="B2914" t="b">
        <v>1</v>
      </c>
      <c r="BE2914">
        <v>0.99368169398907102</v>
      </c>
      <c r="BF2914">
        <v>88</v>
      </c>
      <c r="BG2914">
        <v>92.97602362253059</v>
      </c>
      <c r="BH2914">
        <v>98.868684877008164</v>
      </c>
      <c r="BI2914">
        <v>350.57610837654795</v>
      </c>
      <c r="BJ2914">
        <v>87.49335686691596</v>
      </c>
      <c r="BK2914">
        <v>96.468332341258275</v>
      </c>
      <c r="BL2914">
        <v>86.73843258172063</v>
      </c>
      <c r="BM2914">
        <f ca="1"/>
        <v>86.747925013436728</v>
      </c>
      <c r="BN2914">
        <v>87.140090704155199</v>
      </c>
    </row>
    <row r="2915" spans="1:66" x14ac:dyDescent="0.25">
      <c r="A2915">
        <v>58</v>
      </c>
      <c r="B2915" t="b">
        <v>1</v>
      </c>
      <c r="BE2915">
        <v>0.99402322404371579</v>
      </c>
      <c r="BF2915">
        <v>88</v>
      </c>
      <c r="BG2915">
        <v>93.163292308331293</v>
      </c>
      <c r="BH2915">
        <v>99.154994484626926</v>
      </c>
      <c r="BI2915">
        <v>354.42292752698438</v>
      </c>
      <c r="BJ2915">
        <v>87.598232148986668</v>
      </c>
      <c r="BK2915">
        <v>96.711676503526007</v>
      </c>
      <c r="BL2915">
        <v>86.801849236424744</v>
      </c>
      <c r="BM2915">
        <f ca="1"/>
        <v>86.802571309720534</v>
      </c>
      <c r="BN2915">
        <v>87.188980921237203</v>
      </c>
    </row>
    <row r="2916" spans="1:66" x14ac:dyDescent="0.25">
      <c r="A2916">
        <v>57.4</v>
      </c>
      <c r="B2916" t="b">
        <v>1</v>
      </c>
      <c r="BE2916">
        <v>0.99436475409836067</v>
      </c>
      <c r="BF2916">
        <v>88</v>
      </c>
      <c r="BG2916">
        <v>93.360300910947188</v>
      </c>
      <c r="BH2916">
        <v>99.457090127453526</v>
      </c>
      <c r="BI2916">
        <v>358.49615712191292</v>
      </c>
      <c r="BJ2916">
        <v>87.708181197711127</v>
      </c>
      <c r="BK2916">
        <v>96.968106271263622</v>
      </c>
      <c r="BL2916">
        <v>86.867105198472245</v>
      </c>
      <c r="BM2916">
        <f ca="1"/>
        <v>86.858967378343365</v>
      </c>
      <c r="BN2916">
        <v>87.239343691089204</v>
      </c>
    </row>
    <row r="2917" spans="1:66" x14ac:dyDescent="0.25">
      <c r="A2917">
        <v>55.7</v>
      </c>
      <c r="B2917" t="b">
        <v>1</v>
      </c>
      <c r="BE2917">
        <v>0.99470628415300544</v>
      </c>
      <c r="BF2917">
        <v>88</v>
      </c>
      <c r="BG2917">
        <v>93.568212491590529</v>
      </c>
      <c r="BH2917">
        <v>99.776902809917431</v>
      </c>
      <c r="BI2917">
        <v>362.82412456342905</v>
      </c>
      <c r="BJ2917">
        <v>87.823794440964974</v>
      </c>
      <c r="BK2917">
        <v>97.239205076224167</v>
      </c>
      <c r="BL2917">
        <v>86.934370442767928</v>
      </c>
      <c r="BM2917">
        <f ca="1"/>
        <v>86.917283947491725</v>
      </c>
      <c r="BN2917">
        <v>87.291319632558114</v>
      </c>
    </row>
    <row r="2918" spans="1:66" x14ac:dyDescent="0.25">
      <c r="A2918">
        <v>52.6</v>
      </c>
      <c r="B2918" t="b">
        <v>1</v>
      </c>
      <c r="BE2918">
        <v>0.99504781420765032</v>
      </c>
      <c r="BF2918">
        <v>88</v>
      </c>
      <c r="BG2918">
        <v>93.788416285011451</v>
      </c>
      <c r="BH2918">
        <v>100.11674501049356</v>
      </c>
      <c r="BI2918">
        <v>367.44083040767885</v>
      </c>
      <c r="BJ2918">
        <v>87.945775248329539</v>
      </c>
      <c r="BK2918">
        <v>97.52686692668459</v>
      </c>
      <c r="BL2918">
        <v>87.003842857683622</v>
      </c>
      <c r="BM2918">
        <f ca="1"/>
        <v>86.977720751969386</v>
      </c>
      <c r="BN2918">
        <v>87.345072923198813</v>
      </c>
    </row>
    <row r="2919" spans="1:66" x14ac:dyDescent="0.25">
      <c r="A2919">
        <v>58</v>
      </c>
      <c r="B2919" t="b">
        <v>1</v>
      </c>
      <c r="BE2919">
        <v>0.99538934426229508</v>
      </c>
      <c r="BF2919">
        <v>88</v>
      </c>
      <c r="BG2919">
        <v>94.022591056455894</v>
      </c>
      <c r="BH2919">
        <v>100.47941881758298</v>
      </c>
      <c r="BI2919">
        <v>372.38757230826553</v>
      </c>
      <c r="BJ2919">
        <v>88.074971185562433</v>
      </c>
      <c r="BK2919">
        <v>97.833383968794976</v>
      </c>
      <c r="BL2919">
        <v>87.07575511806759</v>
      </c>
      <c r="BM2919">
        <f ca="1"/>
        <v>87.040513859469982</v>
      </c>
      <c r="BN2919">
        <v>87.400797187011989</v>
      </c>
    </row>
    <row r="2920" spans="1:66" x14ac:dyDescent="0.25">
      <c r="A2920">
        <v>49.3</v>
      </c>
      <c r="B2920" t="b">
        <v>1</v>
      </c>
      <c r="BE2920">
        <v>0.99573087431693985</v>
      </c>
      <c r="BF2920">
        <v>88</v>
      </c>
      <c r="BG2920">
        <v>94.272792469576899</v>
      </c>
      <c r="BH2920">
        <v>100.86836544391574</v>
      </c>
      <c r="BI2920">
        <v>377.71519512401159</v>
      </c>
      <c r="BJ2920">
        <v>88.212416998407306</v>
      </c>
      <c r="BK2920">
        <v>98.16156740494543</v>
      </c>
      <c r="BL2920">
        <v>87.150383900405444</v>
      </c>
      <c r="BM2920">
        <f ca="1"/>
        <v>87.105945545754778</v>
      </c>
      <c r="BN2920">
        <v>87.458723412980888</v>
      </c>
    </row>
    <row r="2921" spans="1:66" x14ac:dyDescent="0.25">
      <c r="A2921">
        <v>47.9</v>
      </c>
      <c r="B2921" t="b">
        <v>1</v>
      </c>
      <c r="BE2921">
        <v>0.99607240437158473</v>
      </c>
      <c r="BF2921">
        <v>88</v>
      </c>
      <c r="BG2921">
        <v>94.541576336495211</v>
      </c>
      <c r="BH2921">
        <v>101.28787674667966</v>
      </c>
      <c r="BI2921">
        <v>383.4872813073535</v>
      </c>
      <c r="BJ2921">
        <v>88.359395076947422</v>
      </c>
      <c r="BK2921">
        <v>98.514918334333004</v>
      </c>
      <c r="BL2921">
        <v>87.228062496451841</v>
      </c>
      <c r="BM2921">
        <f ca="1"/>
        <v>87.174357888932278</v>
      </c>
      <c r="BN2921">
        <v>87.519130829838886</v>
      </c>
    </row>
    <row r="2922" spans="1:66" x14ac:dyDescent="0.25">
      <c r="A2922">
        <v>46.4</v>
      </c>
      <c r="B2922" t="b">
        <v>1</v>
      </c>
      <c r="BE2922">
        <v>0.9964139344262295</v>
      </c>
      <c r="BF2922">
        <v>89</v>
      </c>
      <c r="BG2922">
        <v>94.832177112147264</v>
      </c>
      <c r="BH2922">
        <v>101.74340249207715</v>
      </c>
      <c r="BI2922">
        <v>389.78479643972491</v>
      </c>
      <c r="BJ2922">
        <v>88.517522754498287</v>
      </c>
      <c r="BK2922">
        <v>98.897875574791101</v>
      </c>
      <c r="BL2922">
        <v>87.309198495574961</v>
      </c>
      <c r="BM2922">
        <f ca="1"/>
        <v>87.246171943996629</v>
      </c>
      <c r="BN2922">
        <v>87.582362205327172</v>
      </c>
    </row>
    <row r="2923" spans="1:66" x14ac:dyDescent="0.25">
      <c r="A2923">
        <v>45.5</v>
      </c>
      <c r="B2923" t="b">
        <v>1</v>
      </c>
      <c r="BE2923">
        <v>0.99675546448087426</v>
      </c>
      <c r="BF2923">
        <v>89</v>
      </c>
      <c r="BG2923">
        <v>95.14877444341235</v>
      </c>
      <c r="BH2923">
        <v>102.24201071137871</v>
      </c>
      <c r="BI2923">
        <v>396.71306702202929</v>
      </c>
      <c r="BJ2923">
        <v>88.688882244265258</v>
      </c>
      <c r="BK2923">
        <v>99.316186394114567</v>
      </c>
      <c r="BL2923">
        <v>87.394299272639358</v>
      </c>
      <c r="BM2923">
        <f ca="1"/>
        <v>87.3219155666457</v>
      </c>
      <c r="BN2923">
        <v>87.648845984654059</v>
      </c>
    </row>
    <row r="2924" spans="1:66" x14ac:dyDescent="0.25">
      <c r="A2924">
        <v>44.6</v>
      </c>
      <c r="B2924" t="b">
        <v>1</v>
      </c>
      <c r="BE2924">
        <v>0.99709699453551914</v>
      </c>
      <c r="BF2924">
        <v>89</v>
      </c>
      <c r="BG2924">
        <v>95.496905926475947</v>
      </c>
      <c r="BH2924">
        <v>102.79310312702293</v>
      </c>
      <c r="BI2924">
        <v>404.4126540151567</v>
      </c>
      <c r="BJ2924">
        <v>88.876221132204932</v>
      </c>
      <c r="BK2924">
        <v>99.777481698024502</v>
      </c>
      <c r="BL2924">
        <v>87.484009957611732</v>
      </c>
      <c r="BM2924">
        <f ca="1"/>
        <v>87.402265166468311</v>
      </c>
      <c r="BN2924">
        <v>87.719129410517269</v>
      </c>
    </row>
    <row r="2925" spans="1:66" x14ac:dyDescent="0.25">
      <c r="A2925">
        <v>43.8</v>
      </c>
      <c r="B2925" t="b">
        <v>1</v>
      </c>
      <c r="BE2925">
        <v>0.99743852459016391</v>
      </c>
      <c r="BF2925">
        <v>89</v>
      </c>
      <c r="BG2925">
        <v>95.88413481752869</v>
      </c>
      <c r="BH2925">
        <v>103.40957703559148</v>
      </c>
      <c r="BI2925">
        <v>413.07706403675166</v>
      </c>
      <c r="BJ2925">
        <v>89.0832754472234</v>
      </c>
      <c r="BK2925">
        <v>100.29220845946655</v>
      </c>
      <c r="BL2925">
        <v>87.579172285409598</v>
      </c>
      <c r="BM2925">
        <f ca="1"/>
        <v>87.488110944902971</v>
      </c>
      <c r="BN2925">
        <v>87.793930097270561</v>
      </c>
    </row>
    <row r="2926" spans="1:66" x14ac:dyDescent="0.25">
      <c r="A2926">
        <v>67</v>
      </c>
      <c r="B2926" t="b">
        <v>1</v>
      </c>
      <c r="BE2926">
        <v>0.99778005464480879</v>
      </c>
      <c r="BF2926">
        <v>89</v>
      </c>
      <c r="BG2926">
        <v>96.32118974004652</v>
      </c>
      <c r="BH2926">
        <v>104.10981716330566</v>
      </c>
      <c r="BI2926">
        <v>422.98321016313162</v>
      </c>
      <c r="BJ2926">
        <v>89.315318730852582</v>
      </c>
      <c r="BK2926">
        <v>100.87522498012301</v>
      </c>
      <c r="BL2926">
        <v>87.680920352154246</v>
      </c>
      <c r="BM2926">
        <f ca="1"/>
        <v>87.580664006318088</v>
      </c>
      <c r="BN2926">
        <v>87.874220388472168</v>
      </c>
    </row>
    <row r="2927" spans="1:66" x14ac:dyDescent="0.25">
      <c r="A2927">
        <v>59.2</v>
      </c>
      <c r="B2927" t="b">
        <v>1</v>
      </c>
      <c r="BE2927">
        <v>0.99812158469945356</v>
      </c>
      <c r="BF2927">
        <v>89</v>
      </c>
      <c r="BG2927">
        <v>96.824046226867353</v>
      </c>
      <c r="BH2927">
        <v>104.92135142426493</v>
      </c>
      <c r="BI2927">
        <v>434.54751776313987</v>
      </c>
      <c r="BJ2927">
        <v>89.58016000813376</v>
      </c>
      <c r="BK2927">
        <v>101.5487220807359</v>
      </c>
      <c r="BL2927">
        <v>87.790846252998506</v>
      </c>
      <c r="BM2927">
        <f ca="1"/>
        <v>87.681643540073949</v>
      </c>
      <c r="BN2927">
        <v>87.961374144698297</v>
      </c>
    </row>
    <row r="2928" spans="1:66" x14ac:dyDescent="0.25">
      <c r="A2928">
        <v>58</v>
      </c>
      <c r="B2928" t="b">
        <v>1</v>
      </c>
      <c r="BE2928">
        <v>0.99846311475409832</v>
      </c>
      <c r="BF2928">
        <v>89</v>
      </c>
      <c r="BG2928">
        <v>97.418079165549869</v>
      </c>
      <c r="BH2928">
        <v>105.8881848819921</v>
      </c>
      <c r="BI2928">
        <v>448.43893294949078</v>
      </c>
      <c r="BJ2928">
        <v>89.890123651367219</v>
      </c>
      <c r="BK2928">
        <v>102.34806804452727</v>
      </c>
      <c r="BL2928">
        <v>87.911310340243261</v>
      </c>
      <c r="BM2928">
        <f ca="1"/>
        <v>87.793631604553397</v>
      </c>
      <c r="BN2928">
        <v>88.057443585103172</v>
      </c>
    </row>
    <row r="2929" spans="1:66" x14ac:dyDescent="0.25">
      <c r="A2929">
        <v>56.6</v>
      </c>
      <c r="B2929" t="b">
        <v>1</v>
      </c>
      <c r="BE2929">
        <v>0.9988046448087432</v>
      </c>
      <c r="BF2929">
        <v>89</v>
      </c>
      <c r="BG2929">
        <v>98.147408818027969</v>
      </c>
      <c r="BH2929">
        <v>107.08741650025355</v>
      </c>
      <c r="BI2929">
        <v>465.83615708095402</v>
      </c>
      <c r="BJ2929">
        <v>90.266476662780917</v>
      </c>
      <c r="BK2929">
        <v>103.335010540544</v>
      </c>
      <c r="BL2929">
        <v>88.046088937087703</v>
      </c>
      <c r="BM2929">
        <f ca="1"/>
        <v>87.92082430800356</v>
      </c>
      <c r="BN2929">
        <v>88.165741977666883</v>
      </c>
    </row>
    <row r="2930" spans="1:66" x14ac:dyDescent="0.25">
      <c r="A2930">
        <v>54.9</v>
      </c>
      <c r="B2930" t="b">
        <v>1</v>
      </c>
      <c r="BE2930">
        <v>0.99914617486338797</v>
      </c>
      <c r="BF2930">
        <v>89</v>
      </c>
      <c r="BG2930">
        <v>99.100013513782784</v>
      </c>
      <c r="BH2930">
        <v>108.67425644539846</v>
      </c>
      <c r="BI2930">
        <v>489.12842467797861</v>
      </c>
      <c r="BJ2930">
        <v>90.751230241895442</v>
      </c>
      <c r="BK2930">
        <v>104.63330496361193</v>
      </c>
      <c r="BL2930">
        <v>88.201958377322867</v>
      </c>
      <c r="BM2930">
        <f ca="1"/>
        <v>88.070901476069039</v>
      </c>
      <c r="BN2930">
        <v>88.292283243400163</v>
      </c>
    </row>
    <row r="2931" spans="1:66" x14ac:dyDescent="0.25">
      <c r="A2931">
        <v>52.4</v>
      </c>
      <c r="B2931" t="b">
        <v>1</v>
      </c>
      <c r="BE2931">
        <v>0.99948770491803274</v>
      </c>
      <c r="BF2931">
        <v>89</v>
      </c>
      <c r="BG2931">
        <v>100.49832184025213</v>
      </c>
      <c r="BH2931">
        <v>111.04623395855724</v>
      </c>
      <c r="BI2931">
        <v>524.49029359071267</v>
      </c>
      <c r="BJ2931">
        <v>91.449261135986092</v>
      </c>
      <c r="BK2931">
        <v>106.55799662704061</v>
      </c>
      <c r="BL2931">
        <v>88.393718372689165</v>
      </c>
      <c r="BM2931">
        <f ca="1"/>
        <v>88.261099406743668</v>
      </c>
      <c r="BN2931">
        <v>88.450410926885269</v>
      </c>
    </row>
    <row r="2932" spans="1:66" x14ac:dyDescent="0.25">
      <c r="A2932">
        <v>50</v>
      </c>
      <c r="B2932" t="b">
        <v>1</v>
      </c>
      <c r="BE2932">
        <v>0.99982923497267762</v>
      </c>
      <c r="BF2932">
        <v>89</v>
      </c>
      <c r="BG2932">
        <v>103.3353701585884</v>
      </c>
      <c r="BH2932">
        <v>116.01904493442143</v>
      </c>
      <c r="BI2932">
        <v>600.54165423195468</v>
      </c>
      <c r="BJ2932">
        <v>92.818682567962867</v>
      </c>
      <c r="BK2932">
        <v>110.5326266386147</v>
      </c>
      <c r="BL2932">
        <v>88.672236780081107</v>
      </c>
      <c r="BM2932">
        <f ca="1"/>
        <v>88.553561523114823</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9">
    <mergeCell ref="CJ1:DD1"/>
    <mergeCell ref="CJ27:DD27"/>
    <mergeCell ref="U1:BC1"/>
    <mergeCell ref="G2:S2"/>
    <mergeCell ref="BE1:BN1"/>
    <mergeCell ref="BP1:BX1"/>
    <mergeCell ref="BP6:BX6"/>
    <mergeCell ref="BZ1:CH1"/>
    <mergeCell ref="BZ6:CH6"/>
  </mergeCells>
  <conditionalFormatting sqref="G5:S12">
    <cfRule type="expression" dxfId="8" priority="1" stopIfTrue="1">
      <formula>$P5=MIN($P$5:$P$12)</formula>
    </cfRule>
  </conditionalFormatting>
  <conditionalFormatting sqref="BQ12:BQ31">
    <cfRule type="colorScale" priority="3">
      <colorScale>
        <cfvo type="min"/>
        <cfvo type="percentile" val="50"/>
        <cfvo type="max"/>
        <color rgb="FF7BBE63"/>
        <color rgb="FF84EBFF"/>
        <color rgb="FF6B69F8"/>
      </colorScale>
    </cfRule>
  </conditionalFormatting>
  <conditionalFormatting sqref="BT12:BT31">
    <cfRule type="colorScale" priority="5">
      <colorScale>
        <cfvo type="min"/>
        <cfvo type="percentile" val="50"/>
        <cfvo type="max"/>
        <color rgb="FF7BBE63"/>
        <color rgb="FF84EBFF"/>
        <color rgb="FF6B69F8"/>
      </colorScale>
    </cfRule>
  </conditionalFormatting>
  <conditionalFormatting sqref="BX3">
    <cfRule type="expression" dxfId="7" priority="2" stopIfTrue="1">
      <formula>OR(INDEX(Grid_Argument_Minimum(UV_WB_S1),1,2)=1,INDEX(Grid_Argument_Minimum(UV_WB_S1),1,2)=$BQ$3)</formula>
    </cfRule>
  </conditionalFormatting>
  <conditionalFormatting sqref="BX8">
    <cfRule type="expression" dxfId="6" priority="4" stopIfTrue="1">
      <formula>OR(INDEX(Grid_Argument_Minimum(UV_WB_S2),1,2)=1,INDEX(Grid_Argument_Minimum(UV_WB_S2),1,2)=$BQ$8)</formula>
    </cfRule>
  </conditionalFormatting>
  <conditionalFormatting sqref="CA12:CA31">
    <cfRule type="colorScale" priority="7">
      <colorScale>
        <cfvo type="min"/>
        <cfvo type="percentile" val="50"/>
        <cfvo type="max"/>
        <color rgb="FF7BBE63"/>
        <color rgb="FF84EBFF"/>
        <color rgb="FF6B69F8"/>
      </colorScale>
    </cfRule>
  </conditionalFormatting>
  <conditionalFormatting sqref="CD12:CD31">
    <cfRule type="colorScale" priority="9">
      <colorScale>
        <cfvo type="min"/>
        <cfvo type="percentile" val="50"/>
        <cfvo type="max"/>
        <color rgb="FF7BBE63"/>
        <color rgb="FF84EBFF"/>
        <color rgb="FF6B69F8"/>
      </colorScale>
    </cfRule>
  </conditionalFormatting>
  <conditionalFormatting sqref="CH3">
    <cfRule type="expression" dxfId="5" priority="6" stopIfTrue="1">
      <formula>OR(INDEX(Grid_Argument_Minimum(UV_GAMMA_S1),1,2)=1,INDEX(Grid_Argument_Minimum(UV_GAMMA_S1),1,2)=$CA$3)</formula>
    </cfRule>
  </conditionalFormatting>
  <conditionalFormatting sqref="CH8">
    <cfRule type="expression" dxfId="4" priority="8" stopIfTrue="1">
      <formula>OR(INDEX(Grid_Argument_Minimum(UV_GAMMA_S2),1,2)=1,INDEX(Grid_Argument_Minimum(UV_GAMMA_S2),1,2)=$CA$8)</formula>
    </cfRule>
  </conditionalFormatting>
  <conditionalFormatting sqref="CK6:DD25">
    <cfRule type="colorScale" priority="12">
      <colorScale>
        <cfvo type="min"/>
        <cfvo type="percentile" val="50"/>
        <cfvo type="max"/>
        <color rgb="FF7BBE63"/>
        <color rgb="FF84EBFF"/>
        <color rgb="FF6B69F8"/>
      </colorScale>
    </cfRule>
  </conditionalFormatting>
  <conditionalFormatting sqref="CK32:DD51">
    <cfRule type="colorScale" priority="15">
      <colorScale>
        <cfvo type="min"/>
        <cfvo type="percentile" val="50"/>
        <cfvo type="max"/>
        <color rgb="FF7BBE63"/>
        <color rgb="FF84EBFF"/>
        <color rgb="FF6B69F8"/>
      </colorScale>
    </cfRule>
  </conditionalFormatting>
  <conditionalFormatting sqref="CR3">
    <cfRule type="expression" dxfId="3" priority="10" stopIfTrue="1">
      <formula>OR(INDEX(Grid_Argument_Minimum(UV_BETA_S1),1,3)=1,INDEX(Grid_Argument_Minimum(UV_BETA_S1),1,3)=$CK$3)</formula>
    </cfRule>
  </conditionalFormatting>
  <conditionalFormatting sqref="CR4">
    <cfRule type="expression" dxfId="2" priority="11" stopIfTrue="1">
      <formula>OR(INDEX(Grid_Argument_Minimum(UV_BETA_S1),1,2)=1,INDEX(Grid_Argument_Minimum(UV_BETA_S1),1,2)=$CK$3)</formula>
    </cfRule>
  </conditionalFormatting>
  <conditionalFormatting sqref="CR29">
    <cfRule type="expression" dxfId="1" priority="13" stopIfTrue="1">
      <formula>OR(INDEX(Grid_Argument_Minimum(UV_BETA_S2),1,3)=1,INDEX(Grid_Argument_Minimum(UV_BETA_S2),1,3)=$CK$29)</formula>
    </cfRule>
  </conditionalFormatting>
  <conditionalFormatting sqref="CR30">
    <cfRule type="expression" dxfId="0" priority="14" stopIfTrue="1">
      <formula>OR(INDEX(Grid_Argument_Minimum(UV_BETA_S2),1,2)=1,INDEX(Grid_Argument_Minimum(UV_BETA_S2),1,2)=$CK$29)</formula>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568</v>
      </c>
      <c r="B1" t="s">
        <v>569</v>
      </c>
      <c r="C1" t="s">
        <v>570</v>
      </c>
      <c r="D1" t="s">
        <v>571</v>
      </c>
      <c r="E1" t="s">
        <v>572</v>
      </c>
      <c r="F1" t="s">
        <v>573</v>
      </c>
      <c r="G1" t="s">
        <v>574</v>
      </c>
      <c r="H1" t="s">
        <v>575</v>
      </c>
      <c r="I1" t="s">
        <v>576</v>
      </c>
      <c r="J1" t="s">
        <v>577</v>
      </c>
      <c r="K1" t="s">
        <v>578</v>
      </c>
      <c r="L1" t="s">
        <v>579</v>
      </c>
      <c r="M1" t="s">
        <v>580</v>
      </c>
      <c r="N1" t="s">
        <v>581</v>
      </c>
      <c r="O1" t="s">
        <v>582</v>
      </c>
      <c r="P1" t="s">
        <v>583</v>
      </c>
      <c r="Q1" t="s">
        <v>584</v>
      </c>
      <c r="R1" t="s">
        <v>585</v>
      </c>
      <c r="S1" t="s">
        <v>586</v>
      </c>
      <c r="T1" t="s">
        <v>587</v>
      </c>
      <c r="U1" t="s">
        <v>588</v>
      </c>
      <c r="V1" t="s">
        <v>589</v>
      </c>
      <c r="W1" t="s">
        <v>590</v>
      </c>
    </row>
    <row r="2" spans="1:23" x14ac:dyDescent="0.25">
      <c r="A2" t="s">
        <v>591</v>
      </c>
      <c r="B2">
        <v>2015</v>
      </c>
      <c r="C2" t="s">
        <v>592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591</v>
      </c>
      <c r="B3">
        <v>2014</v>
      </c>
      <c r="C3" t="s">
        <v>592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591</v>
      </c>
      <c r="B4">
        <v>2013</v>
      </c>
      <c r="C4" t="s">
        <v>592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591</v>
      </c>
      <c r="B5">
        <v>2012</v>
      </c>
      <c r="C5" t="s">
        <v>592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591</v>
      </c>
      <c r="B6">
        <v>2011</v>
      </c>
      <c r="C6" t="s">
        <v>592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591</v>
      </c>
      <c r="B7">
        <v>2010</v>
      </c>
      <c r="C7" t="s">
        <v>592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591</v>
      </c>
      <c r="B8">
        <v>2009</v>
      </c>
      <c r="C8" t="s">
        <v>592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591</v>
      </c>
      <c r="B9">
        <v>2008</v>
      </c>
      <c r="C9" t="s">
        <v>592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591</v>
      </c>
      <c r="B10">
        <v>2007</v>
      </c>
      <c r="C10" t="s">
        <v>592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591</v>
      </c>
      <c r="B11">
        <v>2006</v>
      </c>
      <c r="C11" t="s">
        <v>592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591</v>
      </c>
      <c r="B12">
        <v>2005</v>
      </c>
      <c r="C12" t="s">
        <v>592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591</v>
      </c>
      <c r="B13">
        <v>2004</v>
      </c>
      <c r="C13" t="s">
        <v>592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591</v>
      </c>
      <c r="B14">
        <v>2003</v>
      </c>
      <c r="C14" t="s">
        <v>592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591</v>
      </c>
      <c r="B15">
        <v>2002</v>
      </c>
      <c r="C15" t="s">
        <v>592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591</v>
      </c>
      <c r="B16">
        <v>2001</v>
      </c>
      <c r="C16" t="s">
        <v>592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591</v>
      </c>
      <c r="B17">
        <v>2000</v>
      </c>
      <c r="C17" t="s">
        <v>592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593</v>
      </c>
      <c r="B18">
        <v>2015</v>
      </c>
      <c r="C18" t="s">
        <v>592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593</v>
      </c>
      <c r="B19">
        <v>2014</v>
      </c>
      <c r="C19" t="s">
        <v>592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593</v>
      </c>
      <c r="B20">
        <v>2013</v>
      </c>
      <c r="C20" t="s">
        <v>592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593</v>
      </c>
      <c r="B21">
        <v>2012</v>
      </c>
      <c r="C21" t="s">
        <v>592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593</v>
      </c>
      <c r="B22">
        <v>2011</v>
      </c>
      <c r="C22" t="s">
        <v>592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593</v>
      </c>
      <c r="B23">
        <v>2010</v>
      </c>
      <c r="C23" t="s">
        <v>592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593</v>
      </c>
      <c r="B24">
        <v>2009</v>
      </c>
      <c r="C24" t="s">
        <v>592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593</v>
      </c>
      <c r="B25">
        <v>2008</v>
      </c>
      <c r="C25" t="s">
        <v>592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593</v>
      </c>
      <c r="B26">
        <v>2007</v>
      </c>
      <c r="C26" t="s">
        <v>592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593</v>
      </c>
      <c r="B27">
        <v>2006</v>
      </c>
      <c r="C27" t="s">
        <v>592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593</v>
      </c>
      <c r="B28">
        <v>2005</v>
      </c>
      <c r="C28" t="s">
        <v>592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593</v>
      </c>
      <c r="B29">
        <v>2004</v>
      </c>
      <c r="C29" t="s">
        <v>592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593</v>
      </c>
      <c r="B30">
        <v>2003</v>
      </c>
      <c r="C30" t="s">
        <v>592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593</v>
      </c>
      <c r="B31">
        <v>2002</v>
      </c>
      <c r="C31" t="s">
        <v>592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593</v>
      </c>
      <c r="B32">
        <v>2001</v>
      </c>
      <c r="C32" t="s">
        <v>592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593</v>
      </c>
      <c r="B33">
        <v>2000</v>
      </c>
      <c r="C33" t="s">
        <v>592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594</v>
      </c>
      <c r="B34">
        <v>2015</v>
      </c>
      <c r="C34" t="s">
        <v>592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594</v>
      </c>
      <c r="B35">
        <v>2014</v>
      </c>
      <c r="C35" t="s">
        <v>592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594</v>
      </c>
      <c r="B36">
        <v>2013</v>
      </c>
      <c r="C36" t="s">
        <v>592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594</v>
      </c>
      <c r="B37">
        <v>2012</v>
      </c>
      <c r="C37" t="s">
        <v>592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594</v>
      </c>
      <c r="B38">
        <v>2011</v>
      </c>
      <c r="C38" t="s">
        <v>592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594</v>
      </c>
      <c r="B39">
        <v>2010</v>
      </c>
      <c r="C39" t="s">
        <v>592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594</v>
      </c>
      <c r="B40">
        <v>2009</v>
      </c>
      <c r="C40" t="s">
        <v>592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594</v>
      </c>
      <c r="B41">
        <v>2008</v>
      </c>
      <c r="C41" t="s">
        <v>592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594</v>
      </c>
      <c r="B42">
        <v>2007</v>
      </c>
      <c r="C42" t="s">
        <v>592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594</v>
      </c>
      <c r="B43">
        <v>2006</v>
      </c>
      <c r="C43" t="s">
        <v>592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594</v>
      </c>
      <c r="B44">
        <v>2005</v>
      </c>
      <c r="C44" t="s">
        <v>592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594</v>
      </c>
      <c r="B45">
        <v>2004</v>
      </c>
      <c r="C45" t="s">
        <v>592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594</v>
      </c>
      <c r="B46">
        <v>2003</v>
      </c>
      <c r="C46" t="s">
        <v>592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594</v>
      </c>
      <c r="B47">
        <v>2002</v>
      </c>
      <c r="C47" t="s">
        <v>592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594</v>
      </c>
      <c r="B48">
        <v>2001</v>
      </c>
      <c r="C48" t="s">
        <v>592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594</v>
      </c>
      <c r="B49">
        <v>2000</v>
      </c>
      <c r="C49" t="s">
        <v>592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595</v>
      </c>
      <c r="B50">
        <v>2015</v>
      </c>
      <c r="C50" t="s">
        <v>592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595</v>
      </c>
      <c r="B51">
        <v>2014</v>
      </c>
      <c r="C51" t="s">
        <v>592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595</v>
      </c>
      <c r="B52">
        <v>2013</v>
      </c>
      <c r="C52" t="s">
        <v>592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595</v>
      </c>
      <c r="B53">
        <v>2012</v>
      </c>
      <c r="C53" t="s">
        <v>592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595</v>
      </c>
      <c r="B54">
        <v>2011</v>
      </c>
      <c r="C54" t="s">
        <v>592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595</v>
      </c>
      <c r="B55">
        <v>2010</v>
      </c>
      <c r="C55" t="s">
        <v>592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595</v>
      </c>
      <c r="B56">
        <v>2009</v>
      </c>
      <c r="C56" t="s">
        <v>592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595</v>
      </c>
      <c r="B57">
        <v>2008</v>
      </c>
      <c r="C57" t="s">
        <v>592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595</v>
      </c>
      <c r="B58">
        <v>2007</v>
      </c>
      <c r="C58" t="s">
        <v>592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595</v>
      </c>
      <c r="B59">
        <v>2006</v>
      </c>
      <c r="C59" t="s">
        <v>592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595</v>
      </c>
      <c r="B60">
        <v>2005</v>
      </c>
      <c r="C60" t="s">
        <v>592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595</v>
      </c>
      <c r="B61">
        <v>2004</v>
      </c>
      <c r="C61" t="s">
        <v>592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595</v>
      </c>
      <c r="B62">
        <v>2003</v>
      </c>
      <c r="C62" t="s">
        <v>592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595</v>
      </c>
      <c r="B63">
        <v>2002</v>
      </c>
      <c r="C63" t="s">
        <v>592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595</v>
      </c>
      <c r="B64">
        <v>2001</v>
      </c>
      <c r="C64" t="s">
        <v>592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595</v>
      </c>
      <c r="B65">
        <v>2000</v>
      </c>
      <c r="C65" t="s">
        <v>592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596</v>
      </c>
      <c r="B66">
        <v>2015</v>
      </c>
      <c r="C66" t="s">
        <v>592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596</v>
      </c>
      <c r="B67">
        <v>2014</v>
      </c>
      <c r="C67" t="s">
        <v>592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596</v>
      </c>
      <c r="B68">
        <v>2013</v>
      </c>
      <c r="C68" t="s">
        <v>592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596</v>
      </c>
      <c r="B69">
        <v>2012</v>
      </c>
      <c r="C69" t="s">
        <v>592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596</v>
      </c>
      <c r="B70">
        <v>2011</v>
      </c>
      <c r="C70" t="s">
        <v>592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596</v>
      </c>
      <c r="B71">
        <v>2010</v>
      </c>
      <c r="C71" t="s">
        <v>592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596</v>
      </c>
      <c r="B72">
        <v>2009</v>
      </c>
      <c r="C72" t="s">
        <v>592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596</v>
      </c>
      <c r="B73">
        <v>2008</v>
      </c>
      <c r="C73" t="s">
        <v>592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596</v>
      </c>
      <c r="B74">
        <v>2007</v>
      </c>
      <c r="C74" t="s">
        <v>592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596</v>
      </c>
      <c r="B75">
        <v>2006</v>
      </c>
      <c r="C75" t="s">
        <v>592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596</v>
      </c>
      <c r="B76">
        <v>2005</v>
      </c>
      <c r="C76" t="s">
        <v>592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596</v>
      </c>
      <c r="B77">
        <v>2004</v>
      </c>
      <c r="C77" t="s">
        <v>592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596</v>
      </c>
      <c r="B78">
        <v>2003</v>
      </c>
      <c r="C78" t="s">
        <v>592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596</v>
      </c>
      <c r="B79">
        <v>2002</v>
      </c>
      <c r="C79" t="s">
        <v>592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596</v>
      </c>
      <c r="B80">
        <v>2001</v>
      </c>
      <c r="C80" t="s">
        <v>592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596</v>
      </c>
      <c r="B81">
        <v>2000</v>
      </c>
      <c r="C81" t="s">
        <v>592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597</v>
      </c>
      <c r="B82">
        <v>2015</v>
      </c>
      <c r="C82" t="s">
        <v>592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597</v>
      </c>
      <c r="B83">
        <v>2014</v>
      </c>
      <c r="C83" t="s">
        <v>592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597</v>
      </c>
      <c r="B84">
        <v>2013</v>
      </c>
      <c r="C84" t="s">
        <v>592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597</v>
      </c>
      <c r="B85">
        <v>2012</v>
      </c>
      <c r="C85" t="s">
        <v>592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597</v>
      </c>
      <c r="B86">
        <v>2011</v>
      </c>
      <c r="C86" t="s">
        <v>592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597</v>
      </c>
      <c r="B87">
        <v>2010</v>
      </c>
      <c r="C87" t="s">
        <v>592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597</v>
      </c>
      <c r="B88">
        <v>2009</v>
      </c>
      <c r="C88" t="s">
        <v>592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597</v>
      </c>
      <c r="B89">
        <v>2008</v>
      </c>
      <c r="C89" t="s">
        <v>592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597</v>
      </c>
      <c r="B90">
        <v>2007</v>
      </c>
      <c r="C90" t="s">
        <v>592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597</v>
      </c>
      <c r="B91">
        <v>2006</v>
      </c>
      <c r="C91" t="s">
        <v>592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597</v>
      </c>
      <c r="B92">
        <v>2005</v>
      </c>
      <c r="C92" t="s">
        <v>592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597</v>
      </c>
      <c r="B93">
        <v>2004</v>
      </c>
      <c r="C93" t="s">
        <v>592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597</v>
      </c>
      <c r="B94">
        <v>2003</v>
      </c>
      <c r="C94" t="s">
        <v>592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597</v>
      </c>
      <c r="B95">
        <v>2002</v>
      </c>
      <c r="C95" t="s">
        <v>592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597</v>
      </c>
      <c r="B96">
        <v>2001</v>
      </c>
      <c r="C96" t="s">
        <v>592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597</v>
      </c>
      <c r="B97">
        <v>2000</v>
      </c>
      <c r="C97" t="s">
        <v>592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598</v>
      </c>
      <c r="B98">
        <v>2015</v>
      </c>
      <c r="C98" t="s">
        <v>592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598</v>
      </c>
      <c r="B99">
        <v>2014</v>
      </c>
      <c r="C99" t="s">
        <v>592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598</v>
      </c>
      <c r="B100">
        <v>2013</v>
      </c>
      <c r="C100" t="s">
        <v>592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598</v>
      </c>
      <c r="B101">
        <v>2012</v>
      </c>
      <c r="C101" t="s">
        <v>592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598</v>
      </c>
      <c r="B102">
        <v>2011</v>
      </c>
      <c r="C102" t="s">
        <v>592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598</v>
      </c>
      <c r="B103">
        <v>2010</v>
      </c>
      <c r="C103" t="s">
        <v>592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598</v>
      </c>
      <c r="B104">
        <v>2009</v>
      </c>
      <c r="C104" t="s">
        <v>592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598</v>
      </c>
      <c r="B105">
        <v>2008</v>
      </c>
      <c r="C105" t="s">
        <v>592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598</v>
      </c>
      <c r="B106">
        <v>2007</v>
      </c>
      <c r="C106" t="s">
        <v>592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598</v>
      </c>
      <c r="B107">
        <v>2006</v>
      </c>
      <c r="C107" t="s">
        <v>592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598</v>
      </c>
      <c r="B108">
        <v>2005</v>
      </c>
      <c r="C108" t="s">
        <v>592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598</v>
      </c>
      <c r="B109">
        <v>2004</v>
      </c>
      <c r="C109" t="s">
        <v>592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598</v>
      </c>
      <c r="B110">
        <v>2003</v>
      </c>
      <c r="C110" t="s">
        <v>592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598</v>
      </c>
      <c r="B111">
        <v>2002</v>
      </c>
      <c r="C111" t="s">
        <v>592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598</v>
      </c>
      <c r="B112">
        <v>2001</v>
      </c>
      <c r="C112" t="s">
        <v>592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598</v>
      </c>
      <c r="B113">
        <v>2000</v>
      </c>
      <c r="C113" t="s">
        <v>592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599</v>
      </c>
      <c r="B114">
        <v>2015</v>
      </c>
      <c r="C114" t="s">
        <v>600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599</v>
      </c>
      <c r="B115">
        <v>2014</v>
      </c>
      <c r="C115" t="s">
        <v>600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599</v>
      </c>
      <c r="B116">
        <v>2013</v>
      </c>
      <c r="C116" t="s">
        <v>600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599</v>
      </c>
      <c r="B117">
        <v>2012</v>
      </c>
      <c r="C117" t="s">
        <v>600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599</v>
      </c>
      <c r="B118">
        <v>2011</v>
      </c>
      <c r="C118" t="s">
        <v>600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599</v>
      </c>
      <c r="B119">
        <v>2010</v>
      </c>
      <c r="C119" t="s">
        <v>600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599</v>
      </c>
      <c r="B120">
        <v>2009</v>
      </c>
      <c r="C120" t="s">
        <v>600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599</v>
      </c>
      <c r="B121">
        <v>2008</v>
      </c>
      <c r="C121" t="s">
        <v>600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599</v>
      </c>
      <c r="B122">
        <v>2007</v>
      </c>
      <c r="C122" t="s">
        <v>600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599</v>
      </c>
      <c r="B123">
        <v>2006</v>
      </c>
      <c r="C123" t="s">
        <v>600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599</v>
      </c>
      <c r="B124">
        <v>2005</v>
      </c>
      <c r="C124" t="s">
        <v>600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599</v>
      </c>
      <c r="B125">
        <v>2004</v>
      </c>
      <c r="C125" t="s">
        <v>600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599</v>
      </c>
      <c r="B126">
        <v>2003</v>
      </c>
      <c r="C126" t="s">
        <v>600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599</v>
      </c>
      <c r="B127">
        <v>2002</v>
      </c>
      <c r="C127" t="s">
        <v>600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599</v>
      </c>
      <c r="B128">
        <v>2001</v>
      </c>
      <c r="C128" t="s">
        <v>600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599</v>
      </c>
      <c r="B129">
        <v>2000</v>
      </c>
      <c r="C129" t="s">
        <v>600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601</v>
      </c>
      <c r="B130">
        <v>2015</v>
      </c>
      <c r="C130" t="s">
        <v>600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601</v>
      </c>
      <c r="B131">
        <v>2014</v>
      </c>
      <c r="C131" t="s">
        <v>600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601</v>
      </c>
      <c r="B132">
        <v>2013</v>
      </c>
      <c r="C132" t="s">
        <v>600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601</v>
      </c>
      <c r="B133">
        <v>2012</v>
      </c>
      <c r="C133" t="s">
        <v>600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601</v>
      </c>
      <c r="B134">
        <v>2011</v>
      </c>
      <c r="C134" t="s">
        <v>600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601</v>
      </c>
      <c r="B135">
        <v>2010</v>
      </c>
      <c r="C135" t="s">
        <v>600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601</v>
      </c>
      <c r="B136">
        <v>2009</v>
      </c>
      <c r="C136" t="s">
        <v>600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601</v>
      </c>
      <c r="B137">
        <v>2008</v>
      </c>
      <c r="C137" t="s">
        <v>600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601</v>
      </c>
      <c r="B138">
        <v>2007</v>
      </c>
      <c r="C138" t="s">
        <v>600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601</v>
      </c>
      <c r="B139">
        <v>2006</v>
      </c>
      <c r="C139" t="s">
        <v>600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601</v>
      </c>
      <c r="B140">
        <v>2005</v>
      </c>
      <c r="C140" t="s">
        <v>600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601</v>
      </c>
      <c r="B141">
        <v>2004</v>
      </c>
      <c r="C141" t="s">
        <v>600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601</v>
      </c>
      <c r="B142">
        <v>2003</v>
      </c>
      <c r="C142" t="s">
        <v>600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601</v>
      </c>
      <c r="B143">
        <v>2002</v>
      </c>
      <c r="C143" t="s">
        <v>600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601</v>
      </c>
      <c r="B144">
        <v>2001</v>
      </c>
      <c r="C144" t="s">
        <v>600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601</v>
      </c>
      <c r="B145">
        <v>2000</v>
      </c>
      <c r="C145" t="s">
        <v>600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602</v>
      </c>
      <c r="B146">
        <v>2015</v>
      </c>
      <c r="C146" t="s">
        <v>592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602</v>
      </c>
      <c r="B147">
        <v>2014</v>
      </c>
      <c r="C147" t="s">
        <v>592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602</v>
      </c>
      <c r="B148">
        <v>2013</v>
      </c>
      <c r="C148" t="s">
        <v>592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602</v>
      </c>
      <c r="B149">
        <v>2012</v>
      </c>
      <c r="C149" t="s">
        <v>592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602</v>
      </c>
      <c r="B150">
        <v>2011</v>
      </c>
      <c r="C150" t="s">
        <v>592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602</v>
      </c>
      <c r="B151">
        <v>2010</v>
      </c>
      <c r="C151" t="s">
        <v>592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602</v>
      </c>
      <c r="B152">
        <v>2009</v>
      </c>
      <c r="C152" t="s">
        <v>592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602</v>
      </c>
      <c r="B153">
        <v>2008</v>
      </c>
      <c r="C153" t="s">
        <v>592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602</v>
      </c>
      <c r="B154">
        <v>2007</v>
      </c>
      <c r="C154" t="s">
        <v>592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602</v>
      </c>
      <c r="B155">
        <v>2006</v>
      </c>
      <c r="C155" t="s">
        <v>592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602</v>
      </c>
      <c r="B156">
        <v>2005</v>
      </c>
      <c r="C156" t="s">
        <v>592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602</v>
      </c>
      <c r="B157">
        <v>2004</v>
      </c>
      <c r="C157" t="s">
        <v>592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602</v>
      </c>
      <c r="B158">
        <v>2003</v>
      </c>
      <c r="C158" t="s">
        <v>592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602</v>
      </c>
      <c r="B159">
        <v>2002</v>
      </c>
      <c r="C159" t="s">
        <v>592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602</v>
      </c>
      <c r="B160">
        <v>2001</v>
      </c>
      <c r="C160" t="s">
        <v>592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602</v>
      </c>
      <c r="B161">
        <v>2000</v>
      </c>
      <c r="C161" t="s">
        <v>592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603</v>
      </c>
      <c r="B162">
        <v>2015</v>
      </c>
      <c r="C162" t="s">
        <v>592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603</v>
      </c>
      <c r="B163">
        <v>2014</v>
      </c>
      <c r="C163" t="s">
        <v>592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603</v>
      </c>
      <c r="B164">
        <v>2013</v>
      </c>
      <c r="C164" t="s">
        <v>592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603</v>
      </c>
      <c r="B165">
        <v>2012</v>
      </c>
      <c r="C165" t="s">
        <v>592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603</v>
      </c>
      <c r="B166">
        <v>2011</v>
      </c>
      <c r="C166" t="s">
        <v>592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603</v>
      </c>
      <c r="B167">
        <v>2010</v>
      </c>
      <c r="C167" t="s">
        <v>592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603</v>
      </c>
      <c r="B168">
        <v>2009</v>
      </c>
      <c r="C168" t="s">
        <v>592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603</v>
      </c>
      <c r="B169">
        <v>2008</v>
      </c>
      <c r="C169" t="s">
        <v>592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603</v>
      </c>
      <c r="B170">
        <v>2007</v>
      </c>
      <c r="C170" t="s">
        <v>592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603</v>
      </c>
      <c r="B171">
        <v>2006</v>
      </c>
      <c r="C171" t="s">
        <v>592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603</v>
      </c>
      <c r="B172">
        <v>2005</v>
      </c>
      <c r="C172" t="s">
        <v>592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603</v>
      </c>
      <c r="B173">
        <v>2004</v>
      </c>
      <c r="C173" t="s">
        <v>592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603</v>
      </c>
      <c r="B174">
        <v>2003</v>
      </c>
      <c r="C174" t="s">
        <v>592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603</v>
      </c>
      <c r="B175">
        <v>2002</v>
      </c>
      <c r="C175" t="s">
        <v>592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603</v>
      </c>
      <c r="B176">
        <v>2001</v>
      </c>
      <c r="C176" t="s">
        <v>592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603</v>
      </c>
      <c r="B177">
        <v>2000</v>
      </c>
      <c r="C177" t="s">
        <v>592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604</v>
      </c>
      <c r="B178">
        <v>2015</v>
      </c>
      <c r="C178" t="s">
        <v>592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604</v>
      </c>
      <c r="B179">
        <v>2014</v>
      </c>
      <c r="C179" t="s">
        <v>592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604</v>
      </c>
      <c r="B180">
        <v>2013</v>
      </c>
      <c r="C180" t="s">
        <v>592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604</v>
      </c>
      <c r="B181">
        <v>2012</v>
      </c>
      <c r="C181" t="s">
        <v>592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604</v>
      </c>
      <c r="B182">
        <v>2011</v>
      </c>
      <c r="C182" t="s">
        <v>592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604</v>
      </c>
      <c r="B183">
        <v>2010</v>
      </c>
      <c r="C183" t="s">
        <v>592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604</v>
      </c>
      <c r="B184">
        <v>2009</v>
      </c>
      <c r="C184" t="s">
        <v>592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604</v>
      </c>
      <c r="B185">
        <v>2008</v>
      </c>
      <c r="C185" t="s">
        <v>592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604</v>
      </c>
      <c r="B186">
        <v>2007</v>
      </c>
      <c r="C186" t="s">
        <v>592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604</v>
      </c>
      <c r="B187">
        <v>2006</v>
      </c>
      <c r="C187" t="s">
        <v>592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604</v>
      </c>
      <c r="B188">
        <v>2005</v>
      </c>
      <c r="C188" t="s">
        <v>592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604</v>
      </c>
      <c r="B189">
        <v>2004</v>
      </c>
      <c r="C189" t="s">
        <v>592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604</v>
      </c>
      <c r="B190">
        <v>2003</v>
      </c>
      <c r="C190" t="s">
        <v>592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604</v>
      </c>
      <c r="B191">
        <v>2002</v>
      </c>
      <c r="C191" t="s">
        <v>592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604</v>
      </c>
      <c r="B192">
        <v>2001</v>
      </c>
      <c r="C192" t="s">
        <v>592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604</v>
      </c>
      <c r="B193">
        <v>2000</v>
      </c>
      <c r="C193" t="s">
        <v>592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605</v>
      </c>
      <c r="B194">
        <v>2015</v>
      </c>
      <c r="C194" t="s">
        <v>592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605</v>
      </c>
      <c r="B195">
        <v>2014</v>
      </c>
      <c r="C195" t="s">
        <v>592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605</v>
      </c>
      <c r="B196">
        <v>2013</v>
      </c>
      <c r="C196" t="s">
        <v>592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605</v>
      </c>
      <c r="B197">
        <v>2012</v>
      </c>
      <c r="C197" t="s">
        <v>592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605</v>
      </c>
      <c r="B198">
        <v>2011</v>
      </c>
      <c r="C198" t="s">
        <v>592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605</v>
      </c>
      <c r="B199">
        <v>2010</v>
      </c>
      <c r="C199" t="s">
        <v>592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605</v>
      </c>
      <c r="B200">
        <v>2009</v>
      </c>
      <c r="C200" t="s">
        <v>592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605</v>
      </c>
      <c r="B201">
        <v>2008</v>
      </c>
      <c r="C201" t="s">
        <v>592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605</v>
      </c>
      <c r="B202">
        <v>2007</v>
      </c>
      <c r="C202" t="s">
        <v>592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605</v>
      </c>
      <c r="B203">
        <v>2006</v>
      </c>
      <c r="C203" t="s">
        <v>592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605</v>
      </c>
      <c r="B204">
        <v>2005</v>
      </c>
      <c r="C204" t="s">
        <v>592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605</v>
      </c>
      <c r="B205">
        <v>2004</v>
      </c>
      <c r="C205" t="s">
        <v>592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605</v>
      </c>
      <c r="B206">
        <v>2003</v>
      </c>
      <c r="C206" t="s">
        <v>592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605</v>
      </c>
      <c r="B207">
        <v>2002</v>
      </c>
      <c r="C207" t="s">
        <v>592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605</v>
      </c>
      <c r="B208">
        <v>2001</v>
      </c>
      <c r="C208" t="s">
        <v>592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605</v>
      </c>
      <c r="B209">
        <v>2000</v>
      </c>
      <c r="C209" t="s">
        <v>592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606</v>
      </c>
      <c r="B210">
        <v>2015</v>
      </c>
      <c r="C210" t="s">
        <v>592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606</v>
      </c>
      <c r="B211">
        <v>2014</v>
      </c>
      <c r="C211" t="s">
        <v>592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606</v>
      </c>
      <c r="B212">
        <v>2013</v>
      </c>
      <c r="C212" t="s">
        <v>592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606</v>
      </c>
      <c r="B213">
        <v>2012</v>
      </c>
      <c r="C213" t="s">
        <v>592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606</v>
      </c>
      <c r="B214">
        <v>2011</v>
      </c>
      <c r="C214" t="s">
        <v>592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606</v>
      </c>
      <c r="B215">
        <v>2010</v>
      </c>
      <c r="C215" t="s">
        <v>592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606</v>
      </c>
      <c r="B216">
        <v>2009</v>
      </c>
      <c r="C216" t="s">
        <v>592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606</v>
      </c>
      <c r="B217">
        <v>2008</v>
      </c>
      <c r="C217" t="s">
        <v>592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606</v>
      </c>
      <c r="B218">
        <v>2007</v>
      </c>
      <c r="C218" t="s">
        <v>592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606</v>
      </c>
      <c r="B219">
        <v>2006</v>
      </c>
      <c r="C219" t="s">
        <v>592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606</v>
      </c>
      <c r="B220">
        <v>2005</v>
      </c>
      <c r="C220" t="s">
        <v>592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606</v>
      </c>
      <c r="B221">
        <v>2004</v>
      </c>
      <c r="C221" t="s">
        <v>592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606</v>
      </c>
      <c r="B222">
        <v>2003</v>
      </c>
      <c r="C222" t="s">
        <v>592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606</v>
      </c>
      <c r="B223">
        <v>2002</v>
      </c>
      <c r="C223" t="s">
        <v>592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606</v>
      </c>
      <c r="B224">
        <v>2001</v>
      </c>
      <c r="C224" t="s">
        <v>592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606</v>
      </c>
      <c r="B225">
        <v>2000</v>
      </c>
      <c r="C225" t="s">
        <v>592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607</v>
      </c>
      <c r="B226">
        <v>2015</v>
      </c>
      <c r="C226" t="s">
        <v>592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607</v>
      </c>
      <c r="B227">
        <v>2014</v>
      </c>
      <c r="C227" t="s">
        <v>592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607</v>
      </c>
      <c r="B228">
        <v>2013</v>
      </c>
      <c r="C228" t="s">
        <v>592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607</v>
      </c>
      <c r="B229">
        <v>2012</v>
      </c>
      <c r="C229" t="s">
        <v>592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607</v>
      </c>
      <c r="B230">
        <v>2011</v>
      </c>
      <c r="C230" t="s">
        <v>592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607</v>
      </c>
      <c r="B231">
        <v>2010</v>
      </c>
      <c r="C231" t="s">
        <v>592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607</v>
      </c>
      <c r="B232">
        <v>2009</v>
      </c>
      <c r="C232" t="s">
        <v>592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607</v>
      </c>
      <c r="B233">
        <v>2008</v>
      </c>
      <c r="C233" t="s">
        <v>592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607</v>
      </c>
      <c r="B234">
        <v>2007</v>
      </c>
      <c r="C234" t="s">
        <v>592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607</v>
      </c>
      <c r="B235">
        <v>2006</v>
      </c>
      <c r="C235" t="s">
        <v>592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607</v>
      </c>
      <c r="B236">
        <v>2005</v>
      </c>
      <c r="C236" t="s">
        <v>592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607</v>
      </c>
      <c r="B237">
        <v>2004</v>
      </c>
      <c r="C237" t="s">
        <v>592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607</v>
      </c>
      <c r="B238">
        <v>2003</v>
      </c>
      <c r="C238" t="s">
        <v>592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607</v>
      </c>
      <c r="B239">
        <v>2002</v>
      </c>
      <c r="C239" t="s">
        <v>592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607</v>
      </c>
      <c r="B240">
        <v>2001</v>
      </c>
      <c r="C240" t="s">
        <v>592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607</v>
      </c>
      <c r="B241">
        <v>2000</v>
      </c>
      <c r="C241" t="s">
        <v>592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608</v>
      </c>
      <c r="B242">
        <v>2015</v>
      </c>
      <c r="C242" t="s">
        <v>600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608</v>
      </c>
      <c r="B243">
        <v>2014</v>
      </c>
      <c r="C243" t="s">
        <v>600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608</v>
      </c>
      <c r="B244">
        <v>2013</v>
      </c>
      <c r="C244" t="s">
        <v>600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608</v>
      </c>
      <c r="B245">
        <v>2012</v>
      </c>
      <c r="C245" t="s">
        <v>600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608</v>
      </c>
      <c r="B246">
        <v>2011</v>
      </c>
      <c r="C246" t="s">
        <v>600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608</v>
      </c>
      <c r="B247">
        <v>2010</v>
      </c>
      <c r="C247" t="s">
        <v>600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608</v>
      </c>
      <c r="B248">
        <v>2009</v>
      </c>
      <c r="C248" t="s">
        <v>600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608</v>
      </c>
      <c r="B249">
        <v>2008</v>
      </c>
      <c r="C249" t="s">
        <v>600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608</v>
      </c>
      <c r="B250">
        <v>2007</v>
      </c>
      <c r="C250" t="s">
        <v>600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608</v>
      </c>
      <c r="B251">
        <v>2006</v>
      </c>
      <c r="C251" t="s">
        <v>600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608</v>
      </c>
      <c r="B252">
        <v>2005</v>
      </c>
      <c r="C252" t="s">
        <v>600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608</v>
      </c>
      <c r="B253">
        <v>2004</v>
      </c>
      <c r="C253" t="s">
        <v>600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608</v>
      </c>
      <c r="B254">
        <v>2003</v>
      </c>
      <c r="C254" t="s">
        <v>600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608</v>
      </c>
      <c r="B255">
        <v>2002</v>
      </c>
      <c r="C255" t="s">
        <v>600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608</v>
      </c>
      <c r="B256">
        <v>2001</v>
      </c>
      <c r="C256" t="s">
        <v>600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608</v>
      </c>
      <c r="B257">
        <v>2000</v>
      </c>
      <c r="C257" t="s">
        <v>600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609</v>
      </c>
      <c r="B258">
        <v>2015</v>
      </c>
      <c r="C258" t="s">
        <v>592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609</v>
      </c>
      <c r="B259">
        <v>2014</v>
      </c>
      <c r="C259" t="s">
        <v>592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609</v>
      </c>
      <c r="B260">
        <v>2013</v>
      </c>
      <c r="C260" t="s">
        <v>592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609</v>
      </c>
      <c r="B261">
        <v>2012</v>
      </c>
      <c r="C261" t="s">
        <v>592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609</v>
      </c>
      <c r="B262">
        <v>2011</v>
      </c>
      <c r="C262" t="s">
        <v>592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609</v>
      </c>
      <c r="B263">
        <v>2010</v>
      </c>
      <c r="C263" t="s">
        <v>592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609</v>
      </c>
      <c r="B264">
        <v>2009</v>
      </c>
      <c r="C264" t="s">
        <v>592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609</v>
      </c>
      <c r="B265">
        <v>2008</v>
      </c>
      <c r="C265" t="s">
        <v>592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609</v>
      </c>
      <c r="B266">
        <v>2007</v>
      </c>
      <c r="C266" t="s">
        <v>592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609</v>
      </c>
      <c r="B267">
        <v>2006</v>
      </c>
      <c r="C267" t="s">
        <v>592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609</v>
      </c>
      <c r="B268">
        <v>2005</v>
      </c>
      <c r="C268" t="s">
        <v>592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609</v>
      </c>
      <c r="B269">
        <v>2004</v>
      </c>
      <c r="C269" t="s">
        <v>592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609</v>
      </c>
      <c r="B270">
        <v>2003</v>
      </c>
      <c r="C270" t="s">
        <v>592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609</v>
      </c>
      <c r="B271">
        <v>2002</v>
      </c>
      <c r="C271" t="s">
        <v>592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609</v>
      </c>
      <c r="B272">
        <v>2001</v>
      </c>
      <c r="C272" t="s">
        <v>592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609</v>
      </c>
      <c r="B273">
        <v>2000</v>
      </c>
      <c r="C273" t="s">
        <v>592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610</v>
      </c>
      <c r="B274">
        <v>2015</v>
      </c>
      <c r="C274" t="s">
        <v>592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610</v>
      </c>
      <c r="B275">
        <v>2014</v>
      </c>
      <c r="C275" t="s">
        <v>592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610</v>
      </c>
      <c r="B276">
        <v>2013</v>
      </c>
      <c r="C276" t="s">
        <v>592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610</v>
      </c>
      <c r="B277">
        <v>2012</v>
      </c>
      <c r="C277" t="s">
        <v>592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610</v>
      </c>
      <c r="B278">
        <v>2011</v>
      </c>
      <c r="C278" t="s">
        <v>592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610</v>
      </c>
      <c r="B279">
        <v>2010</v>
      </c>
      <c r="C279" t="s">
        <v>592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610</v>
      </c>
      <c r="B280">
        <v>2009</v>
      </c>
      <c r="C280" t="s">
        <v>592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610</v>
      </c>
      <c r="B281">
        <v>2008</v>
      </c>
      <c r="C281" t="s">
        <v>592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610</v>
      </c>
      <c r="B282">
        <v>2007</v>
      </c>
      <c r="C282" t="s">
        <v>592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610</v>
      </c>
      <c r="B283">
        <v>2006</v>
      </c>
      <c r="C283" t="s">
        <v>592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610</v>
      </c>
      <c r="B284">
        <v>2005</v>
      </c>
      <c r="C284" t="s">
        <v>592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610</v>
      </c>
      <c r="B285">
        <v>2004</v>
      </c>
      <c r="C285" t="s">
        <v>592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610</v>
      </c>
      <c r="B286">
        <v>2003</v>
      </c>
      <c r="C286" t="s">
        <v>592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610</v>
      </c>
      <c r="B287">
        <v>2002</v>
      </c>
      <c r="C287" t="s">
        <v>592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610</v>
      </c>
      <c r="B288">
        <v>2001</v>
      </c>
      <c r="C288" t="s">
        <v>592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610</v>
      </c>
      <c r="B289">
        <v>2000</v>
      </c>
      <c r="C289" t="s">
        <v>592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611</v>
      </c>
      <c r="B290">
        <v>2015</v>
      </c>
      <c r="C290" t="s">
        <v>592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611</v>
      </c>
      <c r="B291">
        <v>2014</v>
      </c>
      <c r="C291" t="s">
        <v>592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611</v>
      </c>
      <c r="B292">
        <v>2013</v>
      </c>
      <c r="C292" t="s">
        <v>592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611</v>
      </c>
      <c r="B293">
        <v>2012</v>
      </c>
      <c r="C293" t="s">
        <v>592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611</v>
      </c>
      <c r="B294">
        <v>2011</v>
      </c>
      <c r="C294" t="s">
        <v>592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611</v>
      </c>
      <c r="B295">
        <v>2010</v>
      </c>
      <c r="C295" t="s">
        <v>592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611</v>
      </c>
      <c r="B296">
        <v>2009</v>
      </c>
      <c r="C296" t="s">
        <v>592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611</v>
      </c>
      <c r="B297">
        <v>2008</v>
      </c>
      <c r="C297" t="s">
        <v>592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611</v>
      </c>
      <c r="B298">
        <v>2007</v>
      </c>
      <c r="C298" t="s">
        <v>592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611</v>
      </c>
      <c r="B299">
        <v>2006</v>
      </c>
      <c r="C299" t="s">
        <v>592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611</v>
      </c>
      <c r="B300">
        <v>2005</v>
      </c>
      <c r="C300" t="s">
        <v>592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611</v>
      </c>
      <c r="B301">
        <v>2004</v>
      </c>
      <c r="C301" t="s">
        <v>592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611</v>
      </c>
      <c r="B302">
        <v>2003</v>
      </c>
      <c r="C302" t="s">
        <v>592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611</v>
      </c>
      <c r="B303">
        <v>2002</v>
      </c>
      <c r="C303" t="s">
        <v>592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611</v>
      </c>
      <c r="B304">
        <v>2001</v>
      </c>
      <c r="C304" t="s">
        <v>592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611</v>
      </c>
      <c r="B305">
        <v>2000</v>
      </c>
      <c r="C305" t="s">
        <v>592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612</v>
      </c>
      <c r="B306">
        <v>2015</v>
      </c>
      <c r="C306" t="s">
        <v>592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612</v>
      </c>
      <c r="B307">
        <v>2014</v>
      </c>
      <c r="C307" t="s">
        <v>592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612</v>
      </c>
      <c r="B308">
        <v>2013</v>
      </c>
      <c r="C308" t="s">
        <v>592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612</v>
      </c>
      <c r="B309">
        <v>2012</v>
      </c>
      <c r="C309" t="s">
        <v>592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612</v>
      </c>
      <c r="B310">
        <v>2011</v>
      </c>
      <c r="C310" t="s">
        <v>592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612</v>
      </c>
      <c r="B311">
        <v>2010</v>
      </c>
      <c r="C311" t="s">
        <v>592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612</v>
      </c>
      <c r="B312">
        <v>2009</v>
      </c>
      <c r="C312" t="s">
        <v>592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612</v>
      </c>
      <c r="B313">
        <v>2008</v>
      </c>
      <c r="C313" t="s">
        <v>592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612</v>
      </c>
      <c r="B314">
        <v>2007</v>
      </c>
      <c r="C314" t="s">
        <v>592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612</v>
      </c>
      <c r="B315">
        <v>2006</v>
      </c>
      <c r="C315" t="s">
        <v>592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612</v>
      </c>
      <c r="B316">
        <v>2005</v>
      </c>
      <c r="C316" t="s">
        <v>592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612</v>
      </c>
      <c r="B317">
        <v>2004</v>
      </c>
      <c r="C317" t="s">
        <v>592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612</v>
      </c>
      <c r="B318">
        <v>2003</v>
      </c>
      <c r="C318" t="s">
        <v>592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612</v>
      </c>
      <c r="B319">
        <v>2002</v>
      </c>
      <c r="C319" t="s">
        <v>592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612</v>
      </c>
      <c r="B320">
        <v>2001</v>
      </c>
      <c r="C320" t="s">
        <v>592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612</v>
      </c>
      <c r="B321">
        <v>2000</v>
      </c>
      <c r="C321" t="s">
        <v>592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613</v>
      </c>
      <c r="B322">
        <v>2015</v>
      </c>
      <c r="C322" t="s">
        <v>592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613</v>
      </c>
      <c r="B323">
        <v>2014</v>
      </c>
      <c r="C323" t="s">
        <v>592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613</v>
      </c>
      <c r="B324">
        <v>2013</v>
      </c>
      <c r="C324" t="s">
        <v>592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613</v>
      </c>
      <c r="B325">
        <v>2012</v>
      </c>
      <c r="C325" t="s">
        <v>592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613</v>
      </c>
      <c r="B326">
        <v>2011</v>
      </c>
      <c r="C326" t="s">
        <v>592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613</v>
      </c>
      <c r="B327">
        <v>2010</v>
      </c>
      <c r="C327" t="s">
        <v>592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613</v>
      </c>
      <c r="B328">
        <v>2009</v>
      </c>
      <c r="C328" t="s">
        <v>592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613</v>
      </c>
      <c r="B329">
        <v>2008</v>
      </c>
      <c r="C329" t="s">
        <v>592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613</v>
      </c>
      <c r="B330">
        <v>2007</v>
      </c>
      <c r="C330" t="s">
        <v>592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613</v>
      </c>
      <c r="B331">
        <v>2006</v>
      </c>
      <c r="C331" t="s">
        <v>592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613</v>
      </c>
      <c r="B332">
        <v>2005</v>
      </c>
      <c r="C332" t="s">
        <v>592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613</v>
      </c>
      <c r="B333">
        <v>2004</v>
      </c>
      <c r="C333" t="s">
        <v>592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613</v>
      </c>
      <c r="B334">
        <v>2003</v>
      </c>
      <c r="C334" t="s">
        <v>592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613</v>
      </c>
      <c r="B335">
        <v>2002</v>
      </c>
      <c r="C335" t="s">
        <v>592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613</v>
      </c>
      <c r="B336">
        <v>2001</v>
      </c>
      <c r="C336" t="s">
        <v>592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613</v>
      </c>
      <c r="B337">
        <v>2000</v>
      </c>
      <c r="C337" t="s">
        <v>592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614</v>
      </c>
      <c r="B338">
        <v>2015</v>
      </c>
      <c r="C338" t="s">
        <v>592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614</v>
      </c>
      <c r="B339">
        <v>2014</v>
      </c>
      <c r="C339" t="s">
        <v>592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614</v>
      </c>
      <c r="B340">
        <v>2013</v>
      </c>
      <c r="C340" t="s">
        <v>592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614</v>
      </c>
      <c r="B341">
        <v>2012</v>
      </c>
      <c r="C341" t="s">
        <v>592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614</v>
      </c>
      <c r="B342">
        <v>2011</v>
      </c>
      <c r="C342" t="s">
        <v>592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614</v>
      </c>
      <c r="B343">
        <v>2010</v>
      </c>
      <c r="C343" t="s">
        <v>592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614</v>
      </c>
      <c r="B344">
        <v>2009</v>
      </c>
      <c r="C344" t="s">
        <v>592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614</v>
      </c>
      <c r="B345">
        <v>2008</v>
      </c>
      <c r="C345" t="s">
        <v>592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614</v>
      </c>
      <c r="B346">
        <v>2007</v>
      </c>
      <c r="C346" t="s">
        <v>592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614</v>
      </c>
      <c r="B347">
        <v>2006</v>
      </c>
      <c r="C347" t="s">
        <v>592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614</v>
      </c>
      <c r="B348">
        <v>2005</v>
      </c>
      <c r="C348" t="s">
        <v>592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614</v>
      </c>
      <c r="B349">
        <v>2004</v>
      </c>
      <c r="C349" t="s">
        <v>592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614</v>
      </c>
      <c r="B350">
        <v>2003</v>
      </c>
      <c r="C350" t="s">
        <v>592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614</v>
      </c>
      <c r="B351">
        <v>2002</v>
      </c>
      <c r="C351" t="s">
        <v>592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614</v>
      </c>
      <c r="B352">
        <v>2001</v>
      </c>
      <c r="C352" t="s">
        <v>592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614</v>
      </c>
      <c r="B353">
        <v>2000</v>
      </c>
      <c r="C353" t="s">
        <v>592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615</v>
      </c>
      <c r="B354">
        <v>2015</v>
      </c>
      <c r="C354" t="s">
        <v>592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615</v>
      </c>
      <c r="B355">
        <v>2014</v>
      </c>
      <c r="C355" t="s">
        <v>592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615</v>
      </c>
      <c r="B356">
        <v>2013</v>
      </c>
      <c r="C356" t="s">
        <v>592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615</v>
      </c>
      <c r="B357">
        <v>2012</v>
      </c>
      <c r="C357" t="s">
        <v>592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615</v>
      </c>
      <c r="B358">
        <v>2011</v>
      </c>
      <c r="C358" t="s">
        <v>592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615</v>
      </c>
      <c r="B359">
        <v>2010</v>
      </c>
      <c r="C359" t="s">
        <v>592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615</v>
      </c>
      <c r="B360">
        <v>2009</v>
      </c>
      <c r="C360" t="s">
        <v>592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615</v>
      </c>
      <c r="B361">
        <v>2008</v>
      </c>
      <c r="C361" t="s">
        <v>592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615</v>
      </c>
      <c r="B362">
        <v>2007</v>
      </c>
      <c r="C362" t="s">
        <v>592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615</v>
      </c>
      <c r="B363">
        <v>2006</v>
      </c>
      <c r="C363" t="s">
        <v>592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615</v>
      </c>
      <c r="B364">
        <v>2005</v>
      </c>
      <c r="C364" t="s">
        <v>592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615</v>
      </c>
      <c r="B365">
        <v>2004</v>
      </c>
      <c r="C365" t="s">
        <v>592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615</v>
      </c>
      <c r="B366">
        <v>2003</v>
      </c>
      <c r="C366" t="s">
        <v>592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615</v>
      </c>
      <c r="B367">
        <v>2002</v>
      </c>
      <c r="C367" t="s">
        <v>592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615</v>
      </c>
      <c r="B368">
        <v>2001</v>
      </c>
      <c r="C368" t="s">
        <v>592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615</v>
      </c>
      <c r="B369">
        <v>2000</v>
      </c>
      <c r="C369" t="s">
        <v>592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616</v>
      </c>
      <c r="B370">
        <v>2015</v>
      </c>
      <c r="C370" t="s">
        <v>592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616</v>
      </c>
      <c r="B371">
        <v>2014</v>
      </c>
      <c r="C371" t="s">
        <v>592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616</v>
      </c>
      <c r="B372">
        <v>2013</v>
      </c>
      <c r="C372" t="s">
        <v>592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616</v>
      </c>
      <c r="B373">
        <v>2012</v>
      </c>
      <c r="C373" t="s">
        <v>592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616</v>
      </c>
      <c r="B374">
        <v>2011</v>
      </c>
      <c r="C374" t="s">
        <v>592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616</v>
      </c>
      <c r="B375">
        <v>2010</v>
      </c>
      <c r="C375" t="s">
        <v>592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616</v>
      </c>
      <c r="B376">
        <v>2009</v>
      </c>
      <c r="C376" t="s">
        <v>592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616</v>
      </c>
      <c r="B377">
        <v>2008</v>
      </c>
      <c r="C377" t="s">
        <v>592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616</v>
      </c>
      <c r="B378">
        <v>2007</v>
      </c>
      <c r="C378" t="s">
        <v>592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616</v>
      </c>
      <c r="B379">
        <v>2006</v>
      </c>
      <c r="C379" t="s">
        <v>592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616</v>
      </c>
      <c r="B380">
        <v>2005</v>
      </c>
      <c r="C380" t="s">
        <v>592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616</v>
      </c>
      <c r="B381">
        <v>2004</v>
      </c>
      <c r="C381" t="s">
        <v>592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616</v>
      </c>
      <c r="B382">
        <v>2003</v>
      </c>
      <c r="C382" t="s">
        <v>592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616</v>
      </c>
      <c r="B383">
        <v>2002</v>
      </c>
      <c r="C383" t="s">
        <v>592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616</v>
      </c>
      <c r="B384">
        <v>2001</v>
      </c>
      <c r="C384" t="s">
        <v>592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616</v>
      </c>
      <c r="B385">
        <v>2000</v>
      </c>
      <c r="C385" t="s">
        <v>592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617</v>
      </c>
      <c r="B386">
        <v>2015</v>
      </c>
      <c r="C386" t="s">
        <v>600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617</v>
      </c>
      <c r="B387">
        <v>2014</v>
      </c>
      <c r="C387" t="s">
        <v>600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617</v>
      </c>
      <c r="B388">
        <v>2013</v>
      </c>
      <c r="C388" t="s">
        <v>600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617</v>
      </c>
      <c r="B389">
        <v>2012</v>
      </c>
      <c r="C389" t="s">
        <v>600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617</v>
      </c>
      <c r="B390">
        <v>2011</v>
      </c>
      <c r="C390" t="s">
        <v>600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617</v>
      </c>
      <c r="B391">
        <v>2010</v>
      </c>
      <c r="C391" t="s">
        <v>600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617</v>
      </c>
      <c r="B392">
        <v>2009</v>
      </c>
      <c r="C392" t="s">
        <v>600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617</v>
      </c>
      <c r="B393">
        <v>2008</v>
      </c>
      <c r="C393" t="s">
        <v>600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617</v>
      </c>
      <c r="B394">
        <v>2007</v>
      </c>
      <c r="C394" t="s">
        <v>600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617</v>
      </c>
      <c r="B395">
        <v>2006</v>
      </c>
      <c r="C395" t="s">
        <v>600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617</v>
      </c>
      <c r="B396">
        <v>2005</v>
      </c>
      <c r="C396" t="s">
        <v>600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617</v>
      </c>
      <c r="B397">
        <v>2004</v>
      </c>
      <c r="C397" t="s">
        <v>600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617</v>
      </c>
      <c r="B398">
        <v>2003</v>
      </c>
      <c r="C398" t="s">
        <v>600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617</v>
      </c>
      <c r="B399">
        <v>2002</v>
      </c>
      <c r="C399" t="s">
        <v>600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617</v>
      </c>
      <c r="B400">
        <v>2001</v>
      </c>
      <c r="C400" t="s">
        <v>600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617</v>
      </c>
      <c r="B401">
        <v>2000</v>
      </c>
      <c r="C401" t="s">
        <v>600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618</v>
      </c>
      <c r="B402">
        <v>2015</v>
      </c>
      <c r="C402" t="s">
        <v>592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618</v>
      </c>
      <c r="B403">
        <v>2014</v>
      </c>
      <c r="C403" t="s">
        <v>592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618</v>
      </c>
      <c r="B404">
        <v>2013</v>
      </c>
      <c r="C404" t="s">
        <v>592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618</v>
      </c>
      <c r="B405">
        <v>2012</v>
      </c>
      <c r="C405" t="s">
        <v>592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618</v>
      </c>
      <c r="B406">
        <v>2011</v>
      </c>
      <c r="C406" t="s">
        <v>592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618</v>
      </c>
      <c r="B407">
        <v>2010</v>
      </c>
      <c r="C407" t="s">
        <v>592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618</v>
      </c>
      <c r="B408">
        <v>2009</v>
      </c>
      <c r="C408" t="s">
        <v>592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618</v>
      </c>
      <c r="B409">
        <v>2008</v>
      </c>
      <c r="C409" t="s">
        <v>592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618</v>
      </c>
      <c r="B410">
        <v>2007</v>
      </c>
      <c r="C410" t="s">
        <v>592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618</v>
      </c>
      <c r="B411">
        <v>2006</v>
      </c>
      <c r="C411" t="s">
        <v>592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618</v>
      </c>
      <c r="B412">
        <v>2005</v>
      </c>
      <c r="C412" t="s">
        <v>592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618</v>
      </c>
      <c r="B413">
        <v>2004</v>
      </c>
      <c r="C413" t="s">
        <v>592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618</v>
      </c>
      <c r="B414">
        <v>2003</v>
      </c>
      <c r="C414" t="s">
        <v>592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618</v>
      </c>
      <c r="B415">
        <v>2002</v>
      </c>
      <c r="C415" t="s">
        <v>592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618</v>
      </c>
      <c r="B416">
        <v>2001</v>
      </c>
      <c r="C416" t="s">
        <v>592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618</v>
      </c>
      <c r="B417">
        <v>2000</v>
      </c>
      <c r="C417" t="s">
        <v>592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619</v>
      </c>
      <c r="B418">
        <v>2015</v>
      </c>
      <c r="C418" t="s">
        <v>592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619</v>
      </c>
      <c r="B419">
        <v>2014</v>
      </c>
      <c r="C419" t="s">
        <v>592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619</v>
      </c>
      <c r="B420">
        <v>2013</v>
      </c>
      <c r="C420" t="s">
        <v>592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619</v>
      </c>
      <c r="B421">
        <v>2012</v>
      </c>
      <c r="C421" t="s">
        <v>592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619</v>
      </c>
      <c r="B422">
        <v>2011</v>
      </c>
      <c r="C422" t="s">
        <v>592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619</v>
      </c>
      <c r="B423">
        <v>2010</v>
      </c>
      <c r="C423" t="s">
        <v>592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619</v>
      </c>
      <c r="B424">
        <v>2009</v>
      </c>
      <c r="C424" t="s">
        <v>592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619</v>
      </c>
      <c r="B425">
        <v>2008</v>
      </c>
      <c r="C425" t="s">
        <v>592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619</v>
      </c>
      <c r="B426">
        <v>2007</v>
      </c>
      <c r="C426" t="s">
        <v>592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619</v>
      </c>
      <c r="B427">
        <v>2006</v>
      </c>
      <c r="C427" t="s">
        <v>592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619</v>
      </c>
      <c r="B428">
        <v>2005</v>
      </c>
      <c r="C428" t="s">
        <v>592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619</v>
      </c>
      <c r="B429">
        <v>2004</v>
      </c>
      <c r="C429" t="s">
        <v>592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619</v>
      </c>
      <c r="B430">
        <v>2003</v>
      </c>
      <c r="C430" t="s">
        <v>592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619</v>
      </c>
      <c r="B431">
        <v>2002</v>
      </c>
      <c r="C431" t="s">
        <v>592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619</v>
      </c>
      <c r="B432">
        <v>2001</v>
      </c>
      <c r="C432" t="s">
        <v>592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619</v>
      </c>
      <c r="B433">
        <v>2000</v>
      </c>
      <c r="C433" t="s">
        <v>592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620</v>
      </c>
      <c r="B434">
        <v>2015</v>
      </c>
      <c r="C434" t="s">
        <v>592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620</v>
      </c>
      <c r="B435">
        <v>2014</v>
      </c>
      <c r="C435" t="s">
        <v>592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620</v>
      </c>
      <c r="B436">
        <v>2013</v>
      </c>
      <c r="C436" t="s">
        <v>592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620</v>
      </c>
      <c r="B437">
        <v>2012</v>
      </c>
      <c r="C437" t="s">
        <v>592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620</v>
      </c>
      <c r="B438">
        <v>2011</v>
      </c>
      <c r="C438" t="s">
        <v>592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620</v>
      </c>
      <c r="B439">
        <v>2010</v>
      </c>
      <c r="C439" t="s">
        <v>592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620</v>
      </c>
      <c r="B440">
        <v>2009</v>
      </c>
      <c r="C440" t="s">
        <v>592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620</v>
      </c>
      <c r="B441">
        <v>2008</v>
      </c>
      <c r="C441" t="s">
        <v>592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620</v>
      </c>
      <c r="B442">
        <v>2007</v>
      </c>
      <c r="C442" t="s">
        <v>592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620</v>
      </c>
      <c r="B443">
        <v>2006</v>
      </c>
      <c r="C443" t="s">
        <v>592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620</v>
      </c>
      <c r="B444">
        <v>2005</v>
      </c>
      <c r="C444" t="s">
        <v>592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620</v>
      </c>
      <c r="B445">
        <v>2004</v>
      </c>
      <c r="C445" t="s">
        <v>592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620</v>
      </c>
      <c r="B446">
        <v>2003</v>
      </c>
      <c r="C446" t="s">
        <v>592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620</v>
      </c>
      <c r="B447">
        <v>2002</v>
      </c>
      <c r="C447" t="s">
        <v>592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620</v>
      </c>
      <c r="B448">
        <v>2001</v>
      </c>
      <c r="C448" t="s">
        <v>592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620</v>
      </c>
      <c r="B449">
        <v>2000</v>
      </c>
      <c r="C449" t="s">
        <v>592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621</v>
      </c>
      <c r="B450">
        <v>2015</v>
      </c>
      <c r="C450" t="s">
        <v>592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621</v>
      </c>
      <c r="B451">
        <v>2014</v>
      </c>
      <c r="C451" t="s">
        <v>592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621</v>
      </c>
      <c r="B452">
        <v>2013</v>
      </c>
      <c r="C452" t="s">
        <v>592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621</v>
      </c>
      <c r="B453">
        <v>2012</v>
      </c>
      <c r="C453" t="s">
        <v>592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621</v>
      </c>
      <c r="B454">
        <v>2011</v>
      </c>
      <c r="C454" t="s">
        <v>592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621</v>
      </c>
      <c r="B455">
        <v>2010</v>
      </c>
      <c r="C455" t="s">
        <v>592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621</v>
      </c>
      <c r="B456">
        <v>2009</v>
      </c>
      <c r="C456" t="s">
        <v>592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621</v>
      </c>
      <c r="B457">
        <v>2008</v>
      </c>
      <c r="C457" t="s">
        <v>592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621</v>
      </c>
      <c r="B458">
        <v>2007</v>
      </c>
      <c r="C458" t="s">
        <v>592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621</v>
      </c>
      <c r="B459">
        <v>2006</v>
      </c>
      <c r="C459" t="s">
        <v>592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621</v>
      </c>
      <c r="B460">
        <v>2005</v>
      </c>
      <c r="C460" t="s">
        <v>592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621</v>
      </c>
      <c r="B461">
        <v>2004</v>
      </c>
      <c r="C461" t="s">
        <v>592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621</v>
      </c>
      <c r="B462">
        <v>2003</v>
      </c>
      <c r="C462" t="s">
        <v>592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621</v>
      </c>
      <c r="B463">
        <v>2002</v>
      </c>
      <c r="C463" t="s">
        <v>592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621</v>
      </c>
      <c r="B464">
        <v>2001</v>
      </c>
      <c r="C464" t="s">
        <v>592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621</v>
      </c>
      <c r="B465">
        <v>2000</v>
      </c>
      <c r="C465" t="s">
        <v>592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622</v>
      </c>
      <c r="B466">
        <v>2015</v>
      </c>
      <c r="C466" t="s">
        <v>592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622</v>
      </c>
      <c r="B467">
        <v>2014</v>
      </c>
      <c r="C467" t="s">
        <v>592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622</v>
      </c>
      <c r="B468">
        <v>2013</v>
      </c>
      <c r="C468" t="s">
        <v>592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622</v>
      </c>
      <c r="B469">
        <v>2012</v>
      </c>
      <c r="C469" t="s">
        <v>592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622</v>
      </c>
      <c r="B470">
        <v>2011</v>
      </c>
      <c r="C470" t="s">
        <v>592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622</v>
      </c>
      <c r="B471">
        <v>2010</v>
      </c>
      <c r="C471" t="s">
        <v>592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622</v>
      </c>
      <c r="B472">
        <v>2009</v>
      </c>
      <c r="C472" t="s">
        <v>592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622</v>
      </c>
      <c r="B473">
        <v>2008</v>
      </c>
      <c r="C473" t="s">
        <v>592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622</v>
      </c>
      <c r="B474">
        <v>2007</v>
      </c>
      <c r="C474" t="s">
        <v>592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622</v>
      </c>
      <c r="B475">
        <v>2006</v>
      </c>
      <c r="C475" t="s">
        <v>592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622</v>
      </c>
      <c r="B476">
        <v>2005</v>
      </c>
      <c r="C476" t="s">
        <v>592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622</v>
      </c>
      <c r="B477">
        <v>2004</v>
      </c>
      <c r="C477" t="s">
        <v>592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622</v>
      </c>
      <c r="B478">
        <v>2003</v>
      </c>
      <c r="C478" t="s">
        <v>592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622</v>
      </c>
      <c r="B479">
        <v>2002</v>
      </c>
      <c r="C479" t="s">
        <v>592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622</v>
      </c>
      <c r="B480">
        <v>2001</v>
      </c>
      <c r="C480" t="s">
        <v>592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622</v>
      </c>
      <c r="B481">
        <v>2000</v>
      </c>
      <c r="C481" t="s">
        <v>592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623</v>
      </c>
      <c r="B482">
        <v>2015</v>
      </c>
      <c r="C482" t="s">
        <v>592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623</v>
      </c>
      <c r="B483">
        <v>2014</v>
      </c>
      <c r="C483" t="s">
        <v>592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623</v>
      </c>
      <c r="B484">
        <v>2013</v>
      </c>
      <c r="C484" t="s">
        <v>592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623</v>
      </c>
      <c r="B485">
        <v>2012</v>
      </c>
      <c r="C485" t="s">
        <v>592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623</v>
      </c>
      <c r="B486">
        <v>2011</v>
      </c>
      <c r="C486" t="s">
        <v>592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623</v>
      </c>
      <c r="B487">
        <v>2010</v>
      </c>
      <c r="C487" t="s">
        <v>592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623</v>
      </c>
      <c r="B488">
        <v>2009</v>
      </c>
      <c r="C488" t="s">
        <v>592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623</v>
      </c>
      <c r="B489">
        <v>2008</v>
      </c>
      <c r="C489" t="s">
        <v>592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623</v>
      </c>
      <c r="B490">
        <v>2007</v>
      </c>
      <c r="C490" t="s">
        <v>592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623</v>
      </c>
      <c r="B491">
        <v>2006</v>
      </c>
      <c r="C491" t="s">
        <v>592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623</v>
      </c>
      <c r="B492">
        <v>2005</v>
      </c>
      <c r="C492" t="s">
        <v>592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623</v>
      </c>
      <c r="B493">
        <v>2004</v>
      </c>
      <c r="C493" t="s">
        <v>592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623</v>
      </c>
      <c r="B494">
        <v>2003</v>
      </c>
      <c r="C494" t="s">
        <v>592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623</v>
      </c>
      <c r="B495">
        <v>2002</v>
      </c>
      <c r="C495" t="s">
        <v>592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623</v>
      </c>
      <c r="B496">
        <v>2001</v>
      </c>
      <c r="C496" t="s">
        <v>592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623</v>
      </c>
      <c r="B497">
        <v>2000</v>
      </c>
      <c r="C497" t="s">
        <v>592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624</v>
      </c>
      <c r="B498">
        <v>2015</v>
      </c>
      <c r="C498" t="s">
        <v>592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624</v>
      </c>
      <c r="B499">
        <v>2014</v>
      </c>
      <c r="C499" t="s">
        <v>592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624</v>
      </c>
      <c r="B500">
        <v>2013</v>
      </c>
      <c r="C500" t="s">
        <v>592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624</v>
      </c>
      <c r="B501">
        <v>2012</v>
      </c>
      <c r="C501" t="s">
        <v>592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624</v>
      </c>
      <c r="B502">
        <v>2011</v>
      </c>
      <c r="C502" t="s">
        <v>592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624</v>
      </c>
      <c r="B503">
        <v>2010</v>
      </c>
      <c r="C503" t="s">
        <v>592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624</v>
      </c>
      <c r="B504">
        <v>2009</v>
      </c>
      <c r="C504" t="s">
        <v>592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624</v>
      </c>
      <c r="B505">
        <v>2008</v>
      </c>
      <c r="C505" t="s">
        <v>592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624</v>
      </c>
      <c r="B506">
        <v>2007</v>
      </c>
      <c r="C506" t="s">
        <v>592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624</v>
      </c>
      <c r="B507">
        <v>2006</v>
      </c>
      <c r="C507" t="s">
        <v>592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624</v>
      </c>
      <c r="B508">
        <v>2005</v>
      </c>
      <c r="C508" t="s">
        <v>592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624</v>
      </c>
      <c r="B509">
        <v>2004</v>
      </c>
      <c r="C509" t="s">
        <v>592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624</v>
      </c>
      <c r="B510">
        <v>2003</v>
      </c>
      <c r="C510" t="s">
        <v>592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624</v>
      </c>
      <c r="B511">
        <v>2002</v>
      </c>
      <c r="C511" t="s">
        <v>592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624</v>
      </c>
      <c r="B512">
        <v>2001</v>
      </c>
      <c r="C512" t="s">
        <v>592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624</v>
      </c>
      <c r="B513">
        <v>2000</v>
      </c>
      <c r="C513" t="s">
        <v>592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625</v>
      </c>
      <c r="B514">
        <v>2015</v>
      </c>
      <c r="C514" t="s">
        <v>592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625</v>
      </c>
      <c r="B515">
        <v>2014</v>
      </c>
      <c r="C515" t="s">
        <v>592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625</v>
      </c>
      <c r="B516">
        <v>2013</v>
      </c>
      <c r="C516" t="s">
        <v>592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625</v>
      </c>
      <c r="B517">
        <v>2012</v>
      </c>
      <c r="C517" t="s">
        <v>592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625</v>
      </c>
      <c r="B518">
        <v>2011</v>
      </c>
      <c r="C518" t="s">
        <v>592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625</v>
      </c>
      <c r="B519">
        <v>2010</v>
      </c>
      <c r="C519" t="s">
        <v>592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625</v>
      </c>
      <c r="B520">
        <v>2009</v>
      </c>
      <c r="C520" t="s">
        <v>592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625</v>
      </c>
      <c r="B521">
        <v>2008</v>
      </c>
      <c r="C521" t="s">
        <v>592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625</v>
      </c>
      <c r="B522">
        <v>2007</v>
      </c>
      <c r="C522" t="s">
        <v>592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625</v>
      </c>
      <c r="B523">
        <v>2006</v>
      </c>
      <c r="C523" t="s">
        <v>592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625</v>
      </c>
      <c r="B524">
        <v>2005</v>
      </c>
      <c r="C524" t="s">
        <v>592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625</v>
      </c>
      <c r="B525">
        <v>2004</v>
      </c>
      <c r="C525" t="s">
        <v>592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625</v>
      </c>
      <c r="B526">
        <v>2003</v>
      </c>
      <c r="C526" t="s">
        <v>592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625</v>
      </c>
      <c r="B527">
        <v>2002</v>
      </c>
      <c r="C527" t="s">
        <v>592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625</v>
      </c>
      <c r="B528">
        <v>2001</v>
      </c>
      <c r="C528" t="s">
        <v>592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625</v>
      </c>
      <c r="B529">
        <v>2000</v>
      </c>
      <c r="C529" t="s">
        <v>592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626</v>
      </c>
      <c r="B530">
        <v>2015</v>
      </c>
      <c r="C530" t="s">
        <v>592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626</v>
      </c>
      <c r="B531">
        <v>2014</v>
      </c>
      <c r="C531" t="s">
        <v>592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626</v>
      </c>
      <c r="B532">
        <v>2013</v>
      </c>
      <c r="C532" t="s">
        <v>592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626</v>
      </c>
      <c r="B533">
        <v>2012</v>
      </c>
      <c r="C533" t="s">
        <v>592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626</v>
      </c>
      <c r="B534">
        <v>2011</v>
      </c>
      <c r="C534" t="s">
        <v>592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626</v>
      </c>
      <c r="B535">
        <v>2010</v>
      </c>
      <c r="C535" t="s">
        <v>592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626</v>
      </c>
      <c r="B536">
        <v>2009</v>
      </c>
      <c r="C536" t="s">
        <v>592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626</v>
      </c>
      <c r="B537">
        <v>2008</v>
      </c>
      <c r="C537" t="s">
        <v>592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626</v>
      </c>
      <c r="B538">
        <v>2007</v>
      </c>
      <c r="C538" t="s">
        <v>592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626</v>
      </c>
      <c r="B539">
        <v>2006</v>
      </c>
      <c r="C539" t="s">
        <v>592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626</v>
      </c>
      <c r="B540">
        <v>2005</v>
      </c>
      <c r="C540" t="s">
        <v>592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626</v>
      </c>
      <c r="B541">
        <v>2004</v>
      </c>
      <c r="C541" t="s">
        <v>592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626</v>
      </c>
      <c r="B542">
        <v>2003</v>
      </c>
      <c r="C542" t="s">
        <v>592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626</v>
      </c>
      <c r="B543">
        <v>2002</v>
      </c>
      <c r="C543" t="s">
        <v>592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626</v>
      </c>
      <c r="B544">
        <v>2001</v>
      </c>
      <c r="C544" t="s">
        <v>592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626</v>
      </c>
      <c r="B545">
        <v>2000</v>
      </c>
      <c r="C545" t="s">
        <v>592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627</v>
      </c>
      <c r="B546">
        <v>2015</v>
      </c>
      <c r="C546" t="s">
        <v>592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627</v>
      </c>
      <c r="B547">
        <v>2014</v>
      </c>
      <c r="C547" t="s">
        <v>592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627</v>
      </c>
      <c r="B548">
        <v>2013</v>
      </c>
      <c r="C548" t="s">
        <v>592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627</v>
      </c>
      <c r="B549">
        <v>2012</v>
      </c>
      <c r="C549" t="s">
        <v>592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627</v>
      </c>
      <c r="B550">
        <v>2011</v>
      </c>
      <c r="C550" t="s">
        <v>592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627</v>
      </c>
      <c r="B551">
        <v>2010</v>
      </c>
      <c r="C551" t="s">
        <v>592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627</v>
      </c>
      <c r="B552">
        <v>2009</v>
      </c>
      <c r="C552" t="s">
        <v>592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627</v>
      </c>
      <c r="B553">
        <v>2008</v>
      </c>
      <c r="C553" t="s">
        <v>592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627</v>
      </c>
      <c r="B554">
        <v>2007</v>
      </c>
      <c r="C554" t="s">
        <v>592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627</v>
      </c>
      <c r="B555">
        <v>2006</v>
      </c>
      <c r="C555" t="s">
        <v>592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627</v>
      </c>
      <c r="B556">
        <v>2005</v>
      </c>
      <c r="C556" t="s">
        <v>592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627</v>
      </c>
      <c r="B557">
        <v>2004</v>
      </c>
      <c r="C557" t="s">
        <v>592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627</v>
      </c>
      <c r="B558">
        <v>2003</v>
      </c>
      <c r="C558" t="s">
        <v>592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627</v>
      </c>
      <c r="B559">
        <v>2002</v>
      </c>
      <c r="C559" t="s">
        <v>592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627</v>
      </c>
      <c r="B560">
        <v>2001</v>
      </c>
      <c r="C560" t="s">
        <v>592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627</v>
      </c>
      <c r="B561">
        <v>2000</v>
      </c>
      <c r="C561" t="s">
        <v>592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628</v>
      </c>
      <c r="B562">
        <v>2015</v>
      </c>
      <c r="C562" t="s">
        <v>592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628</v>
      </c>
      <c r="B563">
        <v>2014</v>
      </c>
      <c r="C563" t="s">
        <v>592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628</v>
      </c>
      <c r="B564">
        <v>2013</v>
      </c>
      <c r="C564" t="s">
        <v>592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628</v>
      </c>
      <c r="B565">
        <v>2012</v>
      </c>
      <c r="C565" t="s">
        <v>592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628</v>
      </c>
      <c r="B566">
        <v>2011</v>
      </c>
      <c r="C566" t="s">
        <v>592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628</v>
      </c>
      <c r="B567">
        <v>2010</v>
      </c>
      <c r="C567" t="s">
        <v>592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628</v>
      </c>
      <c r="B568">
        <v>2009</v>
      </c>
      <c r="C568" t="s">
        <v>592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628</v>
      </c>
      <c r="B569">
        <v>2008</v>
      </c>
      <c r="C569" t="s">
        <v>592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628</v>
      </c>
      <c r="B570">
        <v>2007</v>
      </c>
      <c r="C570" t="s">
        <v>592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628</v>
      </c>
      <c r="B571">
        <v>2006</v>
      </c>
      <c r="C571" t="s">
        <v>592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628</v>
      </c>
      <c r="B572">
        <v>2005</v>
      </c>
      <c r="C572" t="s">
        <v>592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628</v>
      </c>
      <c r="B573">
        <v>2004</v>
      </c>
      <c r="C573" t="s">
        <v>592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628</v>
      </c>
      <c r="B574">
        <v>2003</v>
      </c>
      <c r="C574" t="s">
        <v>592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628</v>
      </c>
      <c r="B575">
        <v>2002</v>
      </c>
      <c r="C575" t="s">
        <v>592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628</v>
      </c>
      <c r="B576">
        <v>2001</v>
      </c>
      <c r="C576" t="s">
        <v>592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628</v>
      </c>
      <c r="B577">
        <v>2000</v>
      </c>
      <c r="C577" t="s">
        <v>592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629</v>
      </c>
      <c r="B578">
        <v>2015</v>
      </c>
      <c r="C578" t="s">
        <v>592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629</v>
      </c>
      <c r="B579">
        <v>2014</v>
      </c>
      <c r="C579" t="s">
        <v>592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629</v>
      </c>
      <c r="B580">
        <v>2013</v>
      </c>
      <c r="C580" t="s">
        <v>592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629</v>
      </c>
      <c r="B581">
        <v>2012</v>
      </c>
      <c r="C581" t="s">
        <v>592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629</v>
      </c>
      <c r="B582">
        <v>2011</v>
      </c>
      <c r="C582" t="s">
        <v>592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629</v>
      </c>
      <c r="B583">
        <v>2010</v>
      </c>
      <c r="C583" t="s">
        <v>592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629</v>
      </c>
      <c r="B584">
        <v>2009</v>
      </c>
      <c r="C584" t="s">
        <v>592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629</v>
      </c>
      <c r="B585">
        <v>2008</v>
      </c>
      <c r="C585" t="s">
        <v>592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629</v>
      </c>
      <c r="B586">
        <v>2007</v>
      </c>
      <c r="C586" t="s">
        <v>592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629</v>
      </c>
      <c r="B587">
        <v>2006</v>
      </c>
      <c r="C587" t="s">
        <v>592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629</v>
      </c>
      <c r="B588">
        <v>2005</v>
      </c>
      <c r="C588" t="s">
        <v>592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629</v>
      </c>
      <c r="B589">
        <v>2004</v>
      </c>
      <c r="C589" t="s">
        <v>592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629</v>
      </c>
      <c r="B590">
        <v>2003</v>
      </c>
      <c r="C590" t="s">
        <v>592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629</v>
      </c>
      <c r="B591">
        <v>2002</v>
      </c>
      <c r="C591" t="s">
        <v>592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629</v>
      </c>
      <c r="B592">
        <v>2001</v>
      </c>
      <c r="C592" t="s">
        <v>592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629</v>
      </c>
      <c r="B593">
        <v>2000</v>
      </c>
      <c r="C593" t="s">
        <v>592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630</v>
      </c>
      <c r="B594">
        <v>2015</v>
      </c>
      <c r="C594" t="s">
        <v>592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630</v>
      </c>
      <c r="B595">
        <v>2014</v>
      </c>
      <c r="C595" t="s">
        <v>592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630</v>
      </c>
      <c r="B596">
        <v>2013</v>
      </c>
      <c r="C596" t="s">
        <v>592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630</v>
      </c>
      <c r="B597">
        <v>2012</v>
      </c>
      <c r="C597" t="s">
        <v>592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630</v>
      </c>
      <c r="B598">
        <v>2011</v>
      </c>
      <c r="C598" t="s">
        <v>592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630</v>
      </c>
      <c r="B599">
        <v>2010</v>
      </c>
      <c r="C599" t="s">
        <v>592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630</v>
      </c>
      <c r="B600">
        <v>2009</v>
      </c>
      <c r="C600" t="s">
        <v>592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630</v>
      </c>
      <c r="B601">
        <v>2008</v>
      </c>
      <c r="C601" t="s">
        <v>592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630</v>
      </c>
      <c r="B602">
        <v>2007</v>
      </c>
      <c r="C602" t="s">
        <v>592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630</v>
      </c>
      <c r="B603">
        <v>2006</v>
      </c>
      <c r="C603" t="s">
        <v>592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630</v>
      </c>
      <c r="B604">
        <v>2005</v>
      </c>
      <c r="C604" t="s">
        <v>592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630</v>
      </c>
      <c r="B605">
        <v>2004</v>
      </c>
      <c r="C605" t="s">
        <v>592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630</v>
      </c>
      <c r="B606">
        <v>2003</v>
      </c>
      <c r="C606" t="s">
        <v>592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630</v>
      </c>
      <c r="B607">
        <v>2002</v>
      </c>
      <c r="C607" t="s">
        <v>592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630</v>
      </c>
      <c r="B608">
        <v>2001</v>
      </c>
      <c r="C608" t="s">
        <v>592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630</v>
      </c>
      <c r="B609">
        <v>2000</v>
      </c>
      <c r="C609" t="s">
        <v>592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631</v>
      </c>
      <c r="B610">
        <v>2015</v>
      </c>
      <c r="C610" t="s">
        <v>592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631</v>
      </c>
      <c r="B611">
        <v>2014</v>
      </c>
      <c r="C611" t="s">
        <v>592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631</v>
      </c>
      <c r="B612">
        <v>2013</v>
      </c>
      <c r="C612" t="s">
        <v>592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631</v>
      </c>
      <c r="B613">
        <v>2012</v>
      </c>
      <c r="C613" t="s">
        <v>592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631</v>
      </c>
      <c r="B614">
        <v>2011</v>
      </c>
      <c r="C614" t="s">
        <v>592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631</v>
      </c>
      <c r="B615">
        <v>2010</v>
      </c>
      <c r="C615" t="s">
        <v>592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631</v>
      </c>
      <c r="B616">
        <v>2009</v>
      </c>
      <c r="C616" t="s">
        <v>592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631</v>
      </c>
      <c r="B617">
        <v>2008</v>
      </c>
      <c r="C617" t="s">
        <v>592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631</v>
      </c>
      <c r="B618">
        <v>2007</v>
      </c>
      <c r="C618" t="s">
        <v>592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631</v>
      </c>
      <c r="B619">
        <v>2006</v>
      </c>
      <c r="C619" t="s">
        <v>592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631</v>
      </c>
      <c r="B620">
        <v>2005</v>
      </c>
      <c r="C620" t="s">
        <v>592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631</v>
      </c>
      <c r="B621">
        <v>2004</v>
      </c>
      <c r="C621" t="s">
        <v>592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631</v>
      </c>
      <c r="B622">
        <v>2003</v>
      </c>
      <c r="C622" t="s">
        <v>592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631</v>
      </c>
      <c r="B623">
        <v>2002</v>
      </c>
      <c r="C623" t="s">
        <v>592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631</v>
      </c>
      <c r="B624">
        <v>2001</v>
      </c>
      <c r="C624" t="s">
        <v>592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631</v>
      </c>
      <c r="B625">
        <v>2000</v>
      </c>
      <c r="C625" t="s">
        <v>592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632</v>
      </c>
      <c r="B626">
        <v>2013</v>
      </c>
      <c r="C626" t="s">
        <v>592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633</v>
      </c>
      <c r="B627">
        <v>2015</v>
      </c>
      <c r="C627" t="s">
        <v>592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633</v>
      </c>
      <c r="B628">
        <v>2014</v>
      </c>
      <c r="C628" t="s">
        <v>592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633</v>
      </c>
      <c r="B629">
        <v>2013</v>
      </c>
      <c r="C629" t="s">
        <v>592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633</v>
      </c>
      <c r="B630">
        <v>2012</v>
      </c>
      <c r="C630" t="s">
        <v>592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633</v>
      </c>
      <c r="B631">
        <v>2011</v>
      </c>
      <c r="C631" t="s">
        <v>592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633</v>
      </c>
      <c r="B632">
        <v>2010</v>
      </c>
      <c r="C632" t="s">
        <v>592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633</v>
      </c>
      <c r="B633">
        <v>2009</v>
      </c>
      <c r="C633" t="s">
        <v>592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633</v>
      </c>
      <c r="B634">
        <v>2008</v>
      </c>
      <c r="C634" t="s">
        <v>592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633</v>
      </c>
      <c r="B635">
        <v>2007</v>
      </c>
      <c r="C635" t="s">
        <v>592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633</v>
      </c>
      <c r="B636">
        <v>2006</v>
      </c>
      <c r="C636" t="s">
        <v>592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633</v>
      </c>
      <c r="B637">
        <v>2005</v>
      </c>
      <c r="C637" t="s">
        <v>592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633</v>
      </c>
      <c r="B638">
        <v>2004</v>
      </c>
      <c r="C638" t="s">
        <v>592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633</v>
      </c>
      <c r="B639">
        <v>2003</v>
      </c>
      <c r="C639" t="s">
        <v>592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633</v>
      </c>
      <c r="B640">
        <v>2002</v>
      </c>
      <c r="C640" t="s">
        <v>592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633</v>
      </c>
      <c r="B641">
        <v>2001</v>
      </c>
      <c r="C641" t="s">
        <v>592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633</v>
      </c>
      <c r="B642">
        <v>2000</v>
      </c>
      <c r="C642" t="s">
        <v>592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634</v>
      </c>
      <c r="B643">
        <v>2015</v>
      </c>
      <c r="C643" t="s">
        <v>600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634</v>
      </c>
      <c r="B644">
        <v>2014</v>
      </c>
      <c r="C644" t="s">
        <v>600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634</v>
      </c>
      <c r="B645">
        <v>2013</v>
      </c>
      <c r="C645" t="s">
        <v>600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634</v>
      </c>
      <c r="B646">
        <v>2012</v>
      </c>
      <c r="C646" t="s">
        <v>600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634</v>
      </c>
      <c r="B647">
        <v>2011</v>
      </c>
      <c r="C647" t="s">
        <v>600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634</v>
      </c>
      <c r="B648">
        <v>2010</v>
      </c>
      <c r="C648" t="s">
        <v>600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634</v>
      </c>
      <c r="B649">
        <v>2009</v>
      </c>
      <c r="C649" t="s">
        <v>600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634</v>
      </c>
      <c r="B650">
        <v>2008</v>
      </c>
      <c r="C650" t="s">
        <v>600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634</v>
      </c>
      <c r="B651">
        <v>2007</v>
      </c>
      <c r="C651" t="s">
        <v>600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634</v>
      </c>
      <c r="B652">
        <v>2006</v>
      </c>
      <c r="C652" t="s">
        <v>600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634</v>
      </c>
      <c r="B653">
        <v>2005</v>
      </c>
      <c r="C653" t="s">
        <v>600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634</v>
      </c>
      <c r="B654">
        <v>2004</v>
      </c>
      <c r="C654" t="s">
        <v>600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634</v>
      </c>
      <c r="B655">
        <v>2003</v>
      </c>
      <c r="C655" t="s">
        <v>600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634</v>
      </c>
      <c r="B656">
        <v>2002</v>
      </c>
      <c r="C656" t="s">
        <v>600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634</v>
      </c>
      <c r="B657">
        <v>2001</v>
      </c>
      <c r="C657" t="s">
        <v>600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634</v>
      </c>
      <c r="B658">
        <v>2000</v>
      </c>
      <c r="C658" t="s">
        <v>600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635</v>
      </c>
      <c r="B659">
        <v>2015</v>
      </c>
      <c r="C659" t="s">
        <v>592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635</v>
      </c>
      <c r="B660">
        <v>2014</v>
      </c>
      <c r="C660" t="s">
        <v>592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635</v>
      </c>
      <c r="B661">
        <v>2013</v>
      </c>
      <c r="C661" t="s">
        <v>592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635</v>
      </c>
      <c r="B662">
        <v>2012</v>
      </c>
      <c r="C662" t="s">
        <v>592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635</v>
      </c>
      <c r="B663">
        <v>2011</v>
      </c>
      <c r="C663" t="s">
        <v>592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635</v>
      </c>
      <c r="B664">
        <v>2010</v>
      </c>
      <c r="C664" t="s">
        <v>592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635</v>
      </c>
      <c r="B665">
        <v>2009</v>
      </c>
      <c r="C665" t="s">
        <v>592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635</v>
      </c>
      <c r="B666">
        <v>2008</v>
      </c>
      <c r="C666" t="s">
        <v>592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635</v>
      </c>
      <c r="B667">
        <v>2007</v>
      </c>
      <c r="C667" t="s">
        <v>592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635</v>
      </c>
      <c r="B668">
        <v>2006</v>
      </c>
      <c r="C668" t="s">
        <v>592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635</v>
      </c>
      <c r="B669">
        <v>2005</v>
      </c>
      <c r="C669" t="s">
        <v>592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635</v>
      </c>
      <c r="B670">
        <v>2004</v>
      </c>
      <c r="C670" t="s">
        <v>592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635</v>
      </c>
      <c r="B671">
        <v>2003</v>
      </c>
      <c r="C671" t="s">
        <v>592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635</v>
      </c>
      <c r="B672">
        <v>2002</v>
      </c>
      <c r="C672" t="s">
        <v>592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635</v>
      </c>
      <c r="B673">
        <v>2001</v>
      </c>
      <c r="C673" t="s">
        <v>592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635</v>
      </c>
      <c r="B674">
        <v>2000</v>
      </c>
      <c r="C674" t="s">
        <v>592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636</v>
      </c>
      <c r="B675">
        <v>2015</v>
      </c>
      <c r="C675" t="s">
        <v>600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636</v>
      </c>
      <c r="B676">
        <v>2014</v>
      </c>
      <c r="C676" t="s">
        <v>600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636</v>
      </c>
      <c r="B677">
        <v>2013</v>
      </c>
      <c r="C677" t="s">
        <v>600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636</v>
      </c>
      <c r="B678">
        <v>2012</v>
      </c>
      <c r="C678" t="s">
        <v>600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636</v>
      </c>
      <c r="B679">
        <v>2011</v>
      </c>
      <c r="C679" t="s">
        <v>600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636</v>
      </c>
      <c r="B680">
        <v>2010</v>
      </c>
      <c r="C680" t="s">
        <v>600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636</v>
      </c>
      <c r="B681">
        <v>2009</v>
      </c>
      <c r="C681" t="s">
        <v>600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636</v>
      </c>
      <c r="B682">
        <v>2008</v>
      </c>
      <c r="C682" t="s">
        <v>600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636</v>
      </c>
      <c r="B683">
        <v>2007</v>
      </c>
      <c r="C683" t="s">
        <v>600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636</v>
      </c>
      <c r="B684">
        <v>2006</v>
      </c>
      <c r="C684" t="s">
        <v>600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636</v>
      </c>
      <c r="B685">
        <v>2005</v>
      </c>
      <c r="C685" t="s">
        <v>600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636</v>
      </c>
      <c r="B686">
        <v>2004</v>
      </c>
      <c r="C686" t="s">
        <v>600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636</v>
      </c>
      <c r="B687">
        <v>2003</v>
      </c>
      <c r="C687" t="s">
        <v>600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636</v>
      </c>
      <c r="B688">
        <v>2002</v>
      </c>
      <c r="C688" t="s">
        <v>600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636</v>
      </c>
      <c r="B689">
        <v>2001</v>
      </c>
      <c r="C689" t="s">
        <v>600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636</v>
      </c>
      <c r="B690">
        <v>2000</v>
      </c>
      <c r="C690" t="s">
        <v>600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637</v>
      </c>
      <c r="B691">
        <v>2015</v>
      </c>
      <c r="C691" t="s">
        <v>600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637</v>
      </c>
      <c r="B692">
        <v>2014</v>
      </c>
      <c r="C692" t="s">
        <v>600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637</v>
      </c>
      <c r="B693">
        <v>2013</v>
      </c>
      <c r="C693" t="s">
        <v>600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637</v>
      </c>
      <c r="B694">
        <v>2012</v>
      </c>
      <c r="C694" t="s">
        <v>600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637</v>
      </c>
      <c r="B695">
        <v>2011</v>
      </c>
      <c r="C695" t="s">
        <v>600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637</v>
      </c>
      <c r="B696">
        <v>2010</v>
      </c>
      <c r="C696" t="s">
        <v>600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637</v>
      </c>
      <c r="B697">
        <v>2009</v>
      </c>
      <c r="C697" t="s">
        <v>600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637</v>
      </c>
      <c r="B698">
        <v>2008</v>
      </c>
      <c r="C698" t="s">
        <v>600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637</v>
      </c>
      <c r="B699">
        <v>2007</v>
      </c>
      <c r="C699" t="s">
        <v>600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637</v>
      </c>
      <c r="B700">
        <v>2006</v>
      </c>
      <c r="C700" t="s">
        <v>600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637</v>
      </c>
      <c r="B701">
        <v>2005</v>
      </c>
      <c r="C701" t="s">
        <v>600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637</v>
      </c>
      <c r="B702">
        <v>2004</v>
      </c>
      <c r="C702" t="s">
        <v>600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637</v>
      </c>
      <c r="B703">
        <v>2003</v>
      </c>
      <c r="C703" t="s">
        <v>600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637</v>
      </c>
      <c r="B704">
        <v>2002</v>
      </c>
      <c r="C704" t="s">
        <v>600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637</v>
      </c>
      <c r="B705">
        <v>2001</v>
      </c>
      <c r="C705" t="s">
        <v>600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637</v>
      </c>
      <c r="B706">
        <v>2000</v>
      </c>
      <c r="C706" t="s">
        <v>600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638</v>
      </c>
      <c r="B707">
        <v>2015</v>
      </c>
      <c r="C707" t="s">
        <v>592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638</v>
      </c>
      <c r="B708">
        <v>2014</v>
      </c>
      <c r="C708" t="s">
        <v>592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638</v>
      </c>
      <c r="B709">
        <v>2013</v>
      </c>
      <c r="C709" t="s">
        <v>592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638</v>
      </c>
      <c r="B710">
        <v>2012</v>
      </c>
      <c r="C710" t="s">
        <v>592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638</v>
      </c>
      <c r="B711">
        <v>2011</v>
      </c>
      <c r="C711" t="s">
        <v>592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638</v>
      </c>
      <c r="B712">
        <v>2010</v>
      </c>
      <c r="C712" t="s">
        <v>592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638</v>
      </c>
      <c r="B713">
        <v>2009</v>
      </c>
      <c r="C713" t="s">
        <v>592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638</v>
      </c>
      <c r="B714">
        <v>2008</v>
      </c>
      <c r="C714" t="s">
        <v>592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638</v>
      </c>
      <c r="B715">
        <v>2007</v>
      </c>
      <c r="C715" t="s">
        <v>592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638</v>
      </c>
      <c r="B716">
        <v>2006</v>
      </c>
      <c r="C716" t="s">
        <v>592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638</v>
      </c>
      <c r="B717">
        <v>2005</v>
      </c>
      <c r="C717" t="s">
        <v>592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638</v>
      </c>
      <c r="B718">
        <v>2004</v>
      </c>
      <c r="C718" t="s">
        <v>592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638</v>
      </c>
      <c r="B719">
        <v>2003</v>
      </c>
      <c r="C719" t="s">
        <v>592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638</v>
      </c>
      <c r="B720">
        <v>2002</v>
      </c>
      <c r="C720" t="s">
        <v>592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638</v>
      </c>
      <c r="B721">
        <v>2001</v>
      </c>
      <c r="C721" t="s">
        <v>592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638</v>
      </c>
      <c r="B722">
        <v>2000</v>
      </c>
      <c r="C722" t="s">
        <v>592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639</v>
      </c>
      <c r="B723">
        <v>2015</v>
      </c>
      <c r="C723" t="s">
        <v>592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639</v>
      </c>
      <c r="B724">
        <v>2014</v>
      </c>
      <c r="C724" t="s">
        <v>592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639</v>
      </c>
      <c r="B725">
        <v>2013</v>
      </c>
      <c r="C725" t="s">
        <v>592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639</v>
      </c>
      <c r="B726">
        <v>2012</v>
      </c>
      <c r="C726" t="s">
        <v>592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639</v>
      </c>
      <c r="B727">
        <v>2011</v>
      </c>
      <c r="C727" t="s">
        <v>592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639</v>
      </c>
      <c r="B728">
        <v>2010</v>
      </c>
      <c r="C728" t="s">
        <v>592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639</v>
      </c>
      <c r="B729">
        <v>2009</v>
      </c>
      <c r="C729" t="s">
        <v>592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639</v>
      </c>
      <c r="B730">
        <v>2008</v>
      </c>
      <c r="C730" t="s">
        <v>592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639</v>
      </c>
      <c r="B731">
        <v>2007</v>
      </c>
      <c r="C731" t="s">
        <v>592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639</v>
      </c>
      <c r="B732">
        <v>2006</v>
      </c>
      <c r="C732" t="s">
        <v>592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639</v>
      </c>
      <c r="B733">
        <v>2005</v>
      </c>
      <c r="C733" t="s">
        <v>592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639</v>
      </c>
      <c r="B734">
        <v>2004</v>
      </c>
      <c r="C734" t="s">
        <v>592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639</v>
      </c>
      <c r="B735">
        <v>2003</v>
      </c>
      <c r="C735" t="s">
        <v>592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639</v>
      </c>
      <c r="B736">
        <v>2002</v>
      </c>
      <c r="C736" t="s">
        <v>592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639</v>
      </c>
      <c r="B737">
        <v>2001</v>
      </c>
      <c r="C737" t="s">
        <v>592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639</v>
      </c>
      <c r="B738">
        <v>2000</v>
      </c>
      <c r="C738" t="s">
        <v>592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640</v>
      </c>
      <c r="B739">
        <v>2015</v>
      </c>
      <c r="C739" t="s">
        <v>600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640</v>
      </c>
      <c r="B740">
        <v>2014</v>
      </c>
      <c r="C740" t="s">
        <v>600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640</v>
      </c>
      <c r="B741">
        <v>2013</v>
      </c>
      <c r="C741" t="s">
        <v>600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640</v>
      </c>
      <c r="B742">
        <v>2012</v>
      </c>
      <c r="C742" t="s">
        <v>600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640</v>
      </c>
      <c r="B743">
        <v>2011</v>
      </c>
      <c r="C743" t="s">
        <v>600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640</v>
      </c>
      <c r="B744">
        <v>2010</v>
      </c>
      <c r="C744" t="s">
        <v>600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640</v>
      </c>
      <c r="B745">
        <v>2009</v>
      </c>
      <c r="C745" t="s">
        <v>600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640</v>
      </c>
      <c r="B746">
        <v>2008</v>
      </c>
      <c r="C746" t="s">
        <v>600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640</v>
      </c>
      <c r="B747">
        <v>2007</v>
      </c>
      <c r="C747" t="s">
        <v>600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640</v>
      </c>
      <c r="B748">
        <v>2006</v>
      </c>
      <c r="C748" t="s">
        <v>600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640</v>
      </c>
      <c r="B749">
        <v>2005</v>
      </c>
      <c r="C749" t="s">
        <v>600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640</v>
      </c>
      <c r="B750">
        <v>2004</v>
      </c>
      <c r="C750" t="s">
        <v>600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640</v>
      </c>
      <c r="B751">
        <v>2003</v>
      </c>
      <c r="C751" t="s">
        <v>600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640</v>
      </c>
      <c r="B752">
        <v>2002</v>
      </c>
      <c r="C752" t="s">
        <v>600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640</v>
      </c>
      <c r="B753">
        <v>2001</v>
      </c>
      <c r="C753" t="s">
        <v>600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640</v>
      </c>
      <c r="B754">
        <v>2000</v>
      </c>
      <c r="C754" t="s">
        <v>600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641</v>
      </c>
      <c r="B755">
        <v>2015</v>
      </c>
      <c r="C755" t="s">
        <v>592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641</v>
      </c>
      <c r="B756">
        <v>2014</v>
      </c>
      <c r="C756" t="s">
        <v>592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641</v>
      </c>
      <c r="B757">
        <v>2013</v>
      </c>
      <c r="C757" t="s">
        <v>592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641</v>
      </c>
      <c r="B758">
        <v>2012</v>
      </c>
      <c r="C758" t="s">
        <v>592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641</v>
      </c>
      <c r="B759">
        <v>2011</v>
      </c>
      <c r="C759" t="s">
        <v>592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641</v>
      </c>
      <c r="B760">
        <v>2010</v>
      </c>
      <c r="C760" t="s">
        <v>592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641</v>
      </c>
      <c r="B761">
        <v>2009</v>
      </c>
      <c r="C761" t="s">
        <v>592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641</v>
      </c>
      <c r="B762">
        <v>2008</v>
      </c>
      <c r="C762" t="s">
        <v>592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641</v>
      </c>
      <c r="B763">
        <v>2007</v>
      </c>
      <c r="C763" t="s">
        <v>592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641</v>
      </c>
      <c r="B764">
        <v>2006</v>
      </c>
      <c r="C764" t="s">
        <v>592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641</v>
      </c>
      <c r="B765">
        <v>2005</v>
      </c>
      <c r="C765" t="s">
        <v>592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641</v>
      </c>
      <c r="B766">
        <v>2004</v>
      </c>
      <c r="C766" t="s">
        <v>592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641</v>
      </c>
      <c r="B767">
        <v>2003</v>
      </c>
      <c r="C767" t="s">
        <v>592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641</v>
      </c>
      <c r="B768">
        <v>2002</v>
      </c>
      <c r="C768" t="s">
        <v>592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641</v>
      </c>
      <c r="B769">
        <v>2001</v>
      </c>
      <c r="C769" t="s">
        <v>592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641</v>
      </c>
      <c r="B770">
        <v>2000</v>
      </c>
      <c r="C770" t="s">
        <v>592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642</v>
      </c>
      <c r="B771">
        <v>2013</v>
      </c>
      <c r="C771" t="s">
        <v>592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643</v>
      </c>
      <c r="B772">
        <v>2015</v>
      </c>
      <c r="C772" t="s">
        <v>592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643</v>
      </c>
      <c r="B773">
        <v>2014</v>
      </c>
      <c r="C773" t="s">
        <v>592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643</v>
      </c>
      <c r="B774">
        <v>2013</v>
      </c>
      <c r="C774" t="s">
        <v>592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643</v>
      </c>
      <c r="B775">
        <v>2012</v>
      </c>
      <c r="C775" t="s">
        <v>592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643</v>
      </c>
      <c r="B776">
        <v>2011</v>
      </c>
      <c r="C776" t="s">
        <v>592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643</v>
      </c>
      <c r="B777">
        <v>2010</v>
      </c>
      <c r="C777" t="s">
        <v>592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643</v>
      </c>
      <c r="B778">
        <v>2009</v>
      </c>
      <c r="C778" t="s">
        <v>592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643</v>
      </c>
      <c r="B779">
        <v>2008</v>
      </c>
      <c r="C779" t="s">
        <v>592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643</v>
      </c>
      <c r="B780">
        <v>2007</v>
      </c>
      <c r="C780" t="s">
        <v>592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643</v>
      </c>
      <c r="B781">
        <v>2006</v>
      </c>
      <c r="C781" t="s">
        <v>592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643</v>
      </c>
      <c r="B782">
        <v>2005</v>
      </c>
      <c r="C782" t="s">
        <v>592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643</v>
      </c>
      <c r="B783">
        <v>2004</v>
      </c>
      <c r="C783" t="s">
        <v>592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643</v>
      </c>
      <c r="B784">
        <v>2003</v>
      </c>
      <c r="C784" t="s">
        <v>592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643</v>
      </c>
      <c r="B785">
        <v>2002</v>
      </c>
      <c r="C785" t="s">
        <v>592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643</v>
      </c>
      <c r="B786">
        <v>2001</v>
      </c>
      <c r="C786" t="s">
        <v>592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643</v>
      </c>
      <c r="B787">
        <v>2000</v>
      </c>
      <c r="C787" t="s">
        <v>592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644</v>
      </c>
      <c r="B788">
        <v>2015</v>
      </c>
      <c r="C788" t="s">
        <v>592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644</v>
      </c>
      <c r="B789">
        <v>2014</v>
      </c>
      <c r="C789" t="s">
        <v>592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644</v>
      </c>
      <c r="B790">
        <v>2013</v>
      </c>
      <c r="C790" t="s">
        <v>592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644</v>
      </c>
      <c r="B791">
        <v>2012</v>
      </c>
      <c r="C791" t="s">
        <v>592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644</v>
      </c>
      <c r="B792">
        <v>2011</v>
      </c>
      <c r="C792" t="s">
        <v>592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644</v>
      </c>
      <c r="B793">
        <v>2010</v>
      </c>
      <c r="C793" t="s">
        <v>592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644</v>
      </c>
      <c r="B794">
        <v>2009</v>
      </c>
      <c r="C794" t="s">
        <v>592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644</v>
      </c>
      <c r="B795">
        <v>2008</v>
      </c>
      <c r="C795" t="s">
        <v>592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644</v>
      </c>
      <c r="B796">
        <v>2007</v>
      </c>
      <c r="C796" t="s">
        <v>592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644</v>
      </c>
      <c r="B797">
        <v>2006</v>
      </c>
      <c r="C797" t="s">
        <v>592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644</v>
      </c>
      <c r="B798">
        <v>2005</v>
      </c>
      <c r="C798" t="s">
        <v>592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644</v>
      </c>
      <c r="B799">
        <v>2004</v>
      </c>
      <c r="C799" t="s">
        <v>592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644</v>
      </c>
      <c r="B800">
        <v>2003</v>
      </c>
      <c r="C800" t="s">
        <v>592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644</v>
      </c>
      <c r="B801">
        <v>2002</v>
      </c>
      <c r="C801" t="s">
        <v>592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644</v>
      </c>
      <c r="B802">
        <v>2001</v>
      </c>
      <c r="C802" t="s">
        <v>592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644</v>
      </c>
      <c r="B803">
        <v>2000</v>
      </c>
      <c r="C803" t="s">
        <v>592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645</v>
      </c>
      <c r="B804">
        <v>2015</v>
      </c>
      <c r="C804" t="s">
        <v>592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645</v>
      </c>
      <c r="B805">
        <v>2014</v>
      </c>
      <c r="C805" t="s">
        <v>592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645</v>
      </c>
      <c r="B806">
        <v>2013</v>
      </c>
      <c r="C806" t="s">
        <v>592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645</v>
      </c>
      <c r="B807">
        <v>2012</v>
      </c>
      <c r="C807" t="s">
        <v>592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645</v>
      </c>
      <c r="B808">
        <v>2011</v>
      </c>
      <c r="C808" t="s">
        <v>592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645</v>
      </c>
      <c r="B809">
        <v>2010</v>
      </c>
      <c r="C809" t="s">
        <v>592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645</v>
      </c>
      <c r="B810">
        <v>2009</v>
      </c>
      <c r="C810" t="s">
        <v>592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645</v>
      </c>
      <c r="B811">
        <v>2008</v>
      </c>
      <c r="C811" t="s">
        <v>592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645</v>
      </c>
      <c r="B812">
        <v>2007</v>
      </c>
      <c r="C812" t="s">
        <v>592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645</v>
      </c>
      <c r="B813">
        <v>2006</v>
      </c>
      <c r="C813" t="s">
        <v>592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645</v>
      </c>
      <c r="B814">
        <v>2005</v>
      </c>
      <c r="C814" t="s">
        <v>592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645</v>
      </c>
      <c r="B815">
        <v>2004</v>
      </c>
      <c r="C815" t="s">
        <v>592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645</v>
      </c>
      <c r="B816">
        <v>2003</v>
      </c>
      <c r="C816" t="s">
        <v>592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645</v>
      </c>
      <c r="B817">
        <v>2002</v>
      </c>
      <c r="C817" t="s">
        <v>592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645</v>
      </c>
      <c r="B818">
        <v>2001</v>
      </c>
      <c r="C818" t="s">
        <v>592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645</v>
      </c>
      <c r="B819">
        <v>2000</v>
      </c>
      <c r="C819" t="s">
        <v>592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646</v>
      </c>
      <c r="B820">
        <v>2015</v>
      </c>
      <c r="C820" t="s">
        <v>592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646</v>
      </c>
      <c r="B821">
        <v>2014</v>
      </c>
      <c r="C821" t="s">
        <v>592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646</v>
      </c>
      <c r="B822">
        <v>2013</v>
      </c>
      <c r="C822" t="s">
        <v>592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646</v>
      </c>
      <c r="B823">
        <v>2012</v>
      </c>
      <c r="C823" t="s">
        <v>592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646</v>
      </c>
      <c r="B824">
        <v>2011</v>
      </c>
      <c r="C824" t="s">
        <v>592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646</v>
      </c>
      <c r="B825">
        <v>2010</v>
      </c>
      <c r="C825" t="s">
        <v>592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646</v>
      </c>
      <c r="B826">
        <v>2009</v>
      </c>
      <c r="C826" t="s">
        <v>592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646</v>
      </c>
      <c r="B827">
        <v>2008</v>
      </c>
      <c r="C827" t="s">
        <v>592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646</v>
      </c>
      <c r="B828">
        <v>2007</v>
      </c>
      <c r="C828" t="s">
        <v>592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646</v>
      </c>
      <c r="B829">
        <v>2006</v>
      </c>
      <c r="C829" t="s">
        <v>592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646</v>
      </c>
      <c r="B830">
        <v>2005</v>
      </c>
      <c r="C830" t="s">
        <v>592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646</v>
      </c>
      <c r="B831">
        <v>2004</v>
      </c>
      <c r="C831" t="s">
        <v>592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646</v>
      </c>
      <c r="B832">
        <v>2003</v>
      </c>
      <c r="C832" t="s">
        <v>592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646</v>
      </c>
      <c r="B833">
        <v>2002</v>
      </c>
      <c r="C833" t="s">
        <v>592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646</v>
      </c>
      <c r="B834">
        <v>2001</v>
      </c>
      <c r="C834" t="s">
        <v>592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646</v>
      </c>
      <c r="B835">
        <v>2000</v>
      </c>
      <c r="C835" t="s">
        <v>592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647</v>
      </c>
      <c r="B836">
        <v>2015</v>
      </c>
      <c r="C836" t="s">
        <v>592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647</v>
      </c>
      <c r="B837">
        <v>2014</v>
      </c>
      <c r="C837" t="s">
        <v>592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647</v>
      </c>
      <c r="B838">
        <v>2013</v>
      </c>
      <c r="C838" t="s">
        <v>592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647</v>
      </c>
      <c r="B839">
        <v>2012</v>
      </c>
      <c r="C839" t="s">
        <v>592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647</v>
      </c>
      <c r="B840">
        <v>2011</v>
      </c>
      <c r="C840" t="s">
        <v>592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647</v>
      </c>
      <c r="B841">
        <v>2010</v>
      </c>
      <c r="C841" t="s">
        <v>592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647</v>
      </c>
      <c r="B842">
        <v>2009</v>
      </c>
      <c r="C842" t="s">
        <v>592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647</v>
      </c>
      <c r="B843">
        <v>2008</v>
      </c>
      <c r="C843" t="s">
        <v>592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647</v>
      </c>
      <c r="B844">
        <v>2007</v>
      </c>
      <c r="C844" t="s">
        <v>592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647</v>
      </c>
      <c r="B845">
        <v>2006</v>
      </c>
      <c r="C845" t="s">
        <v>592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647</v>
      </c>
      <c r="B846">
        <v>2005</v>
      </c>
      <c r="C846" t="s">
        <v>592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647</v>
      </c>
      <c r="B847">
        <v>2004</v>
      </c>
      <c r="C847" t="s">
        <v>592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647</v>
      </c>
      <c r="B848">
        <v>2003</v>
      </c>
      <c r="C848" t="s">
        <v>592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647</v>
      </c>
      <c r="B849">
        <v>2002</v>
      </c>
      <c r="C849" t="s">
        <v>592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647</v>
      </c>
      <c r="B850">
        <v>2001</v>
      </c>
      <c r="C850" t="s">
        <v>592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647</v>
      </c>
      <c r="B851">
        <v>2000</v>
      </c>
      <c r="C851" t="s">
        <v>592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648</v>
      </c>
      <c r="B852">
        <v>2015</v>
      </c>
      <c r="C852" t="s">
        <v>592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648</v>
      </c>
      <c r="B853">
        <v>2014</v>
      </c>
      <c r="C853" t="s">
        <v>592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648</v>
      </c>
      <c r="B854">
        <v>2013</v>
      </c>
      <c r="C854" t="s">
        <v>592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648</v>
      </c>
      <c r="B855">
        <v>2012</v>
      </c>
      <c r="C855" t="s">
        <v>592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648</v>
      </c>
      <c r="B856">
        <v>2011</v>
      </c>
      <c r="C856" t="s">
        <v>592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648</v>
      </c>
      <c r="B857">
        <v>2010</v>
      </c>
      <c r="C857" t="s">
        <v>592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648</v>
      </c>
      <c r="B858">
        <v>2009</v>
      </c>
      <c r="C858" t="s">
        <v>592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648</v>
      </c>
      <c r="B859">
        <v>2008</v>
      </c>
      <c r="C859" t="s">
        <v>592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648</v>
      </c>
      <c r="B860">
        <v>2007</v>
      </c>
      <c r="C860" t="s">
        <v>592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648</v>
      </c>
      <c r="B861">
        <v>2006</v>
      </c>
      <c r="C861" t="s">
        <v>592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648</v>
      </c>
      <c r="B862">
        <v>2005</v>
      </c>
      <c r="C862" t="s">
        <v>592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648</v>
      </c>
      <c r="B863">
        <v>2004</v>
      </c>
      <c r="C863" t="s">
        <v>592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648</v>
      </c>
      <c r="B864">
        <v>2003</v>
      </c>
      <c r="C864" t="s">
        <v>592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648</v>
      </c>
      <c r="B865">
        <v>2002</v>
      </c>
      <c r="C865" t="s">
        <v>592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648</v>
      </c>
      <c r="B866">
        <v>2001</v>
      </c>
      <c r="C866" t="s">
        <v>592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648</v>
      </c>
      <c r="B867">
        <v>2000</v>
      </c>
      <c r="C867" t="s">
        <v>592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649</v>
      </c>
      <c r="B868">
        <v>2015</v>
      </c>
      <c r="C868" t="s">
        <v>592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649</v>
      </c>
      <c r="B869">
        <v>2014</v>
      </c>
      <c r="C869" t="s">
        <v>592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649</v>
      </c>
      <c r="B870">
        <v>2013</v>
      </c>
      <c r="C870" t="s">
        <v>592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649</v>
      </c>
      <c r="B871">
        <v>2012</v>
      </c>
      <c r="C871" t="s">
        <v>592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649</v>
      </c>
      <c r="B872">
        <v>2011</v>
      </c>
      <c r="C872" t="s">
        <v>592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649</v>
      </c>
      <c r="B873">
        <v>2010</v>
      </c>
      <c r="C873" t="s">
        <v>592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649</v>
      </c>
      <c r="B874">
        <v>2009</v>
      </c>
      <c r="C874" t="s">
        <v>592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649</v>
      </c>
      <c r="B875">
        <v>2008</v>
      </c>
      <c r="C875" t="s">
        <v>592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649</v>
      </c>
      <c r="B876">
        <v>2007</v>
      </c>
      <c r="C876" t="s">
        <v>592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649</v>
      </c>
      <c r="B877">
        <v>2006</v>
      </c>
      <c r="C877" t="s">
        <v>592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649</v>
      </c>
      <c r="B878">
        <v>2005</v>
      </c>
      <c r="C878" t="s">
        <v>592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649</v>
      </c>
      <c r="B879">
        <v>2004</v>
      </c>
      <c r="C879" t="s">
        <v>592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649</v>
      </c>
      <c r="B880">
        <v>2003</v>
      </c>
      <c r="C880" t="s">
        <v>592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649</v>
      </c>
      <c r="B881">
        <v>2002</v>
      </c>
      <c r="C881" t="s">
        <v>592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649</v>
      </c>
      <c r="B882">
        <v>2001</v>
      </c>
      <c r="C882" t="s">
        <v>592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649</v>
      </c>
      <c r="B883">
        <v>2000</v>
      </c>
      <c r="C883" t="s">
        <v>592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650</v>
      </c>
      <c r="B884">
        <v>2015</v>
      </c>
      <c r="C884" t="s">
        <v>592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650</v>
      </c>
      <c r="B885">
        <v>2014</v>
      </c>
      <c r="C885" t="s">
        <v>592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650</v>
      </c>
      <c r="B886">
        <v>2013</v>
      </c>
      <c r="C886" t="s">
        <v>592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650</v>
      </c>
      <c r="B887">
        <v>2012</v>
      </c>
      <c r="C887" t="s">
        <v>592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650</v>
      </c>
      <c r="B888">
        <v>2011</v>
      </c>
      <c r="C888" t="s">
        <v>592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650</v>
      </c>
      <c r="B889">
        <v>2010</v>
      </c>
      <c r="C889" t="s">
        <v>592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650</v>
      </c>
      <c r="B890">
        <v>2009</v>
      </c>
      <c r="C890" t="s">
        <v>592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650</v>
      </c>
      <c r="B891">
        <v>2008</v>
      </c>
      <c r="C891" t="s">
        <v>592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650</v>
      </c>
      <c r="B892">
        <v>2007</v>
      </c>
      <c r="C892" t="s">
        <v>592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650</v>
      </c>
      <c r="B893">
        <v>2006</v>
      </c>
      <c r="C893" t="s">
        <v>592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650</v>
      </c>
      <c r="B894">
        <v>2005</v>
      </c>
      <c r="C894" t="s">
        <v>592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650</v>
      </c>
      <c r="B895">
        <v>2004</v>
      </c>
      <c r="C895" t="s">
        <v>592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650</v>
      </c>
      <c r="B896">
        <v>2003</v>
      </c>
      <c r="C896" t="s">
        <v>592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650</v>
      </c>
      <c r="B897">
        <v>2002</v>
      </c>
      <c r="C897" t="s">
        <v>592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650</v>
      </c>
      <c r="B898">
        <v>2001</v>
      </c>
      <c r="C898" t="s">
        <v>592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650</v>
      </c>
      <c r="B899">
        <v>2000</v>
      </c>
      <c r="C899" t="s">
        <v>592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651</v>
      </c>
      <c r="B900">
        <v>2015</v>
      </c>
      <c r="C900" t="s">
        <v>592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651</v>
      </c>
      <c r="B901">
        <v>2014</v>
      </c>
      <c r="C901" t="s">
        <v>592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651</v>
      </c>
      <c r="B902">
        <v>2013</v>
      </c>
      <c r="C902" t="s">
        <v>592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651</v>
      </c>
      <c r="B903">
        <v>2012</v>
      </c>
      <c r="C903" t="s">
        <v>592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651</v>
      </c>
      <c r="B904">
        <v>2011</v>
      </c>
      <c r="C904" t="s">
        <v>592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651</v>
      </c>
      <c r="B905">
        <v>2010</v>
      </c>
      <c r="C905" t="s">
        <v>592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651</v>
      </c>
      <c r="B906">
        <v>2009</v>
      </c>
      <c r="C906" t="s">
        <v>592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651</v>
      </c>
      <c r="B907">
        <v>2008</v>
      </c>
      <c r="C907" t="s">
        <v>592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651</v>
      </c>
      <c r="B908">
        <v>2007</v>
      </c>
      <c r="C908" t="s">
        <v>592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651</v>
      </c>
      <c r="B909">
        <v>2006</v>
      </c>
      <c r="C909" t="s">
        <v>592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651</v>
      </c>
      <c r="B910">
        <v>2005</v>
      </c>
      <c r="C910" t="s">
        <v>592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651</v>
      </c>
      <c r="B911">
        <v>2004</v>
      </c>
      <c r="C911" t="s">
        <v>592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651</v>
      </c>
      <c r="B912">
        <v>2003</v>
      </c>
      <c r="C912" t="s">
        <v>592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651</v>
      </c>
      <c r="B913">
        <v>2002</v>
      </c>
      <c r="C913" t="s">
        <v>592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651</v>
      </c>
      <c r="B914">
        <v>2001</v>
      </c>
      <c r="C914" t="s">
        <v>592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651</v>
      </c>
      <c r="B915">
        <v>2000</v>
      </c>
      <c r="C915" t="s">
        <v>592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652</v>
      </c>
      <c r="B916">
        <v>2015</v>
      </c>
      <c r="C916" t="s">
        <v>592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652</v>
      </c>
      <c r="B917">
        <v>2014</v>
      </c>
      <c r="C917" t="s">
        <v>592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652</v>
      </c>
      <c r="B918">
        <v>2013</v>
      </c>
      <c r="C918" t="s">
        <v>592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652</v>
      </c>
      <c r="B919">
        <v>2012</v>
      </c>
      <c r="C919" t="s">
        <v>592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652</v>
      </c>
      <c r="B920">
        <v>2011</v>
      </c>
      <c r="C920" t="s">
        <v>592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652</v>
      </c>
      <c r="B921">
        <v>2010</v>
      </c>
      <c r="C921" t="s">
        <v>592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652</v>
      </c>
      <c r="B922">
        <v>2009</v>
      </c>
      <c r="C922" t="s">
        <v>592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652</v>
      </c>
      <c r="B923">
        <v>2008</v>
      </c>
      <c r="C923" t="s">
        <v>592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652</v>
      </c>
      <c r="B924">
        <v>2007</v>
      </c>
      <c r="C924" t="s">
        <v>592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652</v>
      </c>
      <c r="B925">
        <v>2006</v>
      </c>
      <c r="C925" t="s">
        <v>592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652</v>
      </c>
      <c r="B926">
        <v>2005</v>
      </c>
      <c r="C926" t="s">
        <v>592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652</v>
      </c>
      <c r="B927">
        <v>2004</v>
      </c>
      <c r="C927" t="s">
        <v>592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652</v>
      </c>
      <c r="B928">
        <v>2003</v>
      </c>
      <c r="C928" t="s">
        <v>592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652</v>
      </c>
      <c r="B929">
        <v>2002</v>
      </c>
      <c r="C929" t="s">
        <v>592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652</v>
      </c>
      <c r="B930">
        <v>2001</v>
      </c>
      <c r="C930" t="s">
        <v>592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652</v>
      </c>
      <c r="B931">
        <v>2000</v>
      </c>
      <c r="C931" t="s">
        <v>592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653</v>
      </c>
      <c r="B932">
        <v>2015</v>
      </c>
      <c r="C932" t="s">
        <v>592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653</v>
      </c>
      <c r="B933">
        <v>2014</v>
      </c>
      <c r="C933" t="s">
        <v>592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653</v>
      </c>
      <c r="B934">
        <v>2013</v>
      </c>
      <c r="C934" t="s">
        <v>592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653</v>
      </c>
      <c r="B935">
        <v>2012</v>
      </c>
      <c r="C935" t="s">
        <v>592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653</v>
      </c>
      <c r="B936">
        <v>2011</v>
      </c>
      <c r="C936" t="s">
        <v>592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653</v>
      </c>
      <c r="B937">
        <v>2010</v>
      </c>
      <c r="C937" t="s">
        <v>592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653</v>
      </c>
      <c r="B938">
        <v>2009</v>
      </c>
      <c r="C938" t="s">
        <v>592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653</v>
      </c>
      <c r="B939">
        <v>2008</v>
      </c>
      <c r="C939" t="s">
        <v>592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653</v>
      </c>
      <c r="B940">
        <v>2007</v>
      </c>
      <c r="C940" t="s">
        <v>592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653</v>
      </c>
      <c r="B941">
        <v>2006</v>
      </c>
      <c r="C941" t="s">
        <v>592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653</v>
      </c>
      <c r="B942">
        <v>2005</v>
      </c>
      <c r="C942" t="s">
        <v>592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653</v>
      </c>
      <c r="B943">
        <v>2004</v>
      </c>
      <c r="C943" t="s">
        <v>592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653</v>
      </c>
      <c r="B944">
        <v>2003</v>
      </c>
      <c r="C944" t="s">
        <v>592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653</v>
      </c>
      <c r="B945">
        <v>2002</v>
      </c>
      <c r="C945" t="s">
        <v>592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653</v>
      </c>
      <c r="B946">
        <v>2001</v>
      </c>
      <c r="C946" t="s">
        <v>592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653</v>
      </c>
      <c r="B947">
        <v>2000</v>
      </c>
      <c r="C947" t="s">
        <v>592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654</v>
      </c>
      <c r="B948">
        <v>2015</v>
      </c>
      <c r="C948" t="s">
        <v>592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654</v>
      </c>
      <c r="B949">
        <v>2014</v>
      </c>
      <c r="C949" t="s">
        <v>592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654</v>
      </c>
      <c r="B950">
        <v>2013</v>
      </c>
      <c r="C950" t="s">
        <v>592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654</v>
      </c>
      <c r="B951">
        <v>2012</v>
      </c>
      <c r="C951" t="s">
        <v>592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654</v>
      </c>
      <c r="B952">
        <v>2011</v>
      </c>
      <c r="C952" t="s">
        <v>592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654</v>
      </c>
      <c r="B953">
        <v>2010</v>
      </c>
      <c r="C953" t="s">
        <v>592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654</v>
      </c>
      <c r="B954">
        <v>2009</v>
      </c>
      <c r="C954" t="s">
        <v>592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654</v>
      </c>
      <c r="B955">
        <v>2008</v>
      </c>
      <c r="C955" t="s">
        <v>592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654</v>
      </c>
      <c r="B956">
        <v>2007</v>
      </c>
      <c r="C956" t="s">
        <v>592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654</v>
      </c>
      <c r="B957">
        <v>2006</v>
      </c>
      <c r="C957" t="s">
        <v>592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654</v>
      </c>
      <c r="B958">
        <v>2005</v>
      </c>
      <c r="C958" t="s">
        <v>592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654</v>
      </c>
      <c r="B959">
        <v>2004</v>
      </c>
      <c r="C959" t="s">
        <v>592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654</v>
      </c>
      <c r="B960">
        <v>2003</v>
      </c>
      <c r="C960" t="s">
        <v>592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654</v>
      </c>
      <c r="B961">
        <v>2002</v>
      </c>
      <c r="C961" t="s">
        <v>592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654</v>
      </c>
      <c r="B962">
        <v>2001</v>
      </c>
      <c r="C962" t="s">
        <v>592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654</v>
      </c>
      <c r="B963">
        <v>2000</v>
      </c>
      <c r="C963" t="s">
        <v>592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655</v>
      </c>
      <c r="B964">
        <v>2015</v>
      </c>
      <c r="C964" t="s">
        <v>592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655</v>
      </c>
      <c r="B965">
        <v>2014</v>
      </c>
      <c r="C965" t="s">
        <v>592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655</v>
      </c>
      <c r="B966">
        <v>2013</v>
      </c>
      <c r="C966" t="s">
        <v>592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655</v>
      </c>
      <c r="B967">
        <v>2012</v>
      </c>
      <c r="C967" t="s">
        <v>592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655</v>
      </c>
      <c r="B968">
        <v>2011</v>
      </c>
      <c r="C968" t="s">
        <v>592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655</v>
      </c>
      <c r="B969">
        <v>2010</v>
      </c>
      <c r="C969" t="s">
        <v>592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655</v>
      </c>
      <c r="B970">
        <v>2009</v>
      </c>
      <c r="C970" t="s">
        <v>592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655</v>
      </c>
      <c r="B971">
        <v>2008</v>
      </c>
      <c r="C971" t="s">
        <v>592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655</v>
      </c>
      <c r="B972">
        <v>2007</v>
      </c>
      <c r="C972" t="s">
        <v>592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655</v>
      </c>
      <c r="B973">
        <v>2006</v>
      </c>
      <c r="C973" t="s">
        <v>592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655</v>
      </c>
      <c r="B974">
        <v>2005</v>
      </c>
      <c r="C974" t="s">
        <v>592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655</v>
      </c>
      <c r="B975">
        <v>2004</v>
      </c>
      <c r="C975" t="s">
        <v>592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655</v>
      </c>
      <c r="B976">
        <v>2003</v>
      </c>
      <c r="C976" t="s">
        <v>592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655</v>
      </c>
      <c r="B977">
        <v>2002</v>
      </c>
      <c r="C977" t="s">
        <v>592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655</v>
      </c>
      <c r="B978">
        <v>2001</v>
      </c>
      <c r="C978" t="s">
        <v>592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655</v>
      </c>
      <c r="B979">
        <v>2000</v>
      </c>
      <c r="C979" t="s">
        <v>592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656</v>
      </c>
      <c r="B980">
        <v>2015</v>
      </c>
      <c r="C980" t="s">
        <v>592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656</v>
      </c>
      <c r="B981">
        <v>2014</v>
      </c>
      <c r="C981" t="s">
        <v>592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656</v>
      </c>
      <c r="B982">
        <v>2013</v>
      </c>
      <c r="C982" t="s">
        <v>592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656</v>
      </c>
      <c r="B983">
        <v>2012</v>
      </c>
      <c r="C983" t="s">
        <v>592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656</v>
      </c>
      <c r="B984">
        <v>2011</v>
      </c>
      <c r="C984" t="s">
        <v>592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656</v>
      </c>
      <c r="B985">
        <v>2010</v>
      </c>
      <c r="C985" t="s">
        <v>592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656</v>
      </c>
      <c r="B986">
        <v>2009</v>
      </c>
      <c r="C986" t="s">
        <v>592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656</v>
      </c>
      <c r="B987">
        <v>2008</v>
      </c>
      <c r="C987" t="s">
        <v>592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656</v>
      </c>
      <c r="B988">
        <v>2007</v>
      </c>
      <c r="C988" t="s">
        <v>592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656</v>
      </c>
      <c r="B989">
        <v>2006</v>
      </c>
      <c r="C989" t="s">
        <v>592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656</v>
      </c>
      <c r="B990">
        <v>2005</v>
      </c>
      <c r="C990" t="s">
        <v>592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656</v>
      </c>
      <c r="B991">
        <v>2004</v>
      </c>
      <c r="C991" t="s">
        <v>592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656</v>
      </c>
      <c r="B992">
        <v>2003</v>
      </c>
      <c r="C992" t="s">
        <v>592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656</v>
      </c>
      <c r="B993">
        <v>2002</v>
      </c>
      <c r="C993" t="s">
        <v>592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656</v>
      </c>
      <c r="B994">
        <v>2001</v>
      </c>
      <c r="C994" t="s">
        <v>592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656</v>
      </c>
      <c r="B995">
        <v>2000</v>
      </c>
      <c r="C995" t="s">
        <v>592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657</v>
      </c>
      <c r="B996">
        <v>2015</v>
      </c>
      <c r="C996" t="s">
        <v>600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657</v>
      </c>
      <c r="B997">
        <v>2014</v>
      </c>
      <c r="C997" t="s">
        <v>600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657</v>
      </c>
      <c r="B998">
        <v>2013</v>
      </c>
      <c r="C998" t="s">
        <v>600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657</v>
      </c>
      <c r="B999">
        <v>2012</v>
      </c>
      <c r="C999" t="s">
        <v>600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657</v>
      </c>
      <c r="B1000">
        <v>2011</v>
      </c>
      <c r="C1000" t="s">
        <v>600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657</v>
      </c>
      <c r="B1001">
        <v>2010</v>
      </c>
      <c r="C1001" t="s">
        <v>600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657</v>
      </c>
      <c r="B1002">
        <v>2009</v>
      </c>
      <c r="C1002" t="s">
        <v>600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657</v>
      </c>
      <c r="B1003">
        <v>2008</v>
      </c>
      <c r="C1003" t="s">
        <v>600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657</v>
      </c>
      <c r="B1004">
        <v>2007</v>
      </c>
      <c r="C1004" t="s">
        <v>600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657</v>
      </c>
      <c r="B1005">
        <v>2006</v>
      </c>
      <c r="C1005" t="s">
        <v>600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657</v>
      </c>
      <c r="B1006">
        <v>2005</v>
      </c>
      <c r="C1006" t="s">
        <v>600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657</v>
      </c>
      <c r="B1007">
        <v>2004</v>
      </c>
      <c r="C1007" t="s">
        <v>600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657</v>
      </c>
      <c r="B1008">
        <v>2003</v>
      </c>
      <c r="C1008" t="s">
        <v>600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657</v>
      </c>
      <c r="B1009">
        <v>2002</v>
      </c>
      <c r="C1009" t="s">
        <v>600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657</v>
      </c>
      <c r="B1010">
        <v>2001</v>
      </c>
      <c r="C1010" t="s">
        <v>600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657</v>
      </c>
      <c r="B1011">
        <v>2000</v>
      </c>
      <c r="C1011" t="s">
        <v>600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658</v>
      </c>
      <c r="B1012">
        <v>2015</v>
      </c>
      <c r="C1012" t="s">
        <v>592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658</v>
      </c>
      <c r="B1013">
        <v>2014</v>
      </c>
      <c r="C1013" t="s">
        <v>592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658</v>
      </c>
      <c r="B1014">
        <v>2013</v>
      </c>
      <c r="C1014" t="s">
        <v>592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658</v>
      </c>
      <c r="B1015">
        <v>2012</v>
      </c>
      <c r="C1015" t="s">
        <v>592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658</v>
      </c>
      <c r="B1016">
        <v>2011</v>
      </c>
      <c r="C1016" t="s">
        <v>592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658</v>
      </c>
      <c r="B1017">
        <v>2010</v>
      </c>
      <c r="C1017" t="s">
        <v>592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658</v>
      </c>
      <c r="B1018">
        <v>2009</v>
      </c>
      <c r="C1018" t="s">
        <v>592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658</v>
      </c>
      <c r="B1019">
        <v>2008</v>
      </c>
      <c r="C1019" t="s">
        <v>592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658</v>
      </c>
      <c r="B1020">
        <v>2007</v>
      </c>
      <c r="C1020" t="s">
        <v>592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658</v>
      </c>
      <c r="B1021">
        <v>2006</v>
      </c>
      <c r="C1021" t="s">
        <v>592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658</v>
      </c>
      <c r="B1022">
        <v>2005</v>
      </c>
      <c r="C1022" t="s">
        <v>592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658</v>
      </c>
      <c r="B1023">
        <v>2004</v>
      </c>
      <c r="C1023" t="s">
        <v>592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658</v>
      </c>
      <c r="B1024">
        <v>2003</v>
      </c>
      <c r="C1024" t="s">
        <v>592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658</v>
      </c>
      <c r="B1025">
        <v>2002</v>
      </c>
      <c r="C1025" t="s">
        <v>592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658</v>
      </c>
      <c r="B1026">
        <v>2001</v>
      </c>
      <c r="C1026" t="s">
        <v>592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658</v>
      </c>
      <c r="B1027">
        <v>2000</v>
      </c>
      <c r="C1027" t="s">
        <v>592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659</v>
      </c>
      <c r="B1028">
        <v>2015</v>
      </c>
      <c r="C1028" t="s">
        <v>592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659</v>
      </c>
      <c r="B1029">
        <v>2014</v>
      </c>
      <c r="C1029" t="s">
        <v>592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659</v>
      </c>
      <c r="B1030">
        <v>2013</v>
      </c>
      <c r="C1030" t="s">
        <v>592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659</v>
      </c>
      <c r="B1031">
        <v>2012</v>
      </c>
      <c r="C1031" t="s">
        <v>592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659</v>
      </c>
      <c r="B1032">
        <v>2011</v>
      </c>
      <c r="C1032" t="s">
        <v>592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659</v>
      </c>
      <c r="B1033">
        <v>2010</v>
      </c>
      <c r="C1033" t="s">
        <v>592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659</v>
      </c>
      <c r="B1034">
        <v>2009</v>
      </c>
      <c r="C1034" t="s">
        <v>592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659</v>
      </c>
      <c r="B1035">
        <v>2008</v>
      </c>
      <c r="C1035" t="s">
        <v>592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659</v>
      </c>
      <c r="B1036">
        <v>2007</v>
      </c>
      <c r="C1036" t="s">
        <v>592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659</v>
      </c>
      <c r="B1037">
        <v>2006</v>
      </c>
      <c r="C1037" t="s">
        <v>592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659</v>
      </c>
      <c r="B1038">
        <v>2005</v>
      </c>
      <c r="C1038" t="s">
        <v>592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659</v>
      </c>
      <c r="B1039">
        <v>2004</v>
      </c>
      <c r="C1039" t="s">
        <v>592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659</v>
      </c>
      <c r="B1040">
        <v>2003</v>
      </c>
      <c r="C1040" t="s">
        <v>592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659</v>
      </c>
      <c r="B1041">
        <v>2002</v>
      </c>
      <c r="C1041" t="s">
        <v>592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659</v>
      </c>
      <c r="B1042">
        <v>2001</v>
      </c>
      <c r="C1042" t="s">
        <v>592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659</v>
      </c>
      <c r="B1043">
        <v>2000</v>
      </c>
      <c r="C1043" t="s">
        <v>592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660</v>
      </c>
      <c r="B1044">
        <v>2015</v>
      </c>
      <c r="C1044" t="s">
        <v>592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660</v>
      </c>
      <c r="B1045">
        <v>2014</v>
      </c>
      <c r="C1045" t="s">
        <v>592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660</v>
      </c>
      <c r="B1046">
        <v>2013</v>
      </c>
      <c r="C1046" t="s">
        <v>592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660</v>
      </c>
      <c r="B1047">
        <v>2012</v>
      </c>
      <c r="C1047" t="s">
        <v>592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660</v>
      </c>
      <c r="B1048">
        <v>2011</v>
      </c>
      <c r="C1048" t="s">
        <v>592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660</v>
      </c>
      <c r="B1049">
        <v>2010</v>
      </c>
      <c r="C1049" t="s">
        <v>592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660</v>
      </c>
      <c r="B1050">
        <v>2009</v>
      </c>
      <c r="C1050" t="s">
        <v>592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660</v>
      </c>
      <c r="B1051">
        <v>2008</v>
      </c>
      <c r="C1051" t="s">
        <v>592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660</v>
      </c>
      <c r="B1052">
        <v>2007</v>
      </c>
      <c r="C1052" t="s">
        <v>592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660</v>
      </c>
      <c r="B1053">
        <v>2006</v>
      </c>
      <c r="C1053" t="s">
        <v>592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660</v>
      </c>
      <c r="B1054">
        <v>2005</v>
      </c>
      <c r="C1054" t="s">
        <v>592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660</v>
      </c>
      <c r="B1055">
        <v>2004</v>
      </c>
      <c r="C1055" t="s">
        <v>592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660</v>
      </c>
      <c r="B1056">
        <v>2003</v>
      </c>
      <c r="C1056" t="s">
        <v>592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660</v>
      </c>
      <c r="B1057">
        <v>2002</v>
      </c>
      <c r="C1057" t="s">
        <v>592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660</v>
      </c>
      <c r="B1058">
        <v>2001</v>
      </c>
      <c r="C1058" t="s">
        <v>592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660</v>
      </c>
      <c r="B1059">
        <v>2000</v>
      </c>
      <c r="C1059" t="s">
        <v>592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661</v>
      </c>
      <c r="B1060">
        <v>2015</v>
      </c>
      <c r="C1060" t="s">
        <v>592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661</v>
      </c>
      <c r="B1061">
        <v>2014</v>
      </c>
      <c r="C1061" t="s">
        <v>592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661</v>
      </c>
      <c r="B1062">
        <v>2013</v>
      </c>
      <c r="C1062" t="s">
        <v>592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661</v>
      </c>
      <c r="B1063">
        <v>2012</v>
      </c>
      <c r="C1063" t="s">
        <v>592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661</v>
      </c>
      <c r="B1064">
        <v>2011</v>
      </c>
      <c r="C1064" t="s">
        <v>592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661</v>
      </c>
      <c r="B1065">
        <v>2010</v>
      </c>
      <c r="C1065" t="s">
        <v>592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661</v>
      </c>
      <c r="B1066">
        <v>2009</v>
      </c>
      <c r="C1066" t="s">
        <v>592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661</v>
      </c>
      <c r="B1067">
        <v>2008</v>
      </c>
      <c r="C1067" t="s">
        <v>592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661</v>
      </c>
      <c r="B1068">
        <v>2007</v>
      </c>
      <c r="C1068" t="s">
        <v>592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661</v>
      </c>
      <c r="B1069">
        <v>2006</v>
      </c>
      <c r="C1069" t="s">
        <v>592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661</v>
      </c>
      <c r="B1070">
        <v>2005</v>
      </c>
      <c r="C1070" t="s">
        <v>592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661</v>
      </c>
      <c r="B1071">
        <v>2004</v>
      </c>
      <c r="C1071" t="s">
        <v>592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661</v>
      </c>
      <c r="B1072">
        <v>2003</v>
      </c>
      <c r="C1072" t="s">
        <v>592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661</v>
      </c>
      <c r="B1073">
        <v>2002</v>
      </c>
      <c r="C1073" t="s">
        <v>592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661</v>
      </c>
      <c r="B1074">
        <v>2001</v>
      </c>
      <c r="C1074" t="s">
        <v>592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661</v>
      </c>
      <c r="B1075">
        <v>2000</v>
      </c>
      <c r="C1075" t="s">
        <v>592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662</v>
      </c>
      <c r="B1076">
        <v>2015</v>
      </c>
      <c r="C1076" t="s">
        <v>592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662</v>
      </c>
      <c r="B1077">
        <v>2014</v>
      </c>
      <c r="C1077" t="s">
        <v>592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662</v>
      </c>
      <c r="B1078">
        <v>2013</v>
      </c>
      <c r="C1078" t="s">
        <v>592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662</v>
      </c>
      <c r="B1079">
        <v>2012</v>
      </c>
      <c r="C1079" t="s">
        <v>592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662</v>
      </c>
      <c r="B1080">
        <v>2011</v>
      </c>
      <c r="C1080" t="s">
        <v>592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662</v>
      </c>
      <c r="B1081">
        <v>2010</v>
      </c>
      <c r="C1081" t="s">
        <v>592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662</v>
      </c>
      <c r="B1082">
        <v>2009</v>
      </c>
      <c r="C1082" t="s">
        <v>592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662</v>
      </c>
      <c r="B1083">
        <v>2008</v>
      </c>
      <c r="C1083" t="s">
        <v>592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662</v>
      </c>
      <c r="B1084">
        <v>2007</v>
      </c>
      <c r="C1084" t="s">
        <v>592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662</v>
      </c>
      <c r="B1085">
        <v>2006</v>
      </c>
      <c r="C1085" t="s">
        <v>592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662</v>
      </c>
      <c r="B1086">
        <v>2005</v>
      </c>
      <c r="C1086" t="s">
        <v>592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662</v>
      </c>
      <c r="B1087">
        <v>2004</v>
      </c>
      <c r="C1087" t="s">
        <v>592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662</v>
      </c>
      <c r="B1088">
        <v>2003</v>
      </c>
      <c r="C1088" t="s">
        <v>592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662</v>
      </c>
      <c r="B1089">
        <v>2002</v>
      </c>
      <c r="C1089" t="s">
        <v>592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662</v>
      </c>
      <c r="B1090">
        <v>2001</v>
      </c>
      <c r="C1090" t="s">
        <v>592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662</v>
      </c>
      <c r="B1091">
        <v>2000</v>
      </c>
      <c r="C1091" t="s">
        <v>592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663</v>
      </c>
      <c r="B1092">
        <v>2015</v>
      </c>
      <c r="C1092" t="s">
        <v>592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663</v>
      </c>
      <c r="B1093">
        <v>2014</v>
      </c>
      <c r="C1093" t="s">
        <v>592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663</v>
      </c>
      <c r="B1094">
        <v>2013</v>
      </c>
      <c r="C1094" t="s">
        <v>592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663</v>
      </c>
      <c r="B1095">
        <v>2012</v>
      </c>
      <c r="C1095" t="s">
        <v>592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663</v>
      </c>
      <c r="B1096">
        <v>2011</v>
      </c>
      <c r="C1096" t="s">
        <v>592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663</v>
      </c>
      <c r="B1097">
        <v>2010</v>
      </c>
      <c r="C1097" t="s">
        <v>592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663</v>
      </c>
      <c r="B1098">
        <v>2009</v>
      </c>
      <c r="C1098" t="s">
        <v>592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663</v>
      </c>
      <c r="B1099">
        <v>2008</v>
      </c>
      <c r="C1099" t="s">
        <v>592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663</v>
      </c>
      <c r="B1100">
        <v>2007</v>
      </c>
      <c r="C1100" t="s">
        <v>592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663</v>
      </c>
      <c r="B1101">
        <v>2006</v>
      </c>
      <c r="C1101" t="s">
        <v>592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663</v>
      </c>
      <c r="B1102">
        <v>2005</v>
      </c>
      <c r="C1102" t="s">
        <v>592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663</v>
      </c>
      <c r="B1103">
        <v>2004</v>
      </c>
      <c r="C1103" t="s">
        <v>592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663</v>
      </c>
      <c r="B1104">
        <v>2003</v>
      </c>
      <c r="C1104" t="s">
        <v>592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663</v>
      </c>
      <c r="B1105">
        <v>2002</v>
      </c>
      <c r="C1105" t="s">
        <v>592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663</v>
      </c>
      <c r="B1106">
        <v>2001</v>
      </c>
      <c r="C1106" t="s">
        <v>592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663</v>
      </c>
      <c r="B1107">
        <v>2000</v>
      </c>
      <c r="C1107" t="s">
        <v>592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664</v>
      </c>
      <c r="B1108">
        <v>2015</v>
      </c>
      <c r="C1108" t="s">
        <v>592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664</v>
      </c>
      <c r="B1109">
        <v>2014</v>
      </c>
      <c r="C1109" t="s">
        <v>592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664</v>
      </c>
      <c r="B1110">
        <v>2013</v>
      </c>
      <c r="C1110" t="s">
        <v>592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664</v>
      </c>
      <c r="B1111">
        <v>2012</v>
      </c>
      <c r="C1111" t="s">
        <v>592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664</v>
      </c>
      <c r="B1112">
        <v>2011</v>
      </c>
      <c r="C1112" t="s">
        <v>592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664</v>
      </c>
      <c r="B1113">
        <v>2010</v>
      </c>
      <c r="C1113" t="s">
        <v>592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664</v>
      </c>
      <c r="B1114">
        <v>2009</v>
      </c>
      <c r="C1114" t="s">
        <v>592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664</v>
      </c>
      <c r="B1115">
        <v>2008</v>
      </c>
      <c r="C1115" t="s">
        <v>592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664</v>
      </c>
      <c r="B1116">
        <v>2007</v>
      </c>
      <c r="C1116" t="s">
        <v>592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664</v>
      </c>
      <c r="B1117">
        <v>2006</v>
      </c>
      <c r="C1117" t="s">
        <v>592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664</v>
      </c>
      <c r="B1118">
        <v>2005</v>
      </c>
      <c r="C1118" t="s">
        <v>592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664</v>
      </c>
      <c r="B1119">
        <v>2004</v>
      </c>
      <c r="C1119" t="s">
        <v>592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664</v>
      </c>
      <c r="B1120">
        <v>2003</v>
      </c>
      <c r="C1120" t="s">
        <v>592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664</v>
      </c>
      <c r="B1121">
        <v>2002</v>
      </c>
      <c r="C1121" t="s">
        <v>592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664</v>
      </c>
      <c r="B1122">
        <v>2001</v>
      </c>
      <c r="C1122" t="s">
        <v>592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664</v>
      </c>
      <c r="B1123">
        <v>2000</v>
      </c>
      <c r="C1123" t="s">
        <v>592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665</v>
      </c>
      <c r="B1124">
        <v>2015</v>
      </c>
      <c r="C1124" t="s">
        <v>592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665</v>
      </c>
      <c r="B1125">
        <v>2014</v>
      </c>
      <c r="C1125" t="s">
        <v>592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665</v>
      </c>
      <c r="B1126">
        <v>2013</v>
      </c>
      <c r="C1126" t="s">
        <v>592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665</v>
      </c>
      <c r="B1127">
        <v>2012</v>
      </c>
      <c r="C1127" t="s">
        <v>592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665</v>
      </c>
      <c r="B1128">
        <v>2011</v>
      </c>
      <c r="C1128" t="s">
        <v>592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665</v>
      </c>
      <c r="B1129">
        <v>2010</v>
      </c>
      <c r="C1129" t="s">
        <v>592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665</v>
      </c>
      <c r="B1130">
        <v>2009</v>
      </c>
      <c r="C1130" t="s">
        <v>592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665</v>
      </c>
      <c r="B1131">
        <v>2008</v>
      </c>
      <c r="C1131" t="s">
        <v>592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665</v>
      </c>
      <c r="B1132">
        <v>2007</v>
      </c>
      <c r="C1132" t="s">
        <v>592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665</v>
      </c>
      <c r="B1133">
        <v>2006</v>
      </c>
      <c r="C1133" t="s">
        <v>592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665</v>
      </c>
      <c r="B1134">
        <v>2005</v>
      </c>
      <c r="C1134" t="s">
        <v>592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665</v>
      </c>
      <c r="B1135">
        <v>2004</v>
      </c>
      <c r="C1135" t="s">
        <v>592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665</v>
      </c>
      <c r="B1136">
        <v>2003</v>
      </c>
      <c r="C1136" t="s">
        <v>592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665</v>
      </c>
      <c r="B1137">
        <v>2002</v>
      </c>
      <c r="C1137" t="s">
        <v>592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665</v>
      </c>
      <c r="B1138">
        <v>2001</v>
      </c>
      <c r="C1138" t="s">
        <v>592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665</v>
      </c>
      <c r="B1139">
        <v>2000</v>
      </c>
      <c r="C1139" t="s">
        <v>592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666</v>
      </c>
      <c r="B1140">
        <v>2015</v>
      </c>
      <c r="C1140" t="s">
        <v>592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666</v>
      </c>
      <c r="B1141">
        <v>2014</v>
      </c>
      <c r="C1141" t="s">
        <v>592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666</v>
      </c>
      <c r="B1142">
        <v>2013</v>
      </c>
      <c r="C1142" t="s">
        <v>592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666</v>
      </c>
      <c r="B1143">
        <v>2012</v>
      </c>
      <c r="C1143" t="s">
        <v>592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666</v>
      </c>
      <c r="B1144">
        <v>2011</v>
      </c>
      <c r="C1144" t="s">
        <v>592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666</v>
      </c>
      <c r="B1145">
        <v>2010</v>
      </c>
      <c r="C1145" t="s">
        <v>592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666</v>
      </c>
      <c r="B1146">
        <v>2009</v>
      </c>
      <c r="C1146" t="s">
        <v>592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666</v>
      </c>
      <c r="B1147">
        <v>2008</v>
      </c>
      <c r="C1147" t="s">
        <v>592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666</v>
      </c>
      <c r="B1148">
        <v>2007</v>
      </c>
      <c r="C1148" t="s">
        <v>592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666</v>
      </c>
      <c r="B1149">
        <v>2006</v>
      </c>
      <c r="C1149" t="s">
        <v>592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666</v>
      </c>
      <c r="B1150">
        <v>2005</v>
      </c>
      <c r="C1150" t="s">
        <v>592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666</v>
      </c>
      <c r="B1151">
        <v>2004</v>
      </c>
      <c r="C1151" t="s">
        <v>592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666</v>
      </c>
      <c r="B1152">
        <v>2003</v>
      </c>
      <c r="C1152" t="s">
        <v>592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666</v>
      </c>
      <c r="B1153">
        <v>2002</v>
      </c>
      <c r="C1153" t="s">
        <v>592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666</v>
      </c>
      <c r="B1154">
        <v>2001</v>
      </c>
      <c r="C1154" t="s">
        <v>592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666</v>
      </c>
      <c r="B1155">
        <v>2000</v>
      </c>
      <c r="C1155" t="s">
        <v>592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667</v>
      </c>
      <c r="B1156">
        <v>2015</v>
      </c>
      <c r="C1156" t="s">
        <v>600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667</v>
      </c>
      <c r="B1157">
        <v>2014</v>
      </c>
      <c r="C1157" t="s">
        <v>600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667</v>
      </c>
      <c r="B1158">
        <v>2013</v>
      </c>
      <c r="C1158" t="s">
        <v>600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667</v>
      </c>
      <c r="B1159">
        <v>2012</v>
      </c>
      <c r="C1159" t="s">
        <v>600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667</v>
      </c>
      <c r="B1160">
        <v>2011</v>
      </c>
      <c r="C1160" t="s">
        <v>600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667</v>
      </c>
      <c r="B1161">
        <v>2010</v>
      </c>
      <c r="C1161" t="s">
        <v>600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667</v>
      </c>
      <c r="B1162">
        <v>2009</v>
      </c>
      <c r="C1162" t="s">
        <v>600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667</v>
      </c>
      <c r="B1163">
        <v>2008</v>
      </c>
      <c r="C1163" t="s">
        <v>600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667</v>
      </c>
      <c r="B1164">
        <v>2007</v>
      </c>
      <c r="C1164" t="s">
        <v>600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667</v>
      </c>
      <c r="B1165">
        <v>2006</v>
      </c>
      <c r="C1165" t="s">
        <v>600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667</v>
      </c>
      <c r="B1166">
        <v>2005</v>
      </c>
      <c r="C1166" t="s">
        <v>600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667</v>
      </c>
      <c r="B1167">
        <v>2004</v>
      </c>
      <c r="C1167" t="s">
        <v>600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667</v>
      </c>
      <c r="B1168">
        <v>2003</v>
      </c>
      <c r="C1168" t="s">
        <v>600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667</v>
      </c>
      <c r="B1169">
        <v>2002</v>
      </c>
      <c r="C1169" t="s">
        <v>600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667</v>
      </c>
      <c r="B1170">
        <v>2001</v>
      </c>
      <c r="C1170" t="s">
        <v>600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667</v>
      </c>
      <c r="B1171">
        <v>2000</v>
      </c>
      <c r="C1171" t="s">
        <v>600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668</v>
      </c>
      <c r="B1172">
        <v>2015</v>
      </c>
      <c r="C1172" t="s">
        <v>600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668</v>
      </c>
      <c r="B1173">
        <v>2014</v>
      </c>
      <c r="C1173" t="s">
        <v>600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668</v>
      </c>
      <c r="B1174">
        <v>2013</v>
      </c>
      <c r="C1174" t="s">
        <v>600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668</v>
      </c>
      <c r="B1175">
        <v>2012</v>
      </c>
      <c r="C1175" t="s">
        <v>600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668</v>
      </c>
      <c r="B1176">
        <v>2011</v>
      </c>
      <c r="C1176" t="s">
        <v>600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668</v>
      </c>
      <c r="B1177">
        <v>2010</v>
      </c>
      <c r="C1177" t="s">
        <v>600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668</v>
      </c>
      <c r="B1178">
        <v>2009</v>
      </c>
      <c r="C1178" t="s">
        <v>600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668</v>
      </c>
      <c r="B1179">
        <v>2008</v>
      </c>
      <c r="C1179" t="s">
        <v>600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668</v>
      </c>
      <c r="B1180">
        <v>2007</v>
      </c>
      <c r="C1180" t="s">
        <v>600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668</v>
      </c>
      <c r="B1181">
        <v>2006</v>
      </c>
      <c r="C1181" t="s">
        <v>600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668</v>
      </c>
      <c r="B1182">
        <v>2005</v>
      </c>
      <c r="C1182" t="s">
        <v>600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668</v>
      </c>
      <c r="B1183">
        <v>2004</v>
      </c>
      <c r="C1183" t="s">
        <v>600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668</v>
      </c>
      <c r="B1184">
        <v>2003</v>
      </c>
      <c r="C1184" t="s">
        <v>600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668</v>
      </c>
      <c r="B1185">
        <v>2002</v>
      </c>
      <c r="C1185" t="s">
        <v>600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668</v>
      </c>
      <c r="B1186">
        <v>2001</v>
      </c>
      <c r="C1186" t="s">
        <v>600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668</v>
      </c>
      <c r="B1187">
        <v>2000</v>
      </c>
      <c r="C1187" t="s">
        <v>600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669</v>
      </c>
      <c r="B1188">
        <v>2015</v>
      </c>
      <c r="C1188" t="s">
        <v>592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669</v>
      </c>
      <c r="B1189">
        <v>2014</v>
      </c>
      <c r="C1189" t="s">
        <v>592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669</v>
      </c>
      <c r="B1190">
        <v>2013</v>
      </c>
      <c r="C1190" t="s">
        <v>592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669</v>
      </c>
      <c r="B1191">
        <v>2012</v>
      </c>
      <c r="C1191" t="s">
        <v>592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669</v>
      </c>
      <c r="B1192">
        <v>2011</v>
      </c>
      <c r="C1192" t="s">
        <v>592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669</v>
      </c>
      <c r="B1193">
        <v>2010</v>
      </c>
      <c r="C1193" t="s">
        <v>592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669</v>
      </c>
      <c r="B1194">
        <v>2009</v>
      </c>
      <c r="C1194" t="s">
        <v>592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669</v>
      </c>
      <c r="B1195">
        <v>2008</v>
      </c>
      <c r="C1195" t="s">
        <v>592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669</v>
      </c>
      <c r="B1196">
        <v>2007</v>
      </c>
      <c r="C1196" t="s">
        <v>592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669</v>
      </c>
      <c r="B1197">
        <v>2006</v>
      </c>
      <c r="C1197" t="s">
        <v>592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669</v>
      </c>
      <c r="B1198">
        <v>2005</v>
      </c>
      <c r="C1198" t="s">
        <v>592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669</v>
      </c>
      <c r="B1199">
        <v>2004</v>
      </c>
      <c r="C1199" t="s">
        <v>592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669</v>
      </c>
      <c r="B1200">
        <v>2003</v>
      </c>
      <c r="C1200" t="s">
        <v>592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669</v>
      </c>
      <c r="B1201">
        <v>2002</v>
      </c>
      <c r="C1201" t="s">
        <v>592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669</v>
      </c>
      <c r="B1202">
        <v>2001</v>
      </c>
      <c r="C1202" t="s">
        <v>592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669</v>
      </c>
      <c r="B1203">
        <v>2000</v>
      </c>
      <c r="C1203" t="s">
        <v>592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670</v>
      </c>
      <c r="B1204">
        <v>2015</v>
      </c>
      <c r="C1204" t="s">
        <v>592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670</v>
      </c>
      <c r="B1205">
        <v>2014</v>
      </c>
      <c r="C1205" t="s">
        <v>592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670</v>
      </c>
      <c r="B1206">
        <v>2013</v>
      </c>
      <c r="C1206" t="s">
        <v>592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670</v>
      </c>
      <c r="B1207">
        <v>2012</v>
      </c>
      <c r="C1207" t="s">
        <v>592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670</v>
      </c>
      <c r="B1208">
        <v>2011</v>
      </c>
      <c r="C1208" t="s">
        <v>592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670</v>
      </c>
      <c r="B1209">
        <v>2010</v>
      </c>
      <c r="C1209" t="s">
        <v>592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670</v>
      </c>
      <c r="B1210">
        <v>2009</v>
      </c>
      <c r="C1210" t="s">
        <v>592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670</v>
      </c>
      <c r="B1211">
        <v>2008</v>
      </c>
      <c r="C1211" t="s">
        <v>592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670</v>
      </c>
      <c r="B1212">
        <v>2007</v>
      </c>
      <c r="C1212" t="s">
        <v>592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670</v>
      </c>
      <c r="B1213">
        <v>2006</v>
      </c>
      <c r="C1213" t="s">
        <v>592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670</v>
      </c>
      <c r="B1214">
        <v>2005</v>
      </c>
      <c r="C1214" t="s">
        <v>592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670</v>
      </c>
      <c r="B1215">
        <v>2004</v>
      </c>
      <c r="C1215" t="s">
        <v>592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670</v>
      </c>
      <c r="B1216">
        <v>2003</v>
      </c>
      <c r="C1216" t="s">
        <v>592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670</v>
      </c>
      <c r="B1217">
        <v>2002</v>
      </c>
      <c r="C1217" t="s">
        <v>592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670</v>
      </c>
      <c r="B1218">
        <v>2001</v>
      </c>
      <c r="C1218" t="s">
        <v>592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670</v>
      </c>
      <c r="B1219">
        <v>2000</v>
      </c>
      <c r="C1219" t="s">
        <v>592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671</v>
      </c>
      <c r="B1220">
        <v>2015</v>
      </c>
      <c r="C1220" t="s">
        <v>592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671</v>
      </c>
      <c r="B1221">
        <v>2014</v>
      </c>
      <c r="C1221" t="s">
        <v>592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671</v>
      </c>
      <c r="B1222">
        <v>2013</v>
      </c>
      <c r="C1222" t="s">
        <v>592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671</v>
      </c>
      <c r="B1223">
        <v>2012</v>
      </c>
      <c r="C1223" t="s">
        <v>592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671</v>
      </c>
      <c r="B1224">
        <v>2011</v>
      </c>
      <c r="C1224" t="s">
        <v>592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671</v>
      </c>
      <c r="B1225">
        <v>2010</v>
      </c>
      <c r="C1225" t="s">
        <v>592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671</v>
      </c>
      <c r="B1226">
        <v>2009</v>
      </c>
      <c r="C1226" t="s">
        <v>592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671</v>
      </c>
      <c r="B1227">
        <v>2008</v>
      </c>
      <c r="C1227" t="s">
        <v>592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671</v>
      </c>
      <c r="B1228">
        <v>2007</v>
      </c>
      <c r="C1228" t="s">
        <v>592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671</v>
      </c>
      <c r="B1229">
        <v>2006</v>
      </c>
      <c r="C1229" t="s">
        <v>592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671</v>
      </c>
      <c r="B1230">
        <v>2005</v>
      </c>
      <c r="C1230" t="s">
        <v>592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671</v>
      </c>
      <c r="B1231">
        <v>2004</v>
      </c>
      <c r="C1231" t="s">
        <v>592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671</v>
      </c>
      <c r="B1232">
        <v>2003</v>
      </c>
      <c r="C1232" t="s">
        <v>592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671</v>
      </c>
      <c r="B1233">
        <v>2002</v>
      </c>
      <c r="C1233" t="s">
        <v>592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671</v>
      </c>
      <c r="B1234">
        <v>2001</v>
      </c>
      <c r="C1234" t="s">
        <v>592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671</v>
      </c>
      <c r="B1235">
        <v>2000</v>
      </c>
      <c r="C1235" t="s">
        <v>592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672</v>
      </c>
      <c r="B1236">
        <v>2015</v>
      </c>
      <c r="C1236" t="s">
        <v>592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672</v>
      </c>
      <c r="B1237">
        <v>2014</v>
      </c>
      <c r="C1237" t="s">
        <v>592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672</v>
      </c>
      <c r="B1238">
        <v>2013</v>
      </c>
      <c r="C1238" t="s">
        <v>592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672</v>
      </c>
      <c r="B1239">
        <v>2012</v>
      </c>
      <c r="C1239" t="s">
        <v>592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672</v>
      </c>
      <c r="B1240">
        <v>2011</v>
      </c>
      <c r="C1240" t="s">
        <v>592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672</v>
      </c>
      <c r="B1241">
        <v>2010</v>
      </c>
      <c r="C1241" t="s">
        <v>592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672</v>
      </c>
      <c r="B1242">
        <v>2009</v>
      </c>
      <c r="C1242" t="s">
        <v>592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672</v>
      </c>
      <c r="B1243">
        <v>2008</v>
      </c>
      <c r="C1243" t="s">
        <v>592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672</v>
      </c>
      <c r="B1244">
        <v>2007</v>
      </c>
      <c r="C1244" t="s">
        <v>592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672</v>
      </c>
      <c r="B1245">
        <v>2006</v>
      </c>
      <c r="C1245" t="s">
        <v>592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672</v>
      </c>
      <c r="B1246">
        <v>2005</v>
      </c>
      <c r="C1246" t="s">
        <v>592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672</v>
      </c>
      <c r="B1247">
        <v>2004</v>
      </c>
      <c r="C1247" t="s">
        <v>592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672</v>
      </c>
      <c r="B1248">
        <v>2003</v>
      </c>
      <c r="C1248" t="s">
        <v>592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672</v>
      </c>
      <c r="B1249">
        <v>2002</v>
      </c>
      <c r="C1249" t="s">
        <v>592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672</v>
      </c>
      <c r="B1250">
        <v>2001</v>
      </c>
      <c r="C1250" t="s">
        <v>592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672</v>
      </c>
      <c r="B1251">
        <v>2000</v>
      </c>
      <c r="C1251" t="s">
        <v>592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673</v>
      </c>
      <c r="B1252">
        <v>2015</v>
      </c>
      <c r="C1252" t="s">
        <v>600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673</v>
      </c>
      <c r="B1253">
        <v>2014</v>
      </c>
      <c r="C1253" t="s">
        <v>600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673</v>
      </c>
      <c r="B1254">
        <v>2013</v>
      </c>
      <c r="C1254" t="s">
        <v>600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673</v>
      </c>
      <c r="B1255">
        <v>2012</v>
      </c>
      <c r="C1255" t="s">
        <v>600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673</v>
      </c>
      <c r="B1256">
        <v>2011</v>
      </c>
      <c r="C1256" t="s">
        <v>600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673</v>
      </c>
      <c r="B1257">
        <v>2010</v>
      </c>
      <c r="C1257" t="s">
        <v>600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673</v>
      </c>
      <c r="B1258">
        <v>2009</v>
      </c>
      <c r="C1258" t="s">
        <v>600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673</v>
      </c>
      <c r="B1259">
        <v>2008</v>
      </c>
      <c r="C1259" t="s">
        <v>600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673</v>
      </c>
      <c r="B1260">
        <v>2007</v>
      </c>
      <c r="C1260" t="s">
        <v>600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673</v>
      </c>
      <c r="B1261">
        <v>2006</v>
      </c>
      <c r="C1261" t="s">
        <v>600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673</v>
      </c>
      <c r="B1262">
        <v>2005</v>
      </c>
      <c r="C1262" t="s">
        <v>600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673</v>
      </c>
      <c r="B1263">
        <v>2004</v>
      </c>
      <c r="C1263" t="s">
        <v>600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673</v>
      </c>
      <c r="B1264">
        <v>2003</v>
      </c>
      <c r="C1264" t="s">
        <v>600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673</v>
      </c>
      <c r="B1265">
        <v>2002</v>
      </c>
      <c r="C1265" t="s">
        <v>600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673</v>
      </c>
      <c r="B1266">
        <v>2001</v>
      </c>
      <c r="C1266" t="s">
        <v>600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673</v>
      </c>
      <c r="B1267">
        <v>2000</v>
      </c>
      <c r="C1267" t="s">
        <v>600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674</v>
      </c>
      <c r="B1268">
        <v>2015</v>
      </c>
      <c r="C1268" t="s">
        <v>592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674</v>
      </c>
      <c r="B1269">
        <v>2014</v>
      </c>
      <c r="C1269" t="s">
        <v>592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674</v>
      </c>
      <c r="B1270">
        <v>2013</v>
      </c>
      <c r="C1270" t="s">
        <v>592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674</v>
      </c>
      <c r="B1271">
        <v>2012</v>
      </c>
      <c r="C1271" t="s">
        <v>592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674</v>
      </c>
      <c r="B1272">
        <v>2011</v>
      </c>
      <c r="C1272" t="s">
        <v>592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674</v>
      </c>
      <c r="B1273">
        <v>2010</v>
      </c>
      <c r="C1273" t="s">
        <v>592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674</v>
      </c>
      <c r="B1274">
        <v>2009</v>
      </c>
      <c r="C1274" t="s">
        <v>592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674</v>
      </c>
      <c r="B1275">
        <v>2008</v>
      </c>
      <c r="C1275" t="s">
        <v>592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674</v>
      </c>
      <c r="B1276">
        <v>2007</v>
      </c>
      <c r="C1276" t="s">
        <v>592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674</v>
      </c>
      <c r="B1277">
        <v>2006</v>
      </c>
      <c r="C1277" t="s">
        <v>592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674</v>
      </c>
      <c r="B1278">
        <v>2005</v>
      </c>
      <c r="C1278" t="s">
        <v>592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674</v>
      </c>
      <c r="B1279">
        <v>2004</v>
      </c>
      <c r="C1279" t="s">
        <v>592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674</v>
      </c>
      <c r="B1280">
        <v>2003</v>
      </c>
      <c r="C1280" t="s">
        <v>592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674</v>
      </c>
      <c r="B1281">
        <v>2002</v>
      </c>
      <c r="C1281" t="s">
        <v>592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674</v>
      </c>
      <c r="B1282">
        <v>2001</v>
      </c>
      <c r="C1282" t="s">
        <v>592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674</v>
      </c>
      <c r="B1283">
        <v>2000</v>
      </c>
      <c r="C1283" t="s">
        <v>592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675</v>
      </c>
      <c r="B1284">
        <v>2015</v>
      </c>
      <c r="C1284" t="s">
        <v>600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675</v>
      </c>
      <c r="B1285">
        <v>2014</v>
      </c>
      <c r="C1285" t="s">
        <v>600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675</v>
      </c>
      <c r="B1286">
        <v>2013</v>
      </c>
      <c r="C1286" t="s">
        <v>600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675</v>
      </c>
      <c r="B1287">
        <v>2012</v>
      </c>
      <c r="C1287" t="s">
        <v>600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675</v>
      </c>
      <c r="B1288">
        <v>2011</v>
      </c>
      <c r="C1288" t="s">
        <v>600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675</v>
      </c>
      <c r="B1289">
        <v>2010</v>
      </c>
      <c r="C1289" t="s">
        <v>600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675</v>
      </c>
      <c r="B1290">
        <v>2009</v>
      </c>
      <c r="C1290" t="s">
        <v>600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675</v>
      </c>
      <c r="B1291">
        <v>2008</v>
      </c>
      <c r="C1291" t="s">
        <v>600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675</v>
      </c>
      <c r="B1292">
        <v>2007</v>
      </c>
      <c r="C1292" t="s">
        <v>600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675</v>
      </c>
      <c r="B1293">
        <v>2006</v>
      </c>
      <c r="C1293" t="s">
        <v>600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675</v>
      </c>
      <c r="B1294">
        <v>2005</v>
      </c>
      <c r="C1294" t="s">
        <v>600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675</v>
      </c>
      <c r="B1295">
        <v>2004</v>
      </c>
      <c r="C1295" t="s">
        <v>600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675</v>
      </c>
      <c r="B1296">
        <v>2003</v>
      </c>
      <c r="C1296" t="s">
        <v>600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675</v>
      </c>
      <c r="B1297">
        <v>2002</v>
      </c>
      <c r="C1297" t="s">
        <v>600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675</v>
      </c>
      <c r="B1298">
        <v>2001</v>
      </c>
      <c r="C1298" t="s">
        <v>600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675</v>
      </c>
      <c r="B1299">
        <v>2000</v>
      </c>
      <c r="C1299" t="s">
        <v>600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676</v>
      </c>
      <c r="B1300">
        <v>2015</v>
      </c>
      <c r="C1300" t="s">
        <v>592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676</v>
      </c>
      <c r="B1301">
        <v>2014</v>
      </c>
      <c r="C1301" t="s">
        <v>592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676</v>
      </c>
      <c r="B1302">
        <v>2013</v>
      </c>
      <c r="C1302" t="s">
        <v>592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676</v>
      </c>
      <c r="B1303">
        <v>2012</v>
      </c>
      <c r="C1303" t="s">
        <v>592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676</v>
      </c>
      <c r="B1304">
        <v>2011</v>
      </c>
      <c r="C1304" t="s">
        <v>592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676</v>
      </c>
      <c r="B1305">
        <v>2010</v>
      </c>
      <c r="C1305" t="s">
        <v>592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676</v>
      </c>
      <c r="B1306">
        <v>2009</v>
      </c>
      <c r="C1306" t="s">
        <v>592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676</v>
      </c>
      <c r="B1307">
        <v>2008</v>
      </c>
      <c r="C1307" t="s">
        <v>592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676</v>
      </c>
      <c r="B1308">
        <v>2007</v>
      </c>
      <c r="C1308" t="s">
        <v>592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676</v>
      </c>
      <c r="B1309">
        <v>2006</v>
      </c>
      <c r="C1309" t="s">
        <v>592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676</v>
      </c>
      <c r="B1310">
        <v>2005</v>
      </c>
      <c r="C1310" t="s">
        <v>592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676</v>
      </c>
      <c r="B1311">
        <v>2004</v>
      </c>
      <c r="C1311" t="s">
        <v>592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676</v>
      </c>
      <c r="B1312">
        <v>2003</v>
      </c>
      <c r="C1312" t="s">
        <v>592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676</v>
      </c>
      <c r="B1313">
        <v>2002</v>
      </c>
      <c r="C1313" t="s">
        <v>592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676</v>
      </c>
      <c r="B1314">
        <v>2001</v>
      </c>
      <c r="C1314" t="s">
        <v>592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676</v>
      </c>
      <c r="B1315">
        <v>2000</v>
      </c>
      <c r="C1315" t="s">
        <v>592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677</v>
      </c>
      <c r="B1316">
        <v>2015</v>
      </c>
      <c r="C1316" t="s">
        <v>600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677</v>
      </c>
      <c r="B1317">
        <v>2014</v>
      </c>
      <c r="C1317" t="s">
        <v>600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677</v>
      </c>
      <c r="B1318">
        <v>2013</v>
      </c>
      <c r="C1318" t="s">
        <v>600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677</v>
      </c>
      <c r="B1319">
        <v>2012</v>
      </c>
      <c r="C1319" t="s">
        <v>600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677</v>
      </c>
      <c r="B1320">
        <v>2011</v>
      </c>
      <c r="C1320" t="s">
        <v>600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677</v>
      </c>
      <c r="B1321">
        <v>2010</v>
      </c>
      <c r="C1321" t="s">
        <v>600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677</v>
      </c>
      <c r="B1322">
        <v>2009</v>
      </c>
      <c r="C1322" t="s">
        <v>600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677</v>
      </c>
      <c r="B1323">
        <v>2008</v>
      </c>
      <c r="C1323" t="s">
        <v>600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677</v>
      </c>
      <c r="B1324">
        <v>2007</v>
      </c>
      <c r="C1324" t="s">
        <v>600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677</v>
      </c>
      <c r="B1325">
        <v>2006</v>
      </c>
      <c r="C1325" t="s">
        <v>600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677</v>
      </c>
      <c r="B1326">
        <v>2005</v>
      </c>
      <c r="C1326" t="s">
        <v>600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677</v>
      </c>
      <c r="B1327">
        <v>2004</v>
      </c>
      <c r="C1327" t="s">
        <v>600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677</v>
      </c>
      <c r="B1328">
        <v>2003</v>
      </c>
      <c r="C1328" t="s">
        <v>600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677</v>
      </c>
      <c r="B1329">
        <v>2002</v>
      </c>
      <c r="C1329" t="s">
        <v>600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677</v>
      </c>
      <c r="B1330">
        <v>2001</v>
      </c>
      <c r="C1330" t="s">
        <v>600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677</v>
      </c>
      <c r="B1331">
        <v>2000</v>
      </c>
      <c r="C1331" t="s">
        <v>600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678</v>
      </c>
      <c r="B1332">
        <v>2015</v>
      </c>
      <c r="C1332" t="s">
        <v>592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678</v>
      </c>
      <c r="B1333">
        <v>2014</v>
      </c>
      <c r="C1333" t="s">
        <v>592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678</v>
      </c>
      <c r="B1334">
        <v>2013</v>
      </c>
      <c r="C1334" t="s">
        <v>592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678</v>
      </c>
      <c r="B1335">
        <v>2012</v>
      </c>
      <c r="C1335" t="s">
        <v>592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678</v>
      </c>
      <c r="B1336">
        <v>2011</v>
      </c>
      <c r="C1336" t="s">
        <v>592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678</v>
      </c>
      <c r="B1337">
        <v>2010</v>
      </c>
      <c r="C1337" t="s">
        <v>592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678</v>
      </c>
      <c r="B1338">
        <v>2009</v>
      </c>
      <c r="C1338" t="s">
        <v>592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678</v>
      </c>
      <c r="B1339">
        <v>2008</v>
      </c>
      <c r="C1339" t="s">
        <v>592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678</v>
      </c>
      <c r="B1340">
        <v>2007</v>
      </c>
      <c r="C1340" t="s">
        <v>592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678</v>
      </c>
      <c r="B1341">
        <v>2006</v>
      </c>
      <c r="C1341" t="s">
        <v>592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678</v>
      </c>
      <c r="B1342">
        <v>2005</v>
      </c>
      <c r="C1342" t="s">
        <v>592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678</v>
      </c>
      <c r="B1343">
        <v>2004</v>
      </c>
      <c r="C1343" t="s">
        <v>592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678</v>
      </c>
      <c r="B1344">
        <v>2003</v>
      </c>
      <c r="C1344" t="s">
        <v>592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678</v>
      </c>
      <c r="B1345">
        <v>2002</v>
      </c>
      <c r="C1345" t="s">
        <v>592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678</v>
      </c>
      <c r="B1346">
        <v>2001</v>
      </c>
      <c r="C1346" t="s">
        <v>592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678</v>
      </c>
      <c r="B1347">
        <v>2000</v>
      </c>
      <c r="C1347" t="s">
        <v>592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679</v>
      </c>
      <c r="B1348">
        <v>2015</v>
      </c>
      <c r="C1348" t="s">
        <v>592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679</v>
      </c>
      <c r="B1349">
        <v>2014</v>
      </c>
      <c r="C1349" t="s">
        <v>592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679</v>
      </c>
      <c r="B1350">
        <v>2013</v>
      </c>
      <c r="C1350" t="s">
        <v>592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679</v>
      </c>
      <c r="B1351">
        <v>2012</v>
      </c>
      <c r="C1351" t="s">
        <v>592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679</v>
      </c>
      <c r="B1352">
        <v>2011</v>
      </c>
      <c r="C1352" t="s">
        <v>592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679</v>
      </c>
      <c r="B1353">
        <v>2010</v>
      </c>
      <c r="C1353" t="s">
        <v>592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679</v>
      </c>
      <c r="B1354">
        <v>2009</v>
      </c>
      <c r="C1354" t="s">
        <v>592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679</v>
      </c>
      <c r="B1355">
        <v>2008</v>
      </c>
      <c r="C1355" t="s">
        <v>592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679</v>
      </c>
      <c r="B1356">
        <v>2007</v>
      </c>
      <c r="C1356" t="s">
        <v>592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679</v>
      </c>
      <c r="B1357">
        <v>2006</v>
      </c>
      <c r="C1357" t="s">
        <v>592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679</v>
      </c>
      <c r="B1358">
        <v>2005</v>
      </c>
      <c r="C1358" t="s">
        <v>592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679</v>
      </c>
      <c r="B1359">
        <v>2004</v>
      </c>
      <c r="C1359" t="s">
        <v>592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679</v>
      </c>
      <c r="B1360">
        <v>2003</v>
      </c>
      <c r="C1360" t="s">
        <v>592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679</v>
      </c>
      <c r="B1361">
        <v>2002</v>
      </c>
      <c r="C1361" t="s">
        <v>592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679</v>
      </c>
      <c r="B1362">
        <v>2001</v>
      </c>
      <c r="C1362" t="s">
        <v>592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679</v>
      </c>
      <c r="B1363">
        <v>2000</v>
      </c>
      <c r="C1363" t="s">
        <v>592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680</v>
      </c>
      <c r="B1364">
        <v>2015</v>
      </c>
      <c r="C1364" t="s">
        <v>592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680</v>
      </c>
      <c r="B1365">
        <v>2014</v>
      </c>
      <c r="C1365" t="s">
        <v>592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680</v>
      </c>
      <c r="B1366">
        <v>2013</v>
      </c>
      <c r="C1366" t="s">
        <v>592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680</v>
      </c>
      <c r="B1367">
        <v>2012</v>
      </c>
      <c r="C1367" t="s">
        <v>592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680</v>
      </c>
      <c r="B1368">
        <v>2011</v>
      </c>
      <c r="C1368" t="s">
        <v>592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680</v>
      </c>
      <c r="B1369">
        <v>2010</v>
      </c>
      <c r="C1369" t="s">
        <v>592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680</v>
      </c>
      <c r="B1370">
        <v>2009</v>
      </c>
      <c r="C1370" t="s">
        <v>592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680</v>
      </c>
      <c r="B1371">
        <v>2008</v>
      </c>
      <c r="C1371" t="s">
        <v>592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680</v>
      </c>
      <c r="B1372">
        <v>2007</v>
      </c>
      <c r="C1372" t="s">
        <v>592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680</v>
      </c>
      <c r="B1373">
        <v>2006</v>
      </c>
      <c r="C1373" t="s">
        <v>592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680</v>
      </c>
      <c r="B1374">
        <v>2005</v>
      </c>
      <c r="C1374" t="s">
        <v>592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680</v>
      </c>
      <c r="B1375">
        <v>2004</v>
      </c>
      <c r="C1375" t="s">
        <v>592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680</v>
      </c>
      <c r="B1376">
        <v>2003</v>
      </c>
      <c r="C1376" t="s">
        <v>592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680</v>
      </c>
      <c r="B1377">
        <v>2002</v>
      </c>
      <c r="C1377" t="s">
        <v>592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680</v>
      </c>
      <c r="B1378">
        <v>2001</v>
      </c>
      <c r="C1378" t="s">
        <v>592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680</v>
      </c>
      <c r="B1379">
        <v>2000</v>
      </c>
      <c r="C1379" t="s">
        <v>592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681</v>
      </c>
      <c r="B1380">
        <v>2015</v>
      </c>
      <c r="C1380" t="s">
        <v>592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681</v>
      </c>
      <c r="B1381">
        <v>2014</v>
      </c>
      <c r="C1381" t="s">
        <v>592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681</v>
      </c>
      <c r="B1382">
        <v>2013</v>
      </c>
      <c r="C1382" t="s">
        <v>592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681</v>
      </c>
      <c r="B1383">
        <v>2012</v>
      </c>
      <c r="C1383" t="s">
        <v>592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681</v>
      </c>
      <c r="B1384">
        <v>2011</v>
      </c>
      <c r="C1384" t="s">
        <v>592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681</v>
      </c>
      <c r="B1385">
        <v>2010</v>
      </c>
      <c r="C1385" t="s">
        <v>592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681</v>
      </c>
      <c r="B1386">
        <v>2009</v>
      </c>
      <c r="C1386" t="s">
        <v>592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681</v>
      </c>
      <c r="B1387">
        <v>2008</v>
      </c>
      <c r="C1387" t="s">
        <v>592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681</v>
      </c>
      <c r="B1388">
        <v>2007</v>
      </c>
      <c r="C1388" t="s">
        <v>592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681</v>
      </c>
      <c r="B1389">
        <v>2006</v>
      </c>
      <c r="C1389" t="s">
        <v>592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681</v>
      </c>
      <c r="B1390">
        <v>2005</v>
      </c>
      <c r="C1390" t="s">
        <v>592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681</v>
      </c>
      <c r="B1391">
        <v>2004</v>
      </c>
      <c r="C1391" t="s">
        <v>592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681</v>
      </c>
      <c r="B1392">
        <v>2003</v>
      </c>
      <c r="C1392" t="s">
        <v>592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681</v>
      </c>
      <c r="B1393">
        <v>2002</v>
      </c>
      <c r="C1393" t="s">
        <v>592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681</v>
      </c>
      <c r="B1394">
        <v>2001</v>
      </c>
      <c r="C1394" t="s">
        <v>592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681</v>
      </c>
      <c r="B1395">
        <v>2000</v>
      </c>
      <c r="C1395" t="s">
        <v>592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682</v>
      </c>
      <c r="B1396">
        <v>2015</v>
      </c>
      <c r="C1396" t="s">
        <v>592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682</v>
      </c>
      <c r="B1397">
        <v>2014</v>
      </c>
      <c r="C1397" t="s">
        <v>592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682</v>
      </c>
      <c r="B1398">
        <v>2013</v>
      </c>
      <c r="C1398" t="s">
        <v>592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682</v>
      </c>
      <c r="B1399">
        <v>2012</v>
      </c>
      <c r="C1399" t="s">
        <v>592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682</v>
      </c>
      <c r="B1400">
        <v>2011</v>
      </c>
      <c r="C1400" t="s">
        <v>592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682</v>
      </c>
      <c r="B1401">
        <v>2010</v>
      </c>
      <c r="C1401" t="s">
        <v>592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682</v>
      </c>
      <c r="B1402">
        <v>2009</v>
      </c>
      <c r="C1402" t="s">
        <v>592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682</v>
      </c>
      <c r="B1403">
        <v>2008</v>
      </c>
      <c r="C1403" t="s">
        <v>592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682</v>
      </c>
      <c r="B1404">
        <v>2007</v>
      </c>
      <c r="C1404" t="s">
        <v>592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682</v>
      </c>
      <c r="B1405">
        <v>2006</v>
      </c>
      <c r="C1405" t="s">
        <v>592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682</v>
      </c>
      <c r="B1406">
        <v>2005</v>
      </c>
      <c r="C1406" t="s">
        <v>592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682</v>
      </c>
      <c r="B1407">
        <v>2004</v>
      </c>
      <c r="C1407" t="s">
        <v>592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682</v>
      </c>
      <c r="B1408">
        <v>2003</v>
      </c>
      <c r="C1408" t="s">
        <v>592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682</v>
      </c>
      <c r="B1409">
        <v>2002</v>
      </c>
      <c r="C1409" t="s">
        <v>592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682</v>
      </c>
      <c r="B1410">
        <v>2001</v>
      </c>
      <c r="C1410" t="s">
        <v>592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682</v>
      </c>
      <c r="B1411">
        <v>2000</v>
      </c>
      <c r="C1411" t="s">
        <v>592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683</v>
      </c>
      <c r="B1412">
        <v>2015</v>
      </c>
      <c r="C1412" t="s">
        <v>592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683</v>
      </c>
      <c r="B1413">
        <v>2014</v>
      </c>
      <c r="C1413" t="s">
        <v>592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683</v>
      </c>
      <c r="B1414">
        <v>2013</v>
      </c>
      <c r="C1414" t="s">
        <v>592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683</v>
      </c>
      <c r="B1415">
        <v>2012</v>
      </c>
      <c r="C1415" t="s">
        <v>592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683</v>
      </c>
      <c r="B1416">
        <v>2011</v>
      </c>
      <c r="C1416" t="s">
        <v>592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683</v>
      </c>
      <c r="B1417">
        <v>2010</v>
      </c>
      <c r="C1417" t="s">
        <v>592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683</v>
      </c>
      <c r="B1418">
        <v>2009</v>
      </c>
      <c r="C1418" t="s">
        <v>592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683</v>
      </c>
      <c r="B1419">
        <v>2008</v>
      </c>
      <c r="C1419" t="s">
        <v>592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683</v>
      </c>
      <c r="B1420">
        <v>2007</v>
      </c>
      <c r="C1420" t="s">
        <v>592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683</v>
      </c>
      <c r="B1421">
        <v>2006</v>
      </c>
      <c r="C1421" t="s">
        <v>592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683</v>
      </c>
      <c r="B1422">
        <v>2005</v>
      </c>
      <c r="C1422" t="s">
        <v>592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683</v>
      </c>
      <c r="B1423">
        <v>2004</v>
      </c>
      <c r="C1423" t="s">
        <v>592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683</v>
      </c>
      <c r="B1424">
        <v>2003</v>
      </c>
      <c r="C1424" t="s">
        <v>592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683</v>
      </c>
      <c r="B1425">
        <v>2002</v>
      </c>
      <c r="C1425" t="s">
        <v>592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683</v>
      </c>
      <c r="B1426">
        <v>2001</v>
      </c>
      <c r="C1426" t="s">
        <v>592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683</v>
      </c>
      <c r="B1427">
        <v>2000</v>
      </c>
      <c r="C1427" t="s">
        <v>592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684</v>
      </c>
      <c r="B1428">
        <v>2015</v>
      </c>
      <c r="C1428" t="s">
        <v>592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684</v>
      </c>
      <c r="B1429">
        <v>2014</v>
      </c>
      <c r="C1429" t="s">
        <v>592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684</v>
      </c>
      <c r="B1430">
        <v>2013</v>
      </c>
      <c r="C1430" t="s">
        <v>592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684</v>
      </c>
      <c r="B1431">
        <v>2012</v>
      </c>
      <c r="C1431" t="s">
        <v>592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684</v>
      </c>
      <c r="B1432">
        <v>2011</v>
      </c>
      <c r="C1432" t="s">
        <v>592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684</v>
      </c>
      <c r="B1433">
        <v>2010</v>
      </c>
      <c r="C1433" t="s">
        <v>592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684</v>
      </c>
      <c r="B1434">
        <v>2009</v>
      </c>
      <c r="C1434" t="s">
        <v>592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684</v>
      </c>
      <c r="B1435">
        <v>2008</v>
      </c>
      <c r="C1435" t="s">
        <v>592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684</v>
      </c>
      <c r="B1436">
        <v>2007</v>
      </c>
      <c r="C1436" t="s">
        <v>592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684</v>
      </c>
      <c r="B1437">
        <v>2006</v>
      </c>
      <c r="C1437" t="s">
        <v>592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684</v>
      </c>
      <c r="B1438">
        <v>2005</v>
      </c>
      <c r="C1438" t="s">
        <v>592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684</v>
      </c>
      <c r="B1439">
        <v>2004</v>
      </c>
      <c r="C1439" t="s">
        <v>592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684</v>
      </c>
      <c r="B1440">
        <v>2003</v>
      </c>
      <c r="C1440" t="s">
        <v>592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684</v>
      </c>
      <c r="B1441">
        <v>2002</v>
      </c>
      <c r="C1441" t="s">
        <v>592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684</v>
      </c>
      <c r="B1442">
        <v>2001</v>
      </c>
      <c r="C1442" t="s">
        <v>592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684</v>
      </c>
      <c r="B1443">
        <v>2000</v>
      </c>
      <c r="C1443" t="s">
        <v>592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685</v>
      </c>
      <c r="B1444">
        <v>2015</v>
      </c>
      <c r="C1444" t="s">
        <v>600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685</v>
      </c>
      <c r="B1445">
        <v>2014</v>
      </c>
      <c r="C1445" t="s">
        <v>600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685</v>
      </c>
      <c r="B1446">
        <v>2013</v>
      </c>
      <c r="C1446" t="s">
        <v>600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685</v>
      </c>
      <c r="B1447">
        <v>2012</v>
      </c>
      <c r="C1447" t="s">
        <v>600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685</v>
      </c>
      <c r="B1448">
        <v>2011</v>
      </c>
      <c r="C1448" t="s">
        <v>600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685</v>
      </c>
      <c r="B1449">
        <v>2010</v>
      </c>
      <c r="C1449" t="s">
        <v>600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685</v>
      </c>
      <c r="B1450">
        <v>2009</v>
      </c>
      <c r="C1450" t="s">
        <v>600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685</v>
      </c>
      <c r="B1451">
        <v>2008</v>
      </c>
      <c r="C1451" t="s">
        <v>600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685</v>
      </c>
      <c r="B1452">
        <v>2007</v>
      </c>
      <c r="C1452" t="s">
        <v>600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685</v>
      </c>
      <c r="B1453">
        <v>2006</v>
      </c>
      <c r="C1453" t="s">
        <v>600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685</v>
      </c>
      <c r="B1454">
        <v>2005</v>
      </c>
      <c r="C1454" t="s">
        <v>600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685</v>
      </c>
      <c r="B1455">
        <v>2004</v>
      </c>
      <c r="C1455" t="s">
        <v>600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685</v>
      </c>
      <c r="B1456">
        <v>2003</v>
      </c>
      <c r="C1456" t="s">
        <v>600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685</v>
      </c>
      <c r="B1457">
        <v>2002</v>
      </c>
      <c r="C1457" t="s">
        <v>600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685</v>
      </c>
      <c r="B1458">
        <v>2001</v>
      </c>
      <c r="C1458" t="s">
        <v>600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685</v>
      </c>
      <c r="B1459">
        <v>2000</v>
      </c>
      <c r="C1459" t="s">
        <v>600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686</v>
      </c>
      <c r="B1460">
        <v>2015</v>
      </c>
      <c r="C1460" t="s">
        <v>592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686</v>
      </c>
      <c r="B1461">
        <v>2014</v>
      </c>
      <c r="C1461" t="s">
        <v>592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686</v>
      </c>
      <c r="B1462">
        <v>2013</v>
      </c>
      <c r="C1462" t="s">
        <v>592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686</v>
      </c>
      <c r="B1463">
        <v>2012</v>
      </c>
      <c r="C1463" t="s">
        <v>592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686</v>
      </c>
      <c r="B1464">
        <v>2011</v>
      </c>
      <c r="C1464" t="s">
        <v>592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686</v>
      </c>
      <c r="B1465">
        <v>2010</v>
      </c>
      <c r="C1465" t="s">
        <v>592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686</v>
      </c>
      <c r="B1466">
        <v>2009</v>
      </c>
      <c r="C1466" t="s">
        <v>592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686</v>
      </c>
      <c r="B1467">
        <v>2008</v>
      </c>
      <c r="C1467" t="s">
        <v>592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686</v>
      </c>
      <c r="B1468">
        <v>2007</v>
      </c>
      <c r="C1468" t="s">
        <v>592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686</v>
      </c>
      <c r="B1469">
        <v>2006</v>
      </c>
      <c r="C1469" t="s">
        <v>592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686</v>
      </c>
      <c r="B1470">
        <v>2005</v>
      </c>
      <c r="C1470" t="s">
        <v>592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686</v>
      </c>
      <c r="B1471">
        <v>2004</v>
      </c>
      <c r="C1471" t="s">
        <v>592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686</v>
      </c>
      <c r="B1472">
        <v>2003</v>
      </c>
      <c r="C1472" t="s">
        <v>592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686</v>
      </c>
      <c r="B1473">
        <v>2002</v>
      </c>
      <c r="C1473" t="s">
        <v>592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686</v>
      </c>
      <c r="B1474">
        <v>2001</v>
      </c>
      <c r="C1474" t="s">
        <v>592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686</v>
      </c>
      <c r="B1475">
        <v>2000</v>
      </c>
      <c r="C1475" t="s">
        <v>592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687</v>
      </c>
      <c r="B1476">
        <v>2015</v>
      </c>
      <c r="C1476" t="s">
        <v>592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687</v>
      </c>
      <c r="B1477">
        <v>2014</v>
      </c>
      <c r="C1477" t="s">
        <v>592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687</v>
      </c>
      <c r="B1478">
        <v>2013</v>
      </c>
      <c r="C1478" t="s">
        <v>592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687</v>
      </c>
      <c r="B1479">
        <v>2012</v>
      </c>
      <c r="C1479" t="s">
        <v>592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687</v>
      </c>
      <c r="B1480">
        <v>2011</v>
      </c>
      <c r="C1480" t="s">
        <v>592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687</v>
      </c>
      <c r="B1481">
        <v>2010</v>
      </c>
      <c r="C1481" t="s">
        <v>592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687</v>
      </c>
      <c r="B1482">
        <v>2009</v>
      </c>
      <c r="C1482" t="s">
        <v>592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687</v>
      </c>
      <c r="B1483">
        <v>2008</v>
      </c>
      <c r="C1483" t="s">
        <v>592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687</v>
      </c>
      <c r="B1484">
        <v>2007</v>
      </c>
      <c r="C1484" t="s">
        <v>592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687</v>
      </c>
      <c r="B1485">
        <v>2006</v>
      </c>
      <c r="C1485" t="s">
        <v>592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687</v>
      </c>
      <c r="B1486">
        <v>2005</v>
      </c>
      <c r="C1486" t="s">
        <v>592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687</v>
      </c>
      <c r="B1487">
        <v>2004</v>
      </c>
      <c r="C1487" t="s">
        <v>592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687</v>
      </c>
      <c r="B1488">
        <v>2003</v>
      </c>
      <c r="C1488" t="s">
        <v>592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687</v>
      </c>
      <c r="B1489">
        <v>2002</v>
      </c>
      <c r="C1489" t="s">
        <v>592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687</v>
      </c>
      <c r="B1490">
        <v>2001</v>
      </c>
      <c r="C1490" t="s">
        <v>592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687</v>
      </c>
      <c r="B1491">
        <v>2000</v>
      </c>
      <c r="C1491" t="s">
        <v>592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688</v>
      </c>
      <c r="B1492">
        <v>2015</v>
      </c>
      <c r="C1492" t="s">
        <v>592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688</v>
      </c>
      <c r="B1493">
        <v>2014</v>
      </c>
      <c r="C1493" t="s">
        <v>592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688</v>
      </c>
      <c r="B1494">
        <v>2013</v>
      </c>
      <c r="C1494" t="s">
        <v>592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688</v>
      </c>
      <c r="B1495">
        <v>2012</v>
      </c>
      <c r="C1495" t="s">
        <v>592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688</v>
      </c>
      <c r="B1496">
        <v>2011</v>
      </c>
      <c r="C1496" t="s">
        <v>592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688</v>
      </c>
      <c r="B1497">
        <v>2010</v>
      </c>
      <c r="C1497" t="s">
        <v>592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688</v>
      </c>
      <c r="B1498">
        <v>2009</v>
      </c>
      <c r="C1498" t="s">
        <v>592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688</v>
      </c>
      <c r="B1499">
        <v>2008</v>
      </c>
      <c r="C1499" t="s">
        <v>592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688</v>
      </c>
      <c r="B1500">
        <v>2007</v>
      </c>
      <c r="C1500" t="s">
        <v>592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688</v>
      </c>
      <c r="B1501">
        <v>2006</v>
      </c>
      <c r="C1501" t="s">
        <v>592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688</v>
      </c>
      <c r="B1502">
        <v>2005</v>
      </c>
      <c r="C1502" t="s">
        <v>592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688</v>
      </c>
      <c r="B1503">
        <v>2004</v>
      </c>
      <c r="C1503" t="s">
        <v>592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688</v>
      </c>
      <c r="B1504">
        <v>2003</v>
      </c>
      <c r="C1504" t="s">
        <v>592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688</v>
      </c>
      <c r="B1505">
        <v>2002</v>
      </c>
      <c r="C1505" t="s">
        <v>592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688</v>
      </c>
      <c r="B1506">
        <v>2001</v>
      </c>
      <c r="C1506" t="s">
        <v>592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688</v>
      </c>
      <c r="B1507">
        <v>2000</v>
      </c>
      <c r="C1507" t="s">
        <v>592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689</v>
      </c>
      <c r="B1508">
        <v>2015</v>
      </c>
      <c r="C1508" t="s">
        <v>592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689</v>
      </c>
      <c r="B1509">
        <v>2014</v>
      </c>
      <c r="C1509" t="s">
        <v>592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689</v>
      </c>
      <c r="B1510">
        <v>2013</v>
      </c>
      <c r="C1510" t="s">
        <v>592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689</v>
      </c>
      <c r="B1511">
        <v>2012</v>
      </c>
      <c r="C1511" t="s">
        <v>592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689</v>
      </c>
      <c r="B1512">
        <v>2011</v>
      </c>
      <c r="C1512" t="s">
        <v>592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689</v>
      </c>
      <c r="B1513">
        <v>2010</v>
      </c>
      <c r="C1513" t="s">
        <v>592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689</v>
      </c>
      <c r="B1514">
        <v>2009</v>
      </c>
      <c r="C1514" t="s">
        <v>592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689</v>
      </c>
      <c r="B1515">
        <v>2008</v>
      </c>
      <c r="C1515" t="s">
        <v>592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689</v>
      </c>
      <c r="B1516">
        <v>2007</v>
      </c>
      <c r="C1516" t="s">
        <v>592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689</v>
      </c>
      <c r="B1517">
        <v>2006</v>
      </c>
      <c r="C1517" t="s">
        <v>592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689</v>
      </c>
      <c r="B1518">
        <v>2005</v>
      </c>
      <c r="C1518" t="s">
        <v>592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689</v>
      </c>
      <c r="B1519">
        <v>2004</v>
      </c>
      <c r="C1519" t="s">
        <v>592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689</v>
      </c>
      <c r="B1520">
        <v>2003</v>
      </c>
      <c r="C1520" t="s">
        <v>592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689</v>
      </c>
      <c r="B1521">
        <v>2002</v>
      </c>
      <c r="C1521" t="s">
        <v>592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689</v>
      </c>
      <c r="B1522">
        <v>2001</v>
      </c>
      <c r="C1522" t="s">
        <v>592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689</v>
      </c>
      <c r="B1523">
        <v>2000</v>
      </c>
      <c r="C1523" t="s">
        <v>592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690</v>
      </c>
      <c r="B1524">
        <v>2015</v>
      </c>
      <c r="C1524" t="s">
        <v>600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690</v>
      </c>
      <c r="B1525">
        <v>2014</v>
      </c>
      <c r="C1525" t="s">
        <v>600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690</v>
      </c>
      <c r="B1526">
        <v>2013</v>
      </c>
      <c r="C1526" t="s">
        <v>600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690</v>
      </c>
      <c r="B1527">
        <v>2012</v>
      </c>
      <c r="C1527" t="s">
        <v>600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690</v>
      </c>
      <c r="B1528">
        <v>2011</v>
      </c>
      <c r="C1528" t="s">
        <v>600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690</v>
      </c>
      <c r="B1529">
        <v>2010</v>
      </c>
      <c r="C1529" t="s">
        <v>600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690</v>
      </c>
      <c r="B1530">
        <v>2009</v>
      </c>
      <c r="C1530" t="s">
        <v>600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690</v>
      </c>
      <c r="B1531">
        <v>2008</v>
      </c>
      <c r="C1531" t="s">
        <v>600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690</v>
      </c>
      <c r="B1532">
        <v>2007</v>
      </c>
      <c r="C1532" t="s">
        <v>600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690</v>
      </c>
      <c r="B1533">
        <v>2006</v>
      </c>
      <c r="C1533" t="s">
        <v>600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690</v>
      </c>
      <c r="B1534">
        <v>2005</v>
      </c>
      <c r="C1534" t="s">
        <v>600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690</v>
      </c>
      <c r="B1535">
        <v>2004</v>
      </c>
      <c r="C1535" t="s">
        <v>600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690</v>
      </c>
      <c r="B1536">
        <v>2003</v>
      </c>
      <c r="C1536" t="s">
        <v>600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690</v>
      </c>
      <c r="B1537">
        <v>2002</v>
      </c>
      <c r="C1537" t="s">
        <v>600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690</v>
      </c>
      <c r="B1538">
        <v>2001</v>
      </c>
      <c r="C1538" t="s">
        <v>600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690</v>
      </c>
      <c r="B1539">
        <v>2000</v>
      </c>
      <c r="C1539" t="s">
        <v>600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691</v>
      </c>
      <c r="B1540">
        <v>2015</v>
      </c>
      <c r="C1540" t="s">
        <v>600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691</v>
      </c>
      <c r="B1541">
        <v>2014</v>
      </c>
      <c r="C1541" t="s">
        <v>600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691</v>
      </c>
      <c r="B1542">
        <v>2013</v>
      </c>
      <c r="C1542" t="s">
        <v>600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691</v>
      </c>
      <c r="B1543">
        <v>2012</v>
      </c>
      <c r="C1543" t="s">
        <v>600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691</v>
      </c>
      <c r="B1544">
        <v>2011</v>
      </c>
      <c r="C1544" t="s">
        <v>600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691</v>
      </c>
      <c r="B1545">
        <v>2010</v>
      </c>
      <c r="C1545" t="s">
        <v>600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691</v>
      </c>
      <c r="B1546">
        <v>2009</v>
      </c>
      <c r="C1546" t="s">
        <v>600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691</v>
      </c>
      <c r="B1547">
        <v>2008</v>
      </c>
      <c r="C1547" t="s">
        <v>600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691</v>
      </c>
      <c r="B1548">
        <v>2007</v>
      </c>
      <c r="C1548" t="s">
        <v>600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691</v>
      </c>
      <c r="B1549">
        <v>2006</v>
      </c>
      <c r="C1549" t="s">
        <v>600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691</v>
      </c>
      <c r="B1550">
        <v>2005</v>
      </c>
      <c r="C1550" t="s">
        <v>600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691</v>
      </c>
      <c r="B1551">
        <v>2004</v>
      </c>
      <c r="C1551" t="s">
        <v>600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691</v>
      </c>
      <c r="B1552">
        <v>2003</v>
      </c>
      <c r="C1552" t="s">
        <v>600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691</v>
      </c>
      <c r="B1553">
        <v>2002</v>
      </c>
      <c r="C1553" t="s">
        <v>600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691</v>
      </c>
      <c r="B1554">
        <v>2001</v>
      </c>
      <c r="C1554" t="s">
        <v>600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691</v>
      </c>
      <c r="B1555">
        <v>2000</v>
      </c>
      <c r="C1555" t="s">
        <v>600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692</v>
      </c>
      <c r="B1556">
        <v>2015</v>
      </c>
      <c r="C1556" t="s">
        <v>592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692</v>
      </c>
      <c r="B1557">
        <v>2014</v>
      </c>
      <c r="C1557" t="s">
        <v>592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692</v>
      </c>
      <c r="B1558">
        <v>2013</v>
      </c>
      <c r="C1558" t="s">
        <v>592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692</v>
      </c>
      <c r="B1559">
        <v>2012</v>
      </c>
      <c r="C1559" t="s">
        <v>592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692</v>
      </c>
      <c r="B1560">
        <v>2011</v>
      </c>
      <c r="C1560" t="s">
        <v>592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692</v>
      </c>
      <c r="B1561">
        <v>2010</v>
      </c>
      <c r="C1561" t="s">
        <v>592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692</v>
      </c>
      <c r="B1562">
        <v>2009</v>
      </c>
      <c r="C1562" t="s">
        <v>592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692</v>
      </c>
      <c r="B1563">
        <v>2008</v>
      </c>
      <c r="C1563" t="s">
        <v>592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692</v>
      </c>
      <c r="B1564">
        <v>2007</v>
      </c>
      <c r="C1564" t="s">
        <v>592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692</v>
      </c>
      <c r="B1565">
        <v>2006</v>
      </c>
      <c r="C1565" t="s">
        <v>592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692</v>
      </c>
      <c r="B1566">
        <v>2005</v>
      </c>
      <c r="C1566" t="s">
        <v>592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692</v>
      </c>
      <c r="B1567">
        <v>2004</v>
      </c>
      <c r="C1567" t="s">
        <v>592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692</v>
      </c>
      <c r="B1568">
        <v>2003</v>
      </c>
      <c r="C1568" t="s">
        <v>592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692</v>
      </c>
      <c r="B1569">
        <v>2002</v>
      </c>
      <c r="C1569" t="s">
        <v>592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692</v>
      </c>
      <c r="B1570">
        <v>2001</v>
      </c>
      <c r="C1570" t="s">
        <v>592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692</v>
      </c>
      <c r="B1571">
        <v>2000</v>
      </c>
      <c r="C1571" t="s">
        <v>592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693</v>
      </c>
      <c r="B1572">
        <v>2015</v>
      </c>
      <c r="C1572" t="s">
        <v>592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693</v>
      </c>
      <c r="B1573">
        <v>2014</v>
      </c>
      <c r="C1573" t="s">
        <v>592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693</v>
      </c>
      <c r="B1574">
        <v>2013</v>
      </c>
      <c r="C1574" t="s">
        <v>592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693</v>
      </c>
      <c r="B1575">
        <v>2012</v>
      </c>
      <c r="C1575" t="s">
        <v>592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693</v>
      </c>
      <c r="B1576">
        <v>2011</v>
      </c>
      <c r="C1576" t="s">
        <v>592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693</v>
      </c>
      <c r="B1577">
        <v>2010</v>
      </c>
      <c r="C1577" t="s">
        <v>592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693</v>
      </c>
      <c r="B1578">
        <v>2009</v>
      </c>
      <c r="C1578" t="s">
        <v>592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693</v>
      </c>
      <c r="B1579">
        <v>2008</v>
      </c>
      <c r="C1579" t="s">
        <v>592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693</v>
      </c>
      <c r="B1580">
        <v>2007</v>
      </c>
      <c r="C1580" t="s">
        <v>592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693</v>
      </c>
      <c r="B1581">
        <v>2006</v>
      </c>
      <c r="C1581" t="s">
        <v>592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693</v>
      </c>
      <c r="B1582">
        <v>2005</v>
      </c>
      <c r="C1582" t="s">
        <v>592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693</v>
      </c>
      <c r="B1583">
        <v>2004</v>
      </c>
      <c r="C1583" t="s">
        <v>592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693</v>
      </c>
      <c r="B1584">
        <v>2003</v>
      </c>
      <c r="C1584" t="s">
        <v>592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693</v>
      </c>
      <c r="B1585">
        <v>2002</v>
      </c>
      <c r="C1585" t="s">
        <v>592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693</v>
      </c>
      <c r="B1586">
        <v>2001</v>
      </c>
      <c r="C1586" t="s">
        <v>592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693</v>
      </c>
      <c r="B1587">
        <v>2000</v>
      </c>
      <c r="C1587" t="s">
        <v>592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694</v>
      </c>
      <c r="B1588">
        <v>2015</v>
      </c>
      <c r="C1588" t="s">
        <v>592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694</v>
      </c>
      <c r="B1589">
        <v>2014</v>
      </c>
      <c r="C1589" t="s">
        <v>592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694</v>
      </c>
      <c r="B1590">
        <v>2013</v>
      </c>
      <c r="C1590" t="s">
        <v>592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694</v>
      </c>
      <c r="B1591">
        <v>2012</v>
      </c>
      <c r="C1591" t="s">
        <v>592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694</v>
      </c>
      <c r="B1592">
        <v>2011</v>
      </c>
      <c r="C1592" t="s">
        <v>592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694</v>
      </c>
      <c r="B1593">
        <v>2010</v>
      </c>
      <c r="C1593" t="s">
        <v>592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694</v>
      </c>
      <c r="B1594">
        <v>2009</v>
      </c>
      <c r="C1594" t="s">
        <v>592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694</v>
      </c>
      <c r="B1595">
        <v>2008</v>
      </c>
      <c r="C1595" t="s">
        <v>592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694</v>
      </c>
      <c r="B1596">
        <v>2007</v>
      </c>
      <c r="C1596" t="s">
        <v>592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694</v>
      </c>
      <c r="B1597">
        <v>2006</v>
      </c>
      <c r="C1597" t="s">
        <v>592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694</v>
      </c>
      <c r="B1598">
        <v>2005</v>
      </c>
      <c r="C1598" t="s">
        <v>592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694</v>
      </c>
      <c r="B1599">
        <v>2004</v>
      </c>
      <c r="C1599" t="s">
        <v>592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694</v>
      </c>
      <c r="B1600">
        <v>2003</v>
      </c>
      <c r="C1600" t="s">
        <v>592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694</v>
      </c>
      <c r="B1601">
        <v>2002</v>
      </c>
      <c r="C1601" t="s">
        <v>592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694</v>
      </c>
      <c r="B1602">
        <v>2001</v>
      </c>
      <c r="C1602" t="s">
        <v>592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694</v>
      </c>
      <c r="B1603">
        <v>2000</v>
      </c>
      <c r="C1603" t="s">
        <v>592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695</v>
      </c>
      <c r="B1604">
        <v>2015</v>
      </c>
      <c r="C1604" t="s">
        <v>592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695</v>
      </c>
      <c r="B1605">
        <v>2014</v>
      </c>
      <c r="C1605" t="s">
        <v>592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695</v>
      </c>
      <c r="B1606">
        <v>2013</v>
      </c>
      <c r="C1606" t="s">
        <v>592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695</v>
      </c>
      <c r="B1607">
        <v>2012</v>
      </c>
      <c r="C1607" t="s">
        <v>592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695</v>
      </c>
      <c r="B1608">
        <v>2011</v>
      </c>
      <c r="C1608" t="s">
        <v>592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695</v>
      </c>
      <c r="B1609">
        <v>2010</v>
      </c>
      <c r="C1609" t="s">
        <v>592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695</v>
      </c>
      <c r="B1610">
        <v>2009</v>
      </c>
      <c r="C1610" t="s">
        <v>592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695</v>
      </c>
      <c r="B1611">
        <v>2008</v>
      </c>
      <c r="C1611" t="s">
        <v>592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695</v>
      </c>
      <c r="B1612">
        <v>2007</v>
      </c>
      <c r="C1612" t="s">
        <v>592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695</v>
      </c>
      <c r="B1613">
        <v>2006</v>
      </c>
      <c r="C1613" t="s">
        <v>592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695</v>
      </c>
      <c r="B1614">
        <v>2005</v>
      </c>
      <c r="C1614" t="s">
        <v>592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695</v>
      </c>
      <c r="B1615">
        <v>2004</v>
      </c>
      <c r="C1615" t="s">
        <v>592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695</v>
      </c>
      <c r="B1616">
        <v>2003</v>
      </c>
      <c r="C1616" t="s">
        <v>592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695</v>
      </c>
      <c r="B1617">
        <v>2002</v>
      </c>
      <c r="C1617" t="s">
        <v>592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695</v>
      </c>
      <c r="B1618">
        <v>2001</v>
      </c>
      <c r="C1618" t="s">
        <v>592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695</v>
      </c>
      <c r="B1619">
        <v>2000</v>
      </c>
      <c r="C1619" t="s">
        <v>592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696</v>
      </c>
      <c r="B1620">
        <v>2015</v>
      </c>
      <c r="C1620" t="s">
        <v>592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696</v>
      </c>
      <c r="B1621">
        <v>2014</v>
      </c>
      <c r="C1621" t="s">
        <v>592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696</v>
      </c>
      <c r="B1622">
        <v>2013</v>
      </c>
      <c r="C1622" t="s">
        <v>592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696</v>
      </c>
      <c r="B1623">
        <v>2012</v>
      </c>
      <c r="C1623" t="s">
        <v>592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696</v>
      </c>
      <c r="B1624">
        <v>2011</v>
      </c>
      <c r="C1624" t="s">
        <v>592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696</v>
      </c>
      <c r="B1625">
        <v>2010</v>
      </c>
      <c r="C1625" t="s">
        <v>592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696</v>
      </c>
      <c r="B1626">
        <v>2009</v>
      </c>
      <c r="C1626" t="s">
        <v>592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696</v>
      </c>
      <c r="B1627">
        <v>2008</v>
      </c>
      <c r="C1627" t="s">
        <v>592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696</v>
      </c>
      <c r="B1628">
        <v>2007</v>
      </c>
      <c r="C1628" t="s">
        <v>592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696</v>
      </c>
      <c r="B1629">
        <v>2006</v>
      </c>
      <c r="C1629" t="s">
        <v>592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696</v>
      </c>
      <c r="B1630">
        <v>2005</v>
      </c>
      <c r="C1630" t="s">
        <v>592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696</v>
      </c>
      <c r="B1631">
        <v>2004</v>
      </c>
      <c r="C1631" t="s">
        <v>592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696</v>
      </c>
      <c r="B1632">
        <v>2003</v>
      </c>
      <c r="C1632" t="s">
        <v>592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696</v>
      </c>
      <c r="B1633">
        <v>2002</v>
      </c>
      <c r="C1633" t="s">
        <v>592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696</v>
      </c>
      <c r="B1634">
        <v>2001</v>
      </c>
      <c r="C1634" t="s">
        <v>592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696</v>
      </c>
      <c r="B1635">
        <v>2000</v>
      </c>
      <c r="C1635" t="s">
        <v>592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697</v>
      </c>
      <c r="B1636">
        <v>2015</v>
      </c>
      <c r="C1636" t="s">
        <v>600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697</v>
      </c>
      <c r="B1637">
        <v>2014</v>
      </c>
      <c r="C1637" t="s">
        <v>600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697</v>
      </c>
      <c r="B1638">
        <v>2013</v>
      </c>
      <c r="C1638" t="s">
        <v>600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697</v>
      </c>
      <c r="B1639">
        <v>2012</v>
      </c>
      <c r="C1639" t="s">
        <v>600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697</v>
      </c>
      <c r="B1640">
        <v>2011</v>
      </c>
      <c r="C1640" t="s">
        <v>600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697</v>
      </c>
      <c r="B1641">
        <v>2010</v>
      </c>
      <c r="C1641" t="s">
        <v>600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697</v>
      </c>
      <c r="B1642">
        <v>2009</v>
      </c>
      <c r="C1642" t="s">
        <v>600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697</v>
      </c>
      <c r="B1643">
        <v>2008</v>
      </c>
      <c r="C1643" t="s">
        <v>600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697</v>
      </c>
      <c r="B1644">
        <v>2007</v>
      </c>
      <c r="C1644" t="s">
        <v>600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697</v>
      </c>
      <c r="B1645">
        <v>2006</v>
      </c>
      <c r="C1645" t="s">
        <v>600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697</v>
      </c>
      <c r="B1646">
        <v>2005</v>
      </c>
      <c r="C1646" t="s">
        <v>600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697</v>
      </c>
      <c r="B1647">
        <v>2004</v>
      </c>
      <c r="C1647" t="s">
        <v>600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697</v>
      </c>
      <c r="B1648">
        <v>2003</v>
      </c>
      <c r="C1648" t="s">
        <v>600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697</v>
      </c>
      <c r="B1649">
        <v>2002</v>
      </c>
      <c r="C1649" t="s">
        <v>600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697</v>
      </c>
      <c r="B1650">
        <v>2001</v>
      </c>
      <c r="C1650" t="s">
        <v>600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697</v>
      </c>
      <c r="B1651">
        <v>2000</v>
      </c>
      <c r="C1651" t="s">
        <v>600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698</v>
      </c>
      <c r="B1652">
        <v>2013</v>
      </c>
      <c r="C1652" t="s">
        <v>592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699</v>
      </c>
      <c r="B1653">
        <v>2015</v>
      </c>
      <c r="C1653" t="s">
        <v>592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699</v>
      </c>
      <c r="B1654">
        <v>2014</v>
      </c>
      <c r="C1654" t="s">
        <v>592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699</v>
      </c>
      <c r="B1655">
        <v>2013</v>
      </c>
      <c r="C1655" t="s">
        <v>592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699</v>
      </c>
      <c r="B1656">
        <v>2012</v>
      </c>
      <c r="C1656" t="s">
        <v>592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699</v>
      </c>
      <c r="B1657">
        <v>2011</v>
      </c>
      <c r="C1657" t="s">
        <v>592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699</v>
      </c>
      <c r="B1658">
        <v>2010</v>
      </c>
      <c r="C1658" t="s">
        <v>592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699</v>
      </c>
      <c r="B1659">
        <v>2009</v>
      </c>
      <c r="C1659" t="s">
        <v>592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699</v>
      </c>
      <c r="B1660">
        <v>2008</v>
      </c>
      <c r="C1660" t="s">
        <v>592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699</v>
      </c>
      <c r="B1661">
        <v>2007</v>
      </c>
      <c r="C1661" t="s">
        <v>592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699</v>
      </c>
      <c r="B1662">
        <v>2006</v>
      </c>
      <c r="C1662" t="s">
        <v>592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699</v>
      </c>
      <c r="B1663">
        <v>2005</v>
      </c>
      <c r="C1663" t="s">
        <v>592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699</v>
      </c>
      <c r="B1664">
        <v>2004</v>
      </c>
      <c r="C1664" t="s">
        <v>592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699</v>
      </c>
      <c r="B1665">
        <v>2003</v>
      </c>
      <c r="C1665" t="s">
        <v>592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699</v>
      </c>
      <c r="B1666">
        <v>2002</v>
      </c>
      <c r="C1666" t="s">
        <v>592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699</v>
      </c>
      <c r="B1667">
        <v>2001</v>
      </c>
      <c r="C1667" t="s">
        <v>592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699</v>
      </c>
      <c r="B1668">
        <v>2000</v>
      </c>
      <c r="C1668" t="s">
        <v>592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700</v>
      </c>
      <c r="B1669">
        <v>2015</v>
      </c>
      <c r="C1669" t="s">
        <v>592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700</v>
      </c>
      <c r="B1670">
        <v>2014</v>
      </c>
      <c r="C1670" t="s">
        <v>592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700</v>
      </c>
      <c r="B1671">
        <v>2013</v>
      </c>
      <c r="C1671" t="s">
        <v>592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700</v>
      </c>
      <c r="B1672">
        <v>2012</v>
      </c>
      <c r="C1672" t="s">
        <v>592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700</v>
      </c>
      <c r="B1673">
        <v>2011</v>
      </c>
      <c r="C1673" t="s">
        <v>592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700</v>
      </c>
      <c r="B1674">
        <v>2010</v>
      </c>
      <c r="C1674" t="s">
        <v>592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700</v>
      </c>
      <c r="B1675">
        <v>2009</v>
      </c>
      <c r="C1675" t="s">
        <v>592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700</v>
      </c>
      <c r="B1676">
        <v>2008</v>
      </c>
      <c r="C1676" t="s">
        <v>592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700</v>
      </c>
      <c r="B1677">
        <v>2007</v>
      </c>
      <c r="C1677" t="s">
        <v>592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700</v>
      </c>
      <c r="B1678">
        <v>2006</v>
      </c>
      <c r="C1678" t="s">
        <v>592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700</v>
      </c>
      <c r="B1679">
        <v>2005</v>
      </c>
      <c r="C1679" t="s">
        <v>592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700</v>
      </c>
      <c r="B1680">
        <v>2004</v>
      </c>
      <c r="C1680" t="s">
        <v>592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700</v>
      </c>
      <c r="B1681">
        <v>2003</v>
      </c>
      <c r="C1681" t="s">
        <v>592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700</v>
      </c>
      <c r="B1682">
        <v>2002</v>
      </c>
      <c r="C1682" t="s">
        <v>592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700</v>
      </c>
      <c r="B1683">
        <v>2001</v>
      </c>
      <c r="C1683" t="s">
        <v>592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700</v>
      </c>
      <c r="B1684">
        <v>2000</v>
      </c>
      <c r="C1684" t="s">
        <v>592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701</v>
      </c>
      <c r="B1685">
        <v>2015</v>
      </c>
      <c r="C1685" t="s">
        <v>592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701</v>
      </c>
      <c r="B1686">
        <v>2014</v>
      </c>
      <c r="C1686" t="s">
        <v>592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701</v>
      </c>
      <c r="B1687">
        <v>2013</v>
      </c>
      <c r="C1687" t="s">
        <v>592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701</v>
      </c>
      <c r="B1688">
        <v>2012</v>
      </c>
      <c r="C1688" t="s">
        <v>592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701</v>
      </c>
      <c r="B1689">
        <v>2011</v>
      </c>
      <c r="C1689" t="s">
        <v>592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701</v>
      </c>
      <c r="B1690">
        <v>2010</v>
      </c>
      <c r="C1690" t="s">
        <v>592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701</v>
      </c>
      <c r="B1691">
        <v>2009</v>
      </c>
      <c r="C1691" t="s">
        <v>592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701</v>
      </c>
      <c r="B1692">
        <v>2008</v>
      </c>
      <c r="C1692" t="s">
        <v>592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701</v>
      </c>
      <c r="B1693">
        <v>2007</v>
      </c>
      <c r="C1693" t="s">
        <v>592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701</v>
      </c>
      <c r="B1694">
        <v>2006</v>
      </c>
      <c r="C1694" t="s">
        <v>592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701</v>
      </c>
      <c r="B1695">
        <v>2005</v>
      </c>
      <c r="C1695" t="s">
        <v>592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701</v>
      </c>
      <c r="B1696">
        <v>2004</v>
      </c>
      <c r="C1696" t="s">
        <v>592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701</v>
      </c>
      <c r="B1697">
        <v>2003</v>
      </c>
      <c r="C1697" t="s">
        <v>592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701</v>
      </c>
      <c r="B1698">
        <v>2002</v>
      </c>
      <c r="C1698" t="s">
        <v>592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701</v>
      </c>
      <c r="B1699">
        <v>2001</v>
      </c>
      <c r="C1699" t="s">
        <v>592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701</v>
      </c>
      <c r="B1700">
        <v>2000</v>
      </c>
      <c r="C1700" t="s">
        <v>592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702</v>
      </c>
      <c r="B1701">
        <v>2015</v>
      </c>
      <c r="C1701" t="s">
        <v>592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702</v>
      </c>
      <c r="B1702">
        <v>2014</v>
      </c>
      <c r="C1702" t="s">
        <v>592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702</v>
      </c>
      <c r="B1703">
        <v>2013</v>
      </c>
      <c r="C1703" t="s">
        <v>592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702</v>
      </c>
      <c r="B1704">
        <v>2012</v>
      </c>
      <c r="C1704" t="s">
        <v>592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702</v>
      </c>
      <c r="B1705">
        <v>2011</v>
      </c>
      <c r="C1705" t="s">
        <v>592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702</v>
      </c>
      <c r="B1706">
        <v>2010</v>
      </c>
      <c r="C1706" t="s">
        <v>592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702</v>
      </c>
      <c r="B1707">
        <v>2009</v>
      </c>
      <c r="C1707" t="s">
        <v>592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702</v>
      </c>
      <c r="B1708">
        <v>2008</v>
      </c>
      <c r="C1708" t="s">
        <v>592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702</v>
      </c>
      <c r="B1709">
        <v>2007</v>
      </c>
      <c r="C1709" t="s">
        <v>592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702</v>
      </c>
      <c r="B1710">
        <v>2006</v>
      </c>
      <c r="C1710" t="s">
        <v>592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702</v>
      </c>
      <c r="B1711">
        <v>2005</v>
      </c>
      <c r="C1711" t="s">
        <v>592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702</v>
      </c>
      <c r="B1712">
        <v>2004</v>
      </c>
      <c r="C1712" t="s">
        <v>592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702</v>
      </c>
      <c r="B1713">
        <v>2003</v>
      </c>
      <c r="C1713" t="s">
        <v>592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702</v>
      </c>
      <c r="B1714">
        <v>2002</v>
      </c>
      <c r="C1714" t="s">
        <v>592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702</v>
      </c>
      <c r="B1715">
        <v>2001</v>
      </c>
      <c r="C1715" t="s">
        <v>592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702</v>
      </c>
      <c r="B1716">
        <v>2000</v>
      </c>
      <c r="C1716" t="s">
        <v>592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703</v>
      </c>
      <c r="B1717">
        <v>2013</v>
      </c>
      <c r="C1717" t="s">
        <v>592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704</v>
      </c>
      <c r="B1718">
        <v>2015</v>
      </c>
      <c r="C1718" t="s">
        <v>592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704</v>
      </c>
      <c r="B1719">
        <v>2014</v>
      </c>
      <c r="C1719" t="s">
        <v>592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704</v>
      </c>
      <c r="B1720">
        <v>2013</v>
      </c>
      <c r="C1720" t="s">
        <v>592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704</v>
      </c>
      <c r="B1721">
        <v>2012</v>
      </c>
      <c r="C1721" t="s">
        <v>592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704</v>
      </c>
      <c r="B1722">
        <v>2011</v>
      </c>
      <c r="C1722" t="s">
        <v>592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704</v>
      </c>
      <c r="B1723">
        <v>2010</v>
      </c>
      <c r="C1723" t="s">
        <v>592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704</v>
      </c>
      <c r="B1724">
        <v>2009</v>
      </c>
      <c r="C1724" t="s">
        <v>592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704</v>
      </c>
      <c r="B1725">
        <v>2008</v>
      </c>
      <c r="C1725" t="s">
        <v>592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704</v>
      </c>
      <c r="B1726">
        <v>2007</v>
      </c>
      <c r="C1726" t="s">
        <v>592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704</v>
      </c>
      <c r="B1727">
        <v>2006</v>
      </c>
      <c r="C1727" t="s">
        <v>592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704</v>
      </c>
      <c r="B1728">
        <v>2005</v>
      </c>
      <c r="C1728" t="s">
        <v>592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704</v>
      </c>
      <c r="B1729">
        <v>2004</v>
      </c>
      <c r="C1729" t="s">
        <v>592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704</v>
      </c>
      <c r="B1730">
        <v>2003</v>
      </c>
      <c r="C1730" t="s">
        <v>592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704</v>
      </c>
      <c r="B1731">
        <v>2002</v>
      </c>
      <c r="C1731" t="s">
        <v>592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704</v>
      </c>
      <c r="B1732">
        <v>2001</v>
      </c>
      <c r="C1732" t="s">
        <v>592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704</v>
      </c>
      <c r="B1733">
        <v>2000</v>
      </c>
      <c r="C1733" t="s">
        <v>592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705</v>
      </c>
      <c r="B1734">
        <v>2015</v>
      </c>
      <c r="C1734" t="s">
        <v>592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705</v>
      </c>
      <c r="B1735">
        <v>2014</v>
      </c>
      <c r="C1735" t="s">
        <v>592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705</v>
      </c>
      <c r="B1736">
        <v>2013</v>
      </c>
      <c r="C1736" t="s">
        <v>592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705</v>
      </c>
      <c r="B1737">
        <v>2012</v>
      </c>
      <c r="C1737" t="s">
        <v>592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705</v>
      </c>
      <c r="B1738">
        <v>2011</v>
      </c>
      <c r="C1738" t="s">
        <v>592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705</v>
      </c>
      <c r="B1739">
        <v>2010</v>
      </c>
      <c r="C1739" t="s">
        <v>592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705</v>
      </c>
      <c r="B1740">
        <v>2009</v>
      </c>
      <c r="C1740" t="s">
        <v>592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705</v>
      </c>
      <c r="B1741">
        <v>2008</v>
      </c>
      <c r="C1741" t="s">
        <v>592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705</v>
      </c>
      <c r="B1742">
        <v>2007</v>
      </c>
      <c r="C1742" t="s">
        <v>592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705</v>
      </c>
      <c r="B1743">
        <v>2006</v>
      </c>
      <c r="C1743" t="s">
        <v>592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705</v>
      </c>
      <c r="B1744">
        <v>2005</v>
      </c>
      <c r="C1744" t="s">
        <v>592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705</v>
      </c>
      <c r="B1745">
        <v>2004</v>
      </c>
      <c r="C1745" t="s">
        <v>592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705</v>
      </c>
      <c r="B1746">
        <v>2003</v>
      </c>
      <c r="C1746" t="s">
        <v>592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705</v>
      </c>
      <c r="B1747">
        <v>2002</v>
      </c>
      <c r="C1747" t="s">
        <v>592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705</v>
      </c>
      <c r="B1748">
        <v>2001</v>
      </c>
      <c r="C1748" t="s">
        <v>592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705</v>
      </c>
      <c r="B1749">
        <v>2000</v>
      </c>
      <c r="C1749" t="s">
        <v>592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706</v>
      </c>
      <c r="B1750">
        <v>2015</v>
      </c>
      <c r="C1750" t="s">
        <v>592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706</v>
      </c>
      <c r="B1751">
        <v>2014</v>
      </c>
      <c r="C1751" t="s">
        <v>592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706</v>
      </c>
      <c r="B1752">
        <v>2013</v>
      </c>
      <c r="C1752" t="s">
        <v>592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706</v>
      </c>
      <c r="B1753">
        <v>2012</v>
      </c>
      <c r="C1753" t="s">
        <v>592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706</v>
      </c>
      <c r="B1754">
        <v>2011</v>
      </c>
      <c r="C1754" t="s">
        <v>592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706</v>
      </c>
      <c r="B1755">
        <v>2010</v>
      </c>
      <c r="C1755" t="s">
        <v>592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706</v>
      </c>
      <c r="B1756">
        <v>2009</v>
      </c>
      <c r="C1756" t="s">
        <v>592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706</v>
      </c>
      <c r="B1757">
        <v>2008</v>
      </c>
      <c r="C1757" t="s">
        <v>592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706</v>
      </c>
      <c r="B1758">
        <v>2007</v>
      </c>
      <c r="C1758" t="s">
        <v>592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706</v>
      </c>
      <c r="B1759">
        <v>2006</v>
      </c>
      <c r="C1759" t="s">
        <v>592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706</v>
      </c>
      <c r="B1760">
        <v>2005</v>
      </c>
      <c r="C1760" t="s">
        <v>592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706</v>
      </c>
      <c r="B1761">
        <v>2004</v>
      </c>
      <c r="C1761" t="s">
        <v>592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706</v>
      </c>
      <c r="B1762">
        <v>2003</v>
      </c>
      <c r="C1762" t="s">
        <v>592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706</v>
      </c>
      <c r="B1763">
        <v>2002</v>
      </c>
      <c r="C1763" t="s">
        <v>592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706</v>
      </c>
      <c r="B1764">
        <v>2001</v>
      </c>
      <c r="C1764" t="s">
        <v>592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706</v>
      </c>
      <c r="B1765">
        <v>2000</v>
      </c>
      <c r="C1765" t="s">
        <v>592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707</v>
      </c>
      <c r="B1766">
        <v>2015</v>
      </c>
      <c r="C1766" t="s">
        <v>592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707</v>
      </c>
      <c r="B1767">
        <v>2014</v>
      </c>
      <c r="C1767" t="s">
        <v>592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707</v>
      </c>
      <c r="B1768">
        <v>2013</v>
      </c>
      <c r="C1768" t="s">
        <v>592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707</v>
      </c>
      <c r="B1769">
        <v>2012</v>
      </c>
      <c r="C1769" t="s">
        <v>592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707</v>
      </c>
      <c r="B1770">
        <v>2011</v>
      </c>
      <c r="C1770" t="s">
        <v>592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707</v>
      </c>
      <c r="B1771">
        <v>2010</v>
      </c>
      <c r="C1771" t="s">
        <v>592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707</v>
      </c>
      <c r="B1772">
        <v>2009</v>
      </c>
      <c r="C1772" t="s">
        <v>592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707</v>
      </c>
      <c r="B1773">
        <v>2008</v>
      </c>
      <c r="C1773" t="s">
        <v>592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707</v>
      </c>
      <c r="B1774">
        <v>2007</v>
      </c>
      <c r="C1774" t="s">
        <v>592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707</v>
      </c>
      <c r="B1775">
        <v>2006</v>
      </c>
      <c r="C1775" t="s">
        <v>592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707</v>
      </c>
      <c r="B1776">
        <v>2005</v>
      </c>
      <c r="C1776" t="s">
        <v>592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707</v>
      </c>
      <c r="B1777">
        <v>2004</v>
      </c>
      <c r="C1777" t="s">
        <v>592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707</v>
      </c>
      <c r="B1778">
        <v>2003</v>
      </c>
      <c r="C1778" t="s">
        <v>592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707</v>
      </c>
      <c r="B1779">
        <v>2002</v>
      </c>
      <c r="C1779" t="s">
        <v>592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707</v>
      </c>
      <c r="B1780">
        <v>2001</v>
      </c>
      <c r="C1780" t="s">
        <v>592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707</v>
      </c>
      <c r="B1781">
        <v>2000</v>
      </c>
      <c r="C1781" t="s">
        <v>592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708</v>
      </c>
      <c r="B1782">
        <v>2015</v>
      </c>
      <c r="C1782" t="s">
        <v>592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708</v>
      </c>
      <c r="B1783">
        <v>2014</v>
      </c>
      <c r="C1783" t="s">
        <v>592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708</v>
      </c>
      <c r="B1784">
        <v>2013</v>
      </c>
      <c r="C1784" t="s">
        <v>592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708</v>
      </c>
      <c r="B1785">
        <v>2012</v>
      </c>
      <c r="C1785" t="s">
        <v>592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708</v>
      </c>
      <c r="B1786">
        <v>2011</v>
      </c>
      <c r="C1786" t="s">
        <v>592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708</v>
      </c>
      <c r="B1787">
        <v>2010</v>
      </c>
      <c r="C1787" t="s">
        <v>592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708</v>
      </c>
      <c r="B1788">
        <v>2009</v>
      </c>
      <c r="C1788" t="s">
        <v>592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708</v>
      </c>
      <c r="B1789">
        <v>2008</v>
      </c>
      <c r="C1789" t="s">
        <v>592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708</v>
      </c>
      <c r="B1790">
        <v>2007</v>
      </c>
      <c r="C1790" t="s">
        <v>592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708</v>
      </c>
      <c r="B1791">
        <v>2006</v>
      </c>
      <c r="C1791" t="s">
        <v>592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708</v>
      </c>
      <c r="B1792">
        <v>2005</v>
      </c>
      <c r="C1792" t="s">
        <v>592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708</v>
      </c>
      <c r="B1793">
        <v>2004</v>
      </c>
      <c r="C1793" t="s">
        <v>592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708</v>
      </c>
      <c r="B1794">
        <v>2003</v>
      </c>
      <c r="C1794" t="s">
        <v>592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708</v>
      </c>
      <c r="B1795">
        <v>2002</v>
      </c>
      <c r="C1795" t="s">
        <v>592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708</v>
      </c>
      <c r="B1796">
        <v>2001</v>
      </c>
      <c r="C1796" t="s">
        <v>592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708</v>
      </c>
      <c r="B1797">
        <v>2000</v>
      </c>
      <c r="C1797" t="s">
        <v>592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709</v>
      </c>
      <c r="B1798">
        <v>2015</v>
      </c>
      <c r="C1798" t="s">
        <v>592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709</v>
      </c>
      <c r="B1799">
        <v>2014</v>
      </c>
      <c r="C1799" t="s">
        <v>592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709</v>
      </c>
      <c r="B1800">
        <v>2013</v>
      </c>
      <c r="C1800" t="s">
        <v>592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709</v>
      </c>
      <c r="B1801">
        <v>2012</v>
      </c>
      <c r="C1801" t="s">
        <v>592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709</v>
      </c>
      <c r="B1802">
        <v>2011</v>
      </c>
      <c r="C1802" t="s">
        <v>592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709</v>
      </c>
      <c r="B1803">
        <v>2010</v>
      </c>
      <c r="C1803" t="s">
        <v>592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709</v>
      </c>
      <c r="B1804">
        <v>2009</v>
      </c>
      <c r="C1804" t="s">
        <v>592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709</v>
      </c>
      <c r="B1805">
        <v>2008</v>
      </c>
      <c r="C1805" t="s">
        <v>592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709</v>
      </c>
      <c r="B1806">
        <v>2007</v>
      </c>
      <c r="C1806" t="s">
        <v>592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709</v>
      </c>
      <c r="B1807">
        <v>2006</v>
      </c>
      <c r="C1807" t="s">
        <v>592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709</v>
      </c>
      <c r="B1808">
        <v>2005</v>
      </c>
      <c r="C1808" t="s">
        <v>592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709</v>
      </c>
      <c r="B1809">
        <v>2004</v>
      </c>
      <c r="C1809" t="s">
        <v>592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709</v>
      </c>
      <c r="B1810">
        <v>2003</v>
      </c>
      <c r="C1810" t="s">
        <v>592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709</v>
      </c>
      <c r="B1811">
        <v>2002</v>
      </c>
      <c r="C1811" t="s">
        <v>592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709</v>
      </c>
      <c r="B1812">
        <v>2001</v>
      </c>
      <c r="C1812" t="s">
        <v>592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709</v>
      </c>
      <c r="B1813">
        <v>2000</v>
      </c>
      <c r="C1813" t="s">
        <v>592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710</v>
      </c>
      <c r="B1814">
        <v>2013</v>
      </c>
      <c r="C1814" t="s">
        <v>592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711</v>
      </c>
      <c r="B1815">
        <v>2015</v>
      </c>
      <c r="C1815" t="s">
        <v>592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711</v>
      </c>
      <c r="B1816">
        <v>2014</v>
      </c>
      <c r="C1816" t="s">
        <v>592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711</v>
      </c>
      <c r="B1817">
        <v>2013</v>
      </c>
      <c r="C1817" t="s">
        <v>592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711</v>
      </c>
      <c r="B1818">
        <v>2012</v>
      </c>
      <c r="C1818" t="s">
        <v>592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711</v>
      </c>
      <c r="B1819">
        <v>2011</v>
      </c>
      <c r="C1819" t="s">
        <v>592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711</v>
      </c>
      <c r="B1820">
        <v>2010</v>
      </c>
      <c r="C1820" t="s">
        <v>592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711</v>
      </c>
      <c r="B1821">
        <v>2009</v>
      </c>
      <c r="C1821" t="s">
        <v>592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711</v>
      </c>
      <c r="B1822">
        <v>2008</v>
      </c>
      <c r="C1822" t="s">
        <v>592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711</v>
      </c>
      <c r="B1823">
        <v>2007</v>
      </c>
      <c r="C1823" t="s">
        <v>592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711</v>
      </c>
      <c r="B1824">
        <v>2006</v>
      </c>
      <c r="C1824" t="s">
        <v>592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711</v>
      </c>
      <c r="B1825">
        <v>2005</v>
      </c>
      <c r="C1825" t="s">
        <v>592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711</v>
      </c>
      <c r="B1826">
        <v>2004</v>
      </c>
      <c r="C1826" t="s">
        <v>592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711</v>
      </c>
      <c r="B1827">
        <v>2003</v>
      </c>
      <c r="C1827" t="s">
        <v>592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711</v>
      </c>
      <c r="B1828">
        <v>2002</v>
      </c>
      <c r="C1828" t="s">
        <v>592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711</v>
      </c>
      <c r="B1829">
        <v>2001</v>
      </c>
      <c r="C1829" t="s">
        <v>592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711</v>
      </c>
      <c r="B1830">
        <v>2000</v>
      </c>
      <c r="C1830" t="s">
        <v>592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712</v>
      </c>
      <c r="B1831">
        <v>2015</v>
      </c>
      <c r="C1831" t="s">
        <v>600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712</v>
      </c>
      <c r="B1832">
        <v>2014</v>
      </c>
      <c r="C1832" t="s">
        <v>600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712</v>
      </c>
      <c r="B1833">
        <v>2013</v>
      </c>
      <c r="C1833" t="s">
        <v>600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712</v>
      </c>
      <c r="B1834">
        <v>2012</v>
      </c>
      <c r="C1834" t="s">
        <v>600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712</v>
      </c>
      <c r="B1835">
        <v>2011</v>
      </c>
      <c r="C1835" t="s">
        <v>600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712</v>
      </c>
      <c r="B1836">
        <v>2010</v>
      </c>
      <c r="C1836" t="s">
        <v>600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712</v>
      </c>
      <c r="B1837">
        <v>2009</v>
      </c>
      <c r="C1837" t="s">
        <v>600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712</v>
      </c>
      <c r="B1838">
        <v>2008</v>
      </c>
      <c r="C1838" t="s">
        <v>600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712</v>
      </c>
      <c r="B1839">
        <v>2007</v>
      </c>
      <c r="C1839" t="s">
        <v>600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712</v>
      </c>
      <c r="B1840">
        <v>2006</v>
      </c>
      <c r="C1840" t="s">
        <v>600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712</v>
      </c>
      <c r="B1841">
        <v>2005</v>
      </c>
      <c r="C1841" t="s">
        <v>600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712</v>
      </c>
      <c r="B1842">
        <v>2004</v>
      </c>
      <c r="C1842" t="s">
        <v>600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712</v>
      </c>
      <c r="B1843">
        <v>2003</v>
      </c>
      <c r="C1843" t="s">
        <v>600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712</v>
      </c>
      <c r="B1844">
        <v>2002</v>
      </c>
      <c r="C1844" t="s">
        <v>600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712</v>
      </c>
      <c r="B1845">
        <v>2001</v>
      </c>
      <c r="C1845" t="s">
        <v>600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712</v>
      </c>
      <c r="B1846">
        <v>2000</v>
      </c>
      <c r="C1846" t="s">
        <v>600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713</v>
      </c>
      <c r="B1847">
        <v>2015</v>
      </c>
      <c r="C1847" t="s">
        <v>600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713</v>
      </c>
      <c r="B1848">
        <v>2014</v>
      </c>
      <c r="C1848" t="s">
        <v>600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713</v>
      </c>
      <c r="B1849">
        <v>2013</v>
      </c>
      <c r="C1849" t="s">
        <v>600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713</v>
      </c>
      <c r="B1850">
        <v>2012</v>
      </c>
      <c r="C1850" t="s">
        <v>600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713</v>
      </c>
      <c r="B1851">
        <v>2011</v>
      </c>
      <c r="C1851" t="s">
        <v>600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713</v>
      </c>
      <c r="B1852">
        <v>2010</v>
      </c>
      <c r="C1852" t="s">
        <v>600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713</v>
      </c>
      <c r="B1853">
        <v>2009</v>
      </c>
      <c r="C1853" t="s">
        <v>600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713</v>
      </c>
      <c r="B1854">
        <v>2008</v>
      </c>
      <c r="C1854" t="s">
        <v>600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713</v>
      </c>
      <c r="B1855">
        <v>2007</v>
      </c>
      <c r="C1855" t="s">
        <v>600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713</v>
      </c>
      <c r="B1856">
        <v>2006</v>
      </c>
      <c r="C1856" t="s">
        <v>600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713</v>
      </c>
      <c r="B1857">
        <v>2005</v>
      </c>
      <c r="C1857" t="s">
        <v>600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713</v>
      </c>
      <c r="B1858">
        <v>2004</v>
      </c>
      <c r="C1858" t="s">
        <v>600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713</v>
      </c>
      <c r="B1859">
        <v>2003</v>
      </c>
      <c r="C1859" t="s">
        <v>600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713</v>
      </c>
      <c r="B1860">
        <v>2002</v>
      </c>
      <c r="C1860" t="s">
        <v>600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713</v>
      </c>
      <c r="B1861">
        <v>2001</v>
      </c>
      <c r="C1861" t="s">
        <v>600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713</v>
      </c>
      <c r="B1862">
        <v>2000</v>
      </c>
      <c r="C1862" t="s">
        <v>600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714</v>
      </c>
      <c r="B1863">
        <v>2015</v>
      </c>
      <c r="C1863" t="s">
        <v>592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714</v>
      </c>
      <c r="B1864">
        <v>2014</v>
      </c>
      <c r="C1864" t="s">
        <v>592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714</v>
      </c>
      <c r="B1865">
        <v>2013</v>
      </c>
      <c r="C1865" t="s">
        <v>592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714</v>
      </c>
      <c r="B1866">
        <v>2012</v>
      </c>
      <c r="C1866" t="s">
        <v>592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714</v>
      </c>
      <c r="B1867">
        <v>2011</v>
      </c>
      <c r="C1867" t="s">
        <v>592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714</v>
      </c>
      <c r="B1868">
        <v>2010</v>
      </c>
      <c r="C1868" t="s">
        <v>592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714</v>
      </c>
      <c r="B1869">
        <v>2009</v>
      </c>
      <c r="C1869" t="s">
        <v>592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714</v>
      </c>
      <c r="B1870">
        <v>2008</v>
      </c>
      <c r="C1870" t="s">
        <v>592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714</v>
      </c>
      <c r="B1871">
        <v>2007</v>
      </c>
      <c r="C1871" t="s">
        <v>592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714</v>
      </c>
      <c r="B1872">
        <v>2006</v>
      </c>
      <c r="C1872" t="s">
        <v>592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714</v>
      </c>
      <c r="B1873">
        <v>2005</v>
      </c>
      <c r="C1873" t="s">
        <v>592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714</v>
      </c>
      <c r="B1874">
        <v>2004</v>
      </c>
      <c r="C1874" t="s">
        <v>592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714</v>
      </c>
      <c r="B1875">
        <v>2003</v>
      </c>
      <c r="C1875" t="s">
        <v>592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714</v>
      </c>
      <c r="B1876">
        <v>2002</v>
      </c>
      <c r="C1876" t="s">
        <v>592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714</v>
      </c>
      <c r="B1877">
        <v>2001</v>
      </c>
      <c r="C1877" t="s">
        <v>592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714</v>
      </c>
      <c r="B1878">
        <v>2000</v>
      </c>
      <c r="C1878" t="s">
        <v>592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715</v>
      </c>
      <c r="B1879">
        <v>2015</v>
      </c>
      <c r="C1879" t="s">
        <v>592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715</v>
      </c>
      <c r="B1880">
        <v>2014</v>
      </c>
      <c r="C1880" t="s">
        <v>592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715</v>
      </c>
      <c r="B1881">
        <v>2013</v>
      </c>
      <c r="C1881" t="s">
        <v>592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715</v>
      </c>
      <c r="B1882">
        <v>2012</v>
      </c>
      <c r="C1882" t="s">
        <v>592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715</v>
      </c>
      <c r="B1883">
        <v>2011</v>
      </c>
      <c r="C1883" t="s">
        <v>592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715</v>
      </c>
      <c r="B1884">
        <v>2010</v>
      </c>
      <c r="C1884" t="s">
        <v>592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715</v>
      </c>
      <c r="B1885">
        <v>2009</v>
      </c>
      <c r="C1885" t="s">
        <v>592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715</v>
      </c>
      <c r="B1886">
        <v>2008</v>
      </c>
      <c r="C1886" t="s">
        <v>592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715</v>
      </c>
      <c r="B1887">
        <v>2007</v>
      </c>
      <c r="C1887" t="s">
        <v>592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715</v>
      </c>
      <c r="B1888">
        <v>2006</v>
      </c>
      <c r="C1888" t="s">
        <v>592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715</v>
      </c>
      <c r="B1889">
        <v>2005</v>
      </c>
      <c r="C1889" t="s">
        <v>592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715</v>
      </c>
      <c r="B1890">
        <v>2004</v>
      </c>
      <c r="C1890" t="s">
        <v>592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715</v>
      </c>
      <c r="B1891">
        <v>2003</v>
      </c>
      <c r="C1891" t="s">
        <v>592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715</v>
      </c>
      <c r="B1892">
        <v>2002</v>
      </c>
      <c r="C1892" t="s">
        <v>592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715</v>
      </c>
      <c r="B1893">
        <v>2001</v>
      </c>
      <c r="C1893" t="s">
        <v>592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715</v>
      </c>
      <c r="B1894">
        <v>2000</v>
      </c>
      <c r="C1894" t="s">
        <v>592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716</v>
      </c>
      <c r="B1895">
        <v>2015</v>
      </c>
      <c r="C1895" t="s">
        <v>592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716</v>
      </c>
      <c r="B1896">
        <v>2014</v>
      </c>
      <c r="C1896" t="s">
        <v>592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716</v>
      </c>
      <c r="B1897">
        <v>2013</v>
      </c>
      <c r="C1897" t="s">
        <v>592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716</v>
      </c>
      <c r="B1898">
        <v>2012</v>
      </c>
      <c r="C1898" t="s">
        <v>592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716</v>
      </c>
      <c r="B1899">
        <v>2011</v>
      </c>
      <c r="C1899" t="s">
        <v>592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716</v>
      </c>
      <c r="B1900">
        <v>2010</v>
      </c>
      <c r="C1900" t="s">
        <v>592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716</v>
      </c>
      <c r="B1901">
        <v>2009</v>
      </c>
      <c r="C1901" t="s">
        <v>592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716</v>
      </c>
      <c r="B1902">
        <v>2008</v>
      </c>
      <c r="C1902" t="s">
        <v>592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716</v>
      </c>
      <c r="B1903">
        <v>2007</v>
      </c>
      <c r="C1903" t="s">
        <v>592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716</v>
      </c>
      <c r="B1904">
        <v>2006</v>
      </c>
      <c r="C1904" t="s">
        <v>592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716</v>
      </c>
      <c r="B1905">
        <v>2005</v>
      </c>
      <c r="C1905" t="s">
        <v>592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716</v>
      </c>
      <c r="B1906">
        <v>2004</v>
      </c>
      <c r="C1906" t="s">
        <v>592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716</v>
      </c>
      <c r="B1907">
        <v>2003</v>
      </c>
      <c r="C1907" t="s">
        <v>592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716</v>
      </c>
      <c r="B1908">
        <v>2002</v>
      </c>
      <c r="C1908" t="s">
        <v>592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716</v>
      </c>
      <c r="B1909">
        <v>2001</v>
      </c>
      <c r="C1909" t="s">
        <v>592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716</v>
      </c>
      <c r="B1910">
        <v>2000</v>
      </c>
      <c r="C1910" t="s">
        <v>592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717</v>
      </c>
      <c r="B1911">
        <v>2013</v>
      </c>
      <c r="C1911" t="s">
        <v>592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718</v>
      </c>
      <c r="B1912">
        <v>2015</v>
      </c>
      <c r="C1912" t="s">
        <v>600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718</v>
      </c>
      <c r="B1913">
        <v>2014</v>
      </c>
      <c r="C1913" t="s">
        <v>600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718</v>
      </c>
      <c r="B1914">
        <v>2013</v>
      </c>
      <c r="C1914" t="s">
        <v>600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718</v>
      </c>
      <c r="B1915">
        <v>2012</v>
      </c>
      <c r="C1915" t="s">
        <v>600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718</v>
      </c>
      <c r="B1916">
        <v>2011</v>
      </c>
      <c r="C1916" t="s">
        <v>600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718</v>
      </c>
      <c r="B1917">
        <v>2010</v>
      </c>
      <c r="C1917" t="s">
        <v>600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718</v>
      </c>
      <c r="B1918">
        <v>2009</v>
      </c>
      <c r="C1918" t="s">
        <v>600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718</v>
      </c>
      <c r="B1919">
        <v>2008</v>
      </c>
      <c r="C1919" t="s">
        <v>600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718</v>
      </c>
      <c r="B1920">
        <v>2007</v>
      </c>
      <c r="C1920" t="s">
        <v>600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718</v>
      </c>
      <c r="B1921">
        <v>2006</v>
      </c>
      <c r="C1921" t="s">
        <v>600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718</v>
      </c>
      <c r="B1922">
        <v>2005</v>
      </c>
      <c r="C1922" t="s">
        <v>600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718</v>
      </c>
      <c r="B1923">
        <v>2004</v>
      </c>
      <c r="C1923" t="s">
        <v>600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718</v>
      </c>
      <c r="B1924">
        <v>2003</v>
      </c>
      <c r="C1924" t="s">
        <v>600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718</v>
      </c>
      <c r="B1925">
        <v>2002</v>
      </c>
      <c r="C1925" t="s">
        <v>600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718</v>
      </c>
      <c r="B1926">
        <v>2001</v>
      </c>
      <c r="C1926" t="s">
        <v>600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718</v>
      </c>
      <c r="B1927">
        <v>2000</v>
      </c>
      <c r="C1927" t="s">
        <v>600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719</v>
      </c>
      <c r="B1928">
        <v>2015</v>
      </c>
      <c r="C1928" t="s">
        <v>592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719</v>
      </c>
      <c r="B1929">
        <v>2014</v>
      </c>
      <c r="C1929" t="s">
        <v>592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719</v>
      </c>
      <c r="B1930">
        <v>2013</v>
      </c>
      <c r="C1930" t="s">
        <v>592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719</v>
      </c>
      <c r="B1931">
        <v>2012</v>
      </c>
      <c r="C1931" t="s">
        <v>592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719</v>
      </c>
      <c r="B1932">
        <v>2011</v>
      </c>
      <c r="C1932" t="s">
        <v>592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719</v>
      </c>
      <c r="B1933">
        <v>2010</v>
      </c>
      <c r="C1933" t="s">
        <v>592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719</v>
      </c>
      <c r="B1934">
        <v>2009</v>
      </c>
      <c r="C1934" t="s">
        <v>592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719</v>
      </c>
      <c r="B1935">
        <v>2008</v>
      </c>
      <c r="C1935" t="s">
        <v>592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719</v>
      </c>
      <c r="B1936">
        <v>2007</v>
      </c>
      <c r="C1936" t="s">
        <v>592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719</v>
      </c>
      <c r="B1937">
        <v>2006</v>
      </c>
      <c r="C1937" t="s">
        <v>592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719</v>
      </c>
      <c r="B1938">
        <v>2005</v>
      </c>
      <c r="C1938" t="s">
        <v>592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719</v>
      </c>
      <c r="B1939">
        <v>2004</v>
      </c>
      <c r="C1939" t="s">
        <v>592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719</v>
      </c>
      <c r="B1940">
        <v>2003</v>
      </c>
      <c r="C1940" t="s">
        <v>592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719</v>
      </c>
      <c r="B1941">
        <v>2002</v>
      </c>
      <c r="C1941" t="s">
        <v>592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719</v>
      </c>
      <c r="B1942">
        <v>2001</v>
      </c>
      <c r="C1942" t="s">
        <v>592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719</v>
      </c>
      <c r="B1943">
        <v>2000</v>
      </c>
      <c r="C1943" t="s">
        <v>592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720</v>
      </c>
      <c r="B1944">
        <v>2015</v>
      </c>
      <c r="C1944" t="s">
        <v>592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720</v>
      </c>
      <c r="B1945">
        <v>2014</v>
      </c>
      <c r="C1945" t="s">
        <v>592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720</v>
      </c>
      <c r="B1946">
        <v>2013</v>
      </c>
      <c r="C1946" t="s">
        <v>592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720</v>
      </c>
      <c r="B1947">
        <v>2012</v>
      </c>
      <c r="C1947" t="s">
        <v>592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720</v>
      </c>
      <c r="B1948">
        <v>2011</v>
      </c>
      <c r="C1948" t="s">
        <v>592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720</v>
      </c>
      <c r="B1949">
        <v>2010</v>
      </c>
      <c r="C1949" t="s">
        <v>592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720</v>
      </c>
      <c r="B1950">
        <v>2009</v>
      </c>
      <c r="C1950" t="s">
        <v>592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720</v>
      </c>
      <c r="B1951">
        <v>2008</v>
      </c>
      <c r="C1951" t="s">
        <v>592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720</v>
      </c>
      <c r="B1952">
        <v>2007</v>
      </c>
      <c r="C1952" t="s">
        <v>592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720</v>
      </c>
      <c r="B1953">
        <v>2006</v>
      </c>
      <c r="C1953" t="s">
        <v>592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720</v>
      </c>
      <c r="B1954">
        <v>2005</v>
      </c>
      <c r="C1954" t="s">
        <v>592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720</v>
      </c>
      <c r="B1955">
        <v>2004</v>
      </c>
      <c r="C1955" t="s">
        <v>592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720</v>
      </c>
      <c r="B1956">
        <v>2003</v>
      </c>
      <c r="C1956" t="s">
        <v>592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720</v>
      </c>
      <c r="B1957">
        <v>2002</v>
      </c>
      <c r="C1957" t="s">
        <v>592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720</v>
      </c>
      <c r="B1958">
        <v>2001</v>
      </c>
      <c r="C1958" t="s">
        <v>592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720</v>
      </c>
      <c r="B1959">
        <v>2000</v>
      </c>
      <c r="C1959" t="s">
        <v>592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721</v>
      </c>
      <c r="B1960">
        <v>2013</v>
      </c>
      <c r="C1960" t="s">
        <v>592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722</v>
      </c>
      <c r="B1961">
        <v>2015</v>
      </c>
      <c r="C1961" t="s">
        <v>592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722</v>
      </c>
      <c r="B1962">
        <v>2014</v>
      </c>
      <c r="C1962" t="s">
        <v>592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722</v>
      </c>
      <c r="B1963">
        <v>2013</v>
      </c>
      <c r="C1963" t="s">
        <v>592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722</v>
      </c>
      <c r="B1964">
        <v>2012</v>
      </c>
      <c r="C1964" t="s">
        <v>592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722</v>
      </c>
      <c r="B1965">
        <v>2011</v>
      </c>
      <c r="C1965" t="s">
        <v>592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722</v>
      </c>
      <c r="B1966">
        <v>2010</v>
      </c>
      <c r="C1966" t="s">
        <v>592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722</v>
      </c>
      <c r="B1967">
        <v>2009</v>
      </c>
      <c r="C1967" t="s">
        <v>592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722</v>
      </c>
      <c r="B1968">
        <v>2008</v>
      </c>
      <c r="C1968" t="s">
        <v>592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722</v>
      </c>
      <c r="B1969">
        <v>2007</v>
      </c>
      <c r="C1969" t="s">
        <v>592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722</v>
      </c>
      <c r="B1970">
        <v>2006</v>
      </c>
      <c r="C1970" t="s">
        <v>592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722</v>
      </c>
      <c r="B1971">
        <v>2005</v>
      </c>
      <c r="C1971" t="s">
        <v>592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722</v>
      </c>
      <c r="B1972">
        <v>2004</v>
      </c>
      <c r="C1972" t="s">
        <v>592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722</v>
      </c>
      <c r="B1973">
        <v>2003</v>
      </c>
      <c r="C1973" t="s">
        <v>592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722</v>
      </c>
      <c r="B1974">
        <v>2002</v>
      </c>
      <c r="C1974" t="s">
        <v>592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722</v>
      </c>
      <c r="B1975">
        <v>2001</v>
      </c>
      <c r="C1975" t="s">
        <v>592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722</v>
      </c>
      <c r="B1976">
        <v>2000</v>
      </c>
      <c r="C1976" t="s">
        <v>592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723</v>
      </c>
      <c r="B1977">
        <v>2015</v>
      </c>
      <c r="C1977" t="s">
        <v>592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723</v>
      </c>
      <c r="B1978">
        <v>2014</v>
      </c>
      <c r="C1978" t="s">
        <v>592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723</v>
      </c>
      <c r="B1979">
        <v>2013</v>
      </c>
      <c r="C1979" t="s">
        <v>592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723</v>
      </c>
      <c r="B1980">
        <v>2012</v>
      </c>
      <c r="C1980" t="s">
        <v>592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723</v>
      </c>
      <c r="B1981">
        <v>2011</v>
      </c>
      <c r="C1981" t="s">
        <v>592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723</v>
      </c>
      <c r="B1982">
        <v>2010</v>
      </c>
      <c r="C1982" t="s">
        <v>592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723</v>
      </c>
      <c r="B1983">
        <v>2009</v>
      </c>
      <c r="C1983" t="s">
        <v>592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723</v>
      </c>
      <c r="B1984">
        <v>2008</v>
      </c>
      <c r="C1984" t="s">
        <v>592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723</v>
      </c>
      <c r="B1985">
        <v>2007</v>
      </c>
      <c r="C1985" t="s">
        <v>592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723</v>
      </c>
      <c r="B1986">
        <v>2006</v>
      </c>
      <c r="C1986" t="s">
        <v>592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723</v>
      </c>
      <c r="B1987">
        <v>2005</v>
      </c>
      <c r="C1987" t="s">
        <v>592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723</v>
      </c>
      <c r="B1988">
        <v>2004</v>
      </c>
      <c r="C1988" t="s">
        <v>592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723</v>
      </c>
      <c r="B1989">
        <v>2003</v>
      </c>
      <c r="C1989" t="s">
        <v>592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723</v>
      </c>
      <c r="B1990">
        <v>2002</v>
      </c>
      <c r="C1990" t="s">
        <v>592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723</v>
      </c>
      <c r="B1991">
        <v>2001</v>
      </c>
      <c r="C1991" t="s">
        <v>592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723</v>
      </c>
      <c r="B1992">
        <v>2000</v>
      </c>
      <c r="C1992" t="s">
        <v>592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724</v>
      </c>
      <c r="B1993">
        <v>2015</v>
      </c>
      <c r="C1993" t="s">
        <v>592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724</v>
      </c>
      <c r="B1994">
        <v>2014</v>
      </c>
      <c r="C1994" t="s">
        <v>592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724</v>
      </c>
      <c r="B1995">
        <v>2013</v>
      </c>
      <c r="C1995" t="s">
        <v>592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724</v>
      </c>
      <c r="B1996">
        <v>2012</v>
      </c>
      <c r="C1996" t="s">
        <v>592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724</v>
      </c>
      <c r="B1997">
        <v>2011</v>
      </c>
      <c r="C1997" t="s">
        <v>592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724</v>
      </c>
      <c r="B1998">
        <v>2010</v>
      </c>
      <c r="C1998" t="s">
        <v>592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724</v>
      </c>
      <c r="B1999">
        <v>2009</v>
      </c>
      <c r="C1999" t="s">
        <v>592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724</v>
      </c>
      <c r="B2000">
        <v>2008</v>
      </c>
      <c r="C2000" t="s">
        <v>592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724</v>
      </c>
      <c r="B2001">
        <v>2007</v>
      </c>
      <c r="C2001" t="s">
        <v>592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724</v>
      </c>
      <c r="B2002">
        <v>2006</v>
      </c>
      <c r="C2002" t="s">
        <v>592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724</v>
      </c>
      <c r="B2003">
        <v>2005</v>
      </c>
      <c r="C2003" t="s">
        <v>592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724</v>
      </c>
      <c r="B2004">
        <v>2004</v>
      </c>
      <c r="C2004" t="s">
        <v>592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724</v>
      </c>
      <c r="B2005">
        <v>2003</v>
      </c>
      <c r="C2005" t="s">
        <v>592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724</v>
      </c>
      <c r="B2006">
        <v>2002</v>
      </c>
      <c r="C2006" t="s">
        <v>592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724</v>
      </c>
      <c r="B2007">
        <v>2001</v>
      </c>
      <c r="C2007" t="s">
        <v>592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724</v>
      </c>
      <c r="B2008">
        <v>2000</v>
      </c>
      <c r="C2008" t="s">
        <v>592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725</v>
      </c>
      <c r="B2009">
        <v>2015</v>
      </c>
      <c r="C2009" t="s">
        <v>592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725</v>
      </c>
      <c r="B2010">
        <v>2014</v>
      </c>
      <c r="C2010" t="s">
        <v>592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725</v>
      </c>
      <c r="B2011">
        <v>2013</v>
      </c>
      <c r="C2011" t="s">
        <v>592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725</v>
      </c>
      <c r="B2012">
        <v>2012</v>
      </c>
      <c r="C2012" t="s">
        <v>592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725</v>
      </c>
      <c r="B2013">
        <v>2011</v>
      </c>
      <c r="C2013" t="s">
        <v>592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725</v>
      </c>
      <c r="B2014">
        <v>2010</v>
      </c>
      <c r="C2014" t="s">
        <v>592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725</v>
      </c>
      <c r="B2015">
        <v>2009</v>
      </c>
      <c r="C2015" t="s">
        <v>592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725</v>
      </c>
      <c r="B2016">
        <v>2008</v>
      </c>
      <c r="C2016" t="s">
        <v>592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725</v>
      </c>
      <c r="B2017">
        <v>2007</v>
      </c>
      <c r="C2017" t="s">
        <v>592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725</v>
      </c>
      <c r="B2018">
        <v>2006</v>
      </c>
      <c r="C2018" t="s">
        <v>592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725</v>
      </c>
      <c r="B2019">
        <v>2005</v>
      </c>
      <c r="C2019" t="s">
        <v>592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725</v>
      </c>
      <c r="B2020">
        <v>2004</v>
      </c>
      <c r="C2020" t="s">
        <v>592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725</v>
      </c>
      <c r="B2021">
        <v>2003</v>
      </c>
      <c r="C2021" t="s">
        <v>592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725</v>
      </c>
      <c r="B2022">
        <v>2002</v>
      </c>
      <c r="C2022" t="s">
        <v>592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725</v>
      </c>
      <c r="B2023">
        <v>2001</v>
      </c>
      <c r="C2023" t="s">
        <v>592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725</v>
      </c>
      <c r="B2024">
        <v>2000</v>
      </c>
      <c r="C2024" t="s">
        <v>592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726</v>
      </c>
      <c r="B2025">
        <v>2015</v>
      </c>
      <c r="C2025" t="s">
        <v>592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726</v>
      </c>
      <c r="B2026">
        <v>2014</v>
      </c>
      <c r="C2026" t="s">
        <v>592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726</v>
      </c>
      <c r="B2027">
        <v>2013</v>
      </c>
      <c r="C2027" t="s">
        <v>592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726</v>
      </c>
      <c r="B2028">
        <v>2012</v>
      </c>
      <c r="C2028" t="s">
        <v>592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726</v>
      </c>
      <c r="B2029">
        <v>2011</v>
      </c>
      <c r="C2029" t="s">
        <v>592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726</v>
      </c>
      <c r="B2030">
        <v>2010</v>
      </c>
      <c r="C2030" t="s">
        <v>592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726</v>
      </c>
      <c r="B2031">
        <v>2009</v>
      </c>
      <c r="C2031" t="s">
        <v>592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726</v>
      </c>
      <c r="B2032">
        <v>2008</v>
      </c>
      <c r="C2032" t="s">
        <v>592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726</v>
      </c>
      <c r="B2033">
        <v>2007</v>
      </c>
      <c r="C2033" t="s">
        <v>592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726</v>
      </c>
      <c r="B2034">
        <v>2006</v>
      </c>
      <c r="C2034" t="s">
        <v>592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726</v>
      </c>
      <c r="B2035">
        <v>2005</v>
      </c>
      <c r="C2035" t="s">
        <v>592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726</v>
      </c>
      <c r="B2036">
        <v>2004</v>
      </c>
      <c r="C2036" t="s">
        <v>592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726</v>
      </c>
      <c r="B2037">
        <v>2003</v>
      </c>
      <c r="C2037" t="s">
        <v>592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726</v>
      </c>
      <c r="B2038">
        <v>2002</v>
      </c>
      <c r="C2038" t="s">
        <v>592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726</v>
      </c>
      <c r="B2039">
        <v>2001</v>
      </c>
      <c r="C2039" t="s">
        <v>592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726</v>
      </c>
      <c r="B2040">
        <v>2000</v>
      </c>
      <c r="C2040" t="s">
        <v>592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727</v>
      </c>
      <c r="B2041">
        <v>2015</v>
      </c>
      <c r="C2041" t="s">
        <v>600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727</v>
      </c>
      <c r="B2042">
        <v>2014</v>
      </c>
      <c r="C2042" t="s">
        <v>600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727</v>
      </c>
      <c r="B2043">
        <v>2013</v>
      </c>
      <c r="C2043" t="s">
        <v>600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727</v>
      </c>
      <c r="B2044">
        <v>2012</v>
      </c>
      <c r="C2044" t="s">
        <v>600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727</v>
      </c>
      <c r="B2045">
        <v>2011</v>
      </c>
      <c r="C2045" t="s">
        <v>600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727</v>
      </c>
      <c r="B2046">
        <v>2010</v>
      </c>
      <c r="C2046" t="s">
        <v>600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727</v>
      </c>
      <c r="B2047">
        <v>2009</v>
      </c>
      <c r="C2047" t="s">
        <v>600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727</v>
      </c>
      <c r="B2048">
        <v>2008</v>
      </c>
      <c r="C2048" t="s">
        <v>600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727</v>
      </c>
      <c r="B2049">
        <v>2007</v>
      </c>
      <c r="C2049" t="s">
        <v>600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727</v>
      </c>
      <c r="B2050">
        <v>2006</v>
      </c>
      <c r="C2050" t="s">
        <v>600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727</v>
      </c>
      <c r="B2051">
        <v>2005</v>
      </c>
      <c r="C2051" t="s">
        <v>600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727</v>
      </c>
      <c r="B2052">
        <v>2004</v>
      </c>
      <c r="C2052" t="s">
        <v>600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727</v>
      </c>
      <c r="B2053">
        <v>2003</v>
      </c>
      <c r="C2053" t="s">
        <v>600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727</v>
      </c>
      <c r="B2054">
        <v>2002</v>
      </c>
      <c r="C2054" t="s">
        <v>600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727</v>
      </c>
      <c r="B2055">
        <v>2001</v>
      </c>
      <c r="C2055" t="s">
        <v>600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727</v>
      </c>
      <c r="B2056">
        <v>2000</v>
      </c>
      <c r="C2056" t="s">
        <v>600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728</v>
      </c>
      <c r="B2057">
        <v>2015</v>
      </c>
      <c r="C2057" t="s">
        <v>600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728</v>
      </c>
      <c r="B2058">
        <v>2014</v>
      </c>
      <c r="C2058" t="s">
        <v>600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728</v>
      </c>
      <c r="B2059">
        <v>2013</v>
      </c>
      <c r="C2059" t="s">
        <v>600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728</v>
      </c>
      <c r="B2060">
        <v>2012</v>
      </c>
      <c r="C2060" t="s">
        <v>600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728</v>
      </c>
      <c r="B2061">
        <v>2011</v>
      </c>
      <c r="C2061" t="s">
        <v>600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728</v>
      </c>
      <c r="B2062">
        <v>2010</v>
      </c>
      <c r="C2062" t="s">
        <v>600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728</v>
      </c>
      <c r="B2063">
        <v>2009</v>
      </c>
      <c r="C2063" t="s">
        <v>600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728</v>
      </c>
      <c r="B2064">
        <v>2008</v>
      </c>
      <c r="C2064" t="s">
        <v>600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728</v>
      </c>
      <c r="B2065">
        <v>2007</v>
      </c>
      <c r="C2065" t="s">
        <v>600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728</v>
      </c>
      <c r="B2066">
        <v>2006</v>
      </c>
      <c r="C2066" t="s">
        <v>600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728</v>
      </c>
      <c r="B2067">
        <v>2005</v>
      </c>
      <c r="C2067" t="s">
        <v>600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728</v>
      </c>
      <c r="B2068">
        <v>2004</v>
      </c>
      <c r="C2068" t="s">
        <v>600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728</v>
      </c>
      <c r="B2069">
        <v>2003</v>
      </c>
      <c r="C2069" t="s">
        <v>600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728</v>
      </c>
      <c r="B2070">
        <v>2002</v>
      </c>
      <c r="C2070" t="s">
        <v>600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728</v>
      </c>
      <c r="B2071">
        <v>2001</v>
      </c>
      <c r="C2071" t="s">
        <v>600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728</v>
      </c>
      <c r="B2072">
        <v>2000</v>
      </c>
      <c r="C2072" t="s">
        <v>600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729</v>
      </c>
      <c r="B2073">
        <v>2015</v>
      </c>
      <c r="C2073" t="s">
        <v>592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729</v>
      </c>
      <c r="B2074">
        <v>2014</v>
      </c>
      <c r="C2074" t="s">
        <v>592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729</v>
      </c>
      <c r="B2075">
        <v>2013</v>
      </c>
      <c r="C2075" t="s">
        <v>592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729</v>
      </c>
      <c r="B2076">
        <v>2012</v>
      </c>
      <c r="C2076" t="s">
        <v>592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729</v>
      </c>
      <c r="B2077">
        <v>2011</v>
      </c>
      <c r="C2077" t="s">
        <v>592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729</v>
      </c>
      <c r="B2078">
        <v>2010</v>
      </c>
      <c r="C2078" t="s">
        <v>592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729</v>
      </c>
      <c r="B2079">
        <v>2009</v>
      </c>
      <c r="C2079" t="s">
        <v>592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729</v>
      </c>
      <c r="B2080">
        <v>2008</v>
      </c>
      <c r="C2080" t="s">
        <v>592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729</v>
      </c>
      <c r="B2081">
        <v>2007</v>
      </c>
      <c r="C2081" t="s">
        <v>592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729</v>
      </c>
      <c r="B2082">
        <v>2006</v>
      </c>
      <c r="C2082" t="s">
        <v>592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729</v>
      </c>
      <c r="B2083">
        <v>2005</v>
      </c>
      <c r="C2083" t="s">
        <v>592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729</v>
      </c>
      <c r="B2084">
        <v>2004</v>
      </c>
      <c r="C2084" t="s">
        <v>592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729</v>
      </c>
      <c r="B2085">
        <v>2003</v>
      </c>
      <c r="C2085" t="s">
        <v>592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729</v>
      </c>
      <c r="B2086">
        <v>2002</v>
      </c>
      <c r="C2086" t="s">
        <v>592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729</v>
      </c>
      <c r="B2087">
        <v>2001</v>
      </c>
      <c r="C2087" t="s">
        <v>592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729</v>
      </c>
      <c r="B2088">
        <v>2000</v>
      </c>
      <c r="C2088" t="s">
        <v>592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730</v>
      </c>
      <c r="B2089">
        <v>2015</v>
      </c>
      <c r="C2089" t="s">
        <v>592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730</v>
      </c>
      <c r="B2090">
        <v>2014</v>
      </c>
      <c r="C2090" t="s">
        <v>592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730</v>
      </c>
      <c r="B2091">
        <v>2013</v>
      </c>
      <c r="C2091" t="s">
        <v>592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730</v>
      </c>
      <c r="B2092">
        <v>2012</v>
      </c>
      <c r="C2092" t="s">
        <v>592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730</v>
      </c>
      <c r="B2093">
        <v>2011</v>
      </c>
      <c r="C2093" t="s">
        <v>592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730</v>
      </c>
      <c r="B2094">
        <v>2010</v>
      </c>
      <c r="C2094" t="s">
        <v>592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730</v>
      </c>
      <c r="B2095">
        <v>2009</v>
      </c>
      <c r="C2095" t="s">
        <v>592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730</v>
      </c>
      <c r="B2096">
        <v>2008</v>
      </c>
      <c r="C2096" t="s">
        <v>592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730</v>
      </c>
      <c r="B2097">
        <v>2007</v>
      </c>
      <c r="C2097" t="s">
        <v>592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730</v>
      </c>
      <c r="B2098">
        <v>2006</v>
      </c>
      <c r="C2098" t="s">
        <v>592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730</v>
      </c>
      <c r="B2099">
        <v>2005</v>
      </c>
      <c r="C2099" t="s">
        <v>592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730</v>
      </c>
      <c r="B2100">
        <v>2004</v>
      </c>
      <c r="C2100" t="s">
        <v>592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730</v>
      </c>
      <c r="B2101">
        <v>2003</v>
      </c>
      <c r="C2101" t="s">
        <v>592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730</v>
      </c>
      <c r="B2102">
        <v>2002</v>
      </c>
      <c r="C2102" t="s">
        <v>592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730</v>
      </c>
      <c r="B2103">
        <v>2001</v>
      </c>
      <c r="C2103" t="s">
        <v>592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730</v>
      </c>
      <c r="B2104">
        <v>2000</v>
      </c>
      <c r="C2104" t="s">
        <v>592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731</v>
      </c>
      <c r="B2105">
        <v>2015</v>
      </c>
      <c r="C2105" t="s">
        <v>592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731</v>
      </c>
      <c r="B2106">
        <v>2014</v>
      </c>
      <c r="C2106" t="s">
        <v>592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731</v>
      </c>
      <c r="B2107">
        <v>2013</v>
      </c>
      <c r="C2107" t="s">
        <v>592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731</v>
      </c>
      <c r="B2108">
        <v>2012</v>
      </c>
      <c r="C2108" t="s">
        <v>592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731</v>
      </c>
      <c r="B2109">
        <v>2011</v>
      </c>
      <c r="C2109" t="s">
        <v>592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731</v>
      </c>
      <c r="B2110">
        <v>2010</v>
      </c>
      <c r="C2110" t="s">
        <v>592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731</v>
      </c>
      <c r="B2111">
        <v>2009</v>
      </c>
      <c r="C2111" t="s">
        <v>592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731</v>
      </c>
      <c r="B2112">
        <v>2008</v>
      </c>
      <c r="C2112" t="s">
        <v>592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731</v>
      </c>
      <c r="B2113">
        <v>2007</v>
      </c>
      <c r="C2113" t="s">
        <v>592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731</v>
      </c>
      <c r="B2114">
        <v>2006</v>
      </c>
      <c r="C2114" t="s">
        <v>592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731</v>
      </c>
      <c r="B2115">
        <v>2005</v>
      </c>
      <c r="C2115" t="s">
        <v>592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731</v>
      </c>
      <c r="B2116">
        <v>2004</v>
      </c>
      <c r="C2116" t="s">
        <v>592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731</v>
      </c>
      <c r="B2117">
        <v>2003</v>
      </c>
      <c r="C2117" t="s">
        <v>592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731</v>
      </c>
      <c r="B2118">
        <v>2002</v>
      </c>
      <c r="C2118" t="s">
        <v>592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731</v>
      </c>
      <c r="B2119">
        <v>2001</v>
      </c>
      <c r="C2119" t="s">
        <v>592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731</v>
      </c>
      <c r="B2120">
        <v>2000</v>
      </c>
      <c r="C2120" t="s">
        <v>592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732</v>
      </c>
      <c r="B2121">
        <v>2015</v>
      </c>
      <c r="C2121" t="s">
        <v>600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732</v>
      </c>
      <c r="B2122">
        <v>2014</v>
      </c>
      <c r="C2122" t="s">
        <v>600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732</v>
      </c>
      <c r="B2123">
        <v>2013</v>
      </c>
      <c r="C2123" t="s">
        <v>600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732</v>
      </c>
      <c r="B2124">
        <v>2012</v>
      </c>
      <c r="C2124" t="s">
        <v>600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732</v>
      </c>
      <c r="B2125">
        <v>2011</v>
      </c>
      <c r="C2125" t="s">
        <v>600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732</v>
      </c>
      <c r="B2126">
        <v>2010</v>
      </c>
      <c r="C2126" t="s">
        <v>600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732</v>
      </c>
      <c r="B2127">
        <v>2009</v>
      </c>
      <c r="C2127" t="s">
        <v>600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732</v>
      </c>
      <c r="B2128">
        <v>2008</v>
      </c>
      <c r="C2128" t="s">
        <v>600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732</v>
      </c>
      <c r="B2129">
        <v>2007</v>
      </c>
      <c r="C2129" t="s">
        <v>600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732</v>
      </c>
      <c r="B2130">
        <v>2006</v>
      </c>
      <c r="C2130" t="s">
        <v>600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732</v>
      </c>
      <c r="B2131">
        <v>2005</v>
      </c>
      <c r="C2131" t="s">
        <v>600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732</v>
      </c>
      <c r="B2132">
        <v>2004</v>
      </c>
      <c r="C2132" t="s">
        <v>600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732</v>
      </c>
      <c r="B2133">
        <v>2003</v>
      </c>
      <c r="C2133" t="s">
        <v>600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732</v>
      </c>
      <c r="B2134">
        <v>2002</v>
      </c>
      <c r="C2134" t="s">
        <v>600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732</v>
      </c>
      <c r="B2135">
        <v>2001</v>
      </c>
      <c r="C2135" t="s">
        <v>600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732</v>
      </c>
      <c r="B2136">
        <v>2000</v>
      </c>
      <c r="C2136" t="s">
        <v>600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733</v>
      </c>
      <c r="B2137">
        <v>2015</v>
      </c>
      <c r="C2137" t="s">
        <v>592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733</v>
      </c>
      <c r="B2138">
        <v>2014</v>
      </c>
      <c r="C2138" t="s">
        <v>592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733</v>
      </c>
      <c r="B2139">
        <v>2013</v>
      </c>
      <c r="C2139" t="s">
        <v>592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733</v>
      </c>
      <c r="B2140">
        <v>2012</v>
      </c>
      <c r="C2140" t="s">
        <v>592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733</v>
      </c>
      <c r="B2141">
        <v>2011</v>
      </c>
      <c r="C2141" t="s">
        <v>592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733</v>
      </c>
      <c r="B2142">
        <v>2010</v>
      </c>
      <c r="C2142" t="s">
        <v>592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733</v>
      </c>
      <c r="B2143">
        <v>2009</v>
      </c>
      <c r="C2143" t="s">
        <v>592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733</v>
      </c>
      <c r="B2144">
        <v>2008</v>
      </c>
      <c r="C2144" t="s">
        <v>592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733</v>
      </c>
      <c r="B2145">
        <v>2007</v>
      </c>
      <c r="C2145" t="s">
        <v>592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733</v>
      </c>
      <c r="B2146">
        <v>2006</v>
      </c>
      <c r="C2146" t="s">
        <v>592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733</v>
      </c>
      <c r="B2147">
        <v>2005</v>
      </c>
      <c r="C2147" t="s">
        <v>592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733</v>
      </c>
      <c r="B2148">
        <v>2004</v>
      </c>
      <c r="C2148" t="s">
        <v>592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733</v>
      </c>
      <c r="B2149">
        <v>2003</v>
      </c>
      <c r="C2149" t="s">
        <v>592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733</v>
      </c>
      <c r="B2150">
        <v>2002</v>
      </c>
      <c r="C2150" t="s">
        <v>592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733</v>
      </c>
      <c r="B2151">
        <v>2001</v>
      </c>
      <c r="C2151" t="s">
        <v>592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733</v>
      </c>
      <c r="B2152">
        <v>2000</v>
      </c>
      <c r="C2152" t="s">
        <v>592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734</v>
      </c>
      <c r="B2153">
        <v>2015</v>
      </c>
      <c r="C2153" t="s">
        <v>592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734</v>
      </c>
      <c r="B2154">
        <v>2014</v>
      </c>
      <c r="C2154" t="s">
        <v>592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734</v>
      </c>
      <c r="B2155">
        <v>2013</v>
      </c>
      <c r="C2155" t="s">
        <v>592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734</v>
      </c>
      <c r="B2156">
        <v>2012</v>
      </c>
      <c r="C2156" t="s">
        <v>592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734</v>
      </c>
      <c r="B2157">
        <v>2011</v>
      </c>
      <c r="C2157" t="s">
        <v>592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734</v>
      </c>
      <c r="B2158">
        <v>2010</v>
      </c>
      <c r="C2158" t="s">
        <v>592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734</v>
      </c>
      <c r="B2159">
        <v>2009</v>
      </c>
      <c r="C2159" t="s">
        <v>592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734</v>
      </c>
      <c r="B2160">
        <v>2008</v>
      </c>
      <c r="C2160" t="s">
        <v>592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734</v>
      </c>
      <c r="B2161">
        <v>2007</v>
      </c>
      <c r="C2161" t="s">
        <v>592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734</v>
      </c>
      <c r="B2162">
        <v>2006</v>
      </c>
      <c r="C2162" t="s">
        <v>592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734</v>
      </c>
      <c r="B2163">
        <v>2005</v>
      </c>
      <c r="C2163" t="s">
        <v>592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734</v>
      </c>
      <c r="B2164">
        <v>2004</v>
      </c>
      <c r="C2164" t="s">
        <v>592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734</v>
      </c>
      <c r="B2165">
        <v>2003</v>
      </c>
      <c r="C2165" t="s">
        <v>592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734</v>
      </c>
      <c r="B2166">
        <v>2002</v>
      </c>
      <c r="C2166" t="s">
        <v>592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734</v>
      </c>
      <c r="B2167">
        <v>2001</v>
      </c>
      <c r="C2167" t="s">
        <v>592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734</v>
      </c>
      <c r="B2168">
        <v>2000</v>
      </c>
      <c r="C2168" t="s">
        <v>592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735</v>
      </c>
      <c r="B2169">
        <v>2013</v>
      </c>
      <c r="C2169" t="s">
        <v>592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736</v>
      </c>
      <c r="B2170">
        <v>2015</v>
      </c>
      <c r="C2170" t="s">
        <v>592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736</v>
      </c>
      <c r="B2171">
        <v>2014</v>
      </c>
      <c r="C2171" t="s">
        <v>592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736</v>
      </c>
      <c r="B2172">
        <v>2013</v>
      </c>
      <c r="C2172" t="s">
        <v>592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736</v>
      </c>
      <c r="B2173">
        <v>2012</v>
      </c>
      <c r="C2173" t="s">
        <v>592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736</v>
      </c>
      <c r="B2174">
        <v>2011</v>
      </c>
      <c r="C2174" t="s">
        <v>592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736</v>
      </c>
      <c r="B2175">
        <v>2010</v>
      </c>
      <c r="C2175" t="s">
        <v>592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736</v>
      </c>
      <c r="B2176">
        <v>2009</v>
      </c>
      <c r="C2176" t="s">
        <v>592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736</v>
      </c>
      <c r="B2177">
        <v>2008</v>
      </c>
      <c r="C2177" t="s">
        <v>592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736</v>
      </c>
      <c r="B2178">
        <v>2007</v>
      </c>
      <c r="C2178" t="s">
        <v>592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736</v>
      </c>
      <c r="B2179">
        <v>2006</v>
      </c>
      <c r="C2179" t="s">
        <v>592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736</v>
      </c>
      <c r="B2180">
        <v>2005</v>
      </c>
      <c r="C2180" t="s">
        <v>592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736</v>
      </c>
      <c r="B2181">
        <v>2004</v>
      </c>
      <c r="C2181" t="s">
        <v>592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736</v>
      </c>
      <c r="B2182">
        <v>2003</v>
      </c>
      <c r="C2182" t="s">
        <v>592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736</v>
      </c>
      <c r="B2183">
        <v>2002</v>
      </c>
      <c r="C2183" t="s">
        <v>592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736</v>
      </c>
      <c r="B2184">
        <v>2001</v>
      </c>
      <c r="C2184" t="s">
        <v>592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736</v>
      </c>
      <c r="B2185">
        <v>2000</v>
      </c>
      <c r="C2185" t="s">
        <v>592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737</v>
      </c>
      <c r="B2186">
        <v>2015</v>
      </c>
      <c r="C2186" t="s">
        <v>592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737</v>
      </c>
      <c r="B2187">
        <v>2014</v>
      </c>
      <c r="C2187" t="s">
        <v>592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737</v>
      </c>
      <c r="B2188">
        <v>2013</v>
      </c>
      <c r="C2188" t="s">
        <v>592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737</v>
      </c>
      <c r="B2189">
        <v>2012</v>
      </c>
      <c r="C2189" t="s">
        <v>592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737</v>
      </c>
      <c r="B2190">
        <v>2011</v>
      </c>
      <c r="C2190" t="s">
        <v>592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737</v>
      </c>
      <c r="B2191">
        <v>2010</v>
      </c>
      <c r="C2191" t="s">
        <v>592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737</v>
      </c>
      <c r="B2192">
        <v>2009</v>
      </c>
      <c r="C2192" t="s">
        <v>592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737</v>
      </c>
      <c r="B2193">
        <v>2008</v>
      </c>
      <c r="C2193" t="s">
        <v>592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737</v>
      </c>
      <c r="B2194">
        <v>2007</v>
      </c>
      <c r="C2194" t="s">
        <v>592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737</v>
      </c>
      <c r="B2195">
        <v>2006</v>
      </c>
      <c r="C2195" t="s">
        <v>592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737</v>
      </c>
      <c r="B2196">
        <v>2005</v>
      </c>
      <c r="C2196" t="s">
        <v>592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737</v>
      </c>
      <c r="B2197">
        <v>2004</v>
      </c>
      <c r="C2197" t="s">
        <v>592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737</v>
      </c>
      <c r="B2198">
        <v>2003</v>
      </c>
      <c r="C2198" t="s">
        <v>592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737</v>
      </c>
      <c r="B2199">
        <v>2002</v>
      </c>
      <c r="C2199" t="s">
        <v>592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737</v>
      </c>
      <c r="B2200">
        <v>2001</v>
      </c>
      <c r="C2200" t="s">
        <v>592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737</v>
      </c>
      <c r="B2201">
        <v>2000</v>
      </c>
      <c r="C2201" t="s">
        <v>592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738</v>
      </c>
      <c r="B2202">
        <v>2015</v>
      </c>
      <c r="C2202" t="s">
        <v>592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738</v>
      </c>
      <c r="B2203">
        <v>2014</v>
      </c>
      <c r="C2203" t="s">
        <v>592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738</v>
      </c>
      <c r="B2204">
        <v>2013</v>
      </c>
      <c r="C2204" t="s">
        <v>592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738</v>
      </c>
      <c r="B2205">
        <v>2012</v>
      </c>
      <c r="C2205" t="s">
        <v>592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738</v>
      </c>
      <c r="B2206">
        <v>2011</v>
      </c>
      <c r="C2206" t="s">
        <v>592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738</v>
      </c>
      <c r="B2207">
        <v>2010</v>
      </c>
      <c r="C2207" t="s">
        <v>592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738</v>
      </c>
      <c r="B2208">
        <v>2009</v>
      </c>
      <c r="C2208" t="s">
        <v>592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738</v>
      </c>
      <c r="B2209">
        <v>2008</v>
      </c>
      <c r="C2209" t="s">
        <v>592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738</v>
      </c>
      <c r="B2210">
        <v>2007</v>
      </c>
      <c r="C2210" t="s">
        <v>592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738</v>
      </c>
      <c r="B2211">
        <v>2006</v>
      </c>
      <c r="C2211" t="s">
        <v>592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738</v>
      </c>
      <c r="B2212">
        <v>2005</v>
      </c>
      <c r="C2212" t="s">
        <v>592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738</v>
      </c>
      <c r="B2213">
        <v>2004</v>
      </c>
      <c r="C2213" t="s">
        <v>592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738</v>
      </c>
      <c r="B2214">
        <v>2003</v>
      </c>
      <c r="C2214" t="s">
        <v>592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738</v>
      </c>
      <c r="B2215">
        <v>2002</v>
      </c>
      <c r="C2215" t="s">
        <v>592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738</v>
      </c>
      <c r="B2216">
        <v>2001</v>
      </c>
      <c r="C2216" t="s">
        <v>592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738</v>
      </c>
      <c r="B2217">
        <v>2000</v>
      </c>
      <c r="C2217" t="s">
        <v>592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739</v>
      </c>
      <c r="B2218">
        <v>2013</v>
      </c>
      <c r="C2218" t="s">
        <v>592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740</v>
      </c>
      <c r="B2219">
        <v>2015</v>
      </c>
      <c r="C2219" t="s">
        <v>592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740</v>
      </c>
      <c r="B2220">
        <v>2014</v>
      </c>
      <c r="C2220" t="s">
        <v>592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740</v>
      </c>
      <c r="B2221">
        <v>2013</v>
      </c>
      <c r="C2221" t="s">
        <v>592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740</v>
      </c>
      <c r="B2222">
        <v>2012</v>
      </c>
      <c r="C2222" t="s">
        <v>592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740</v>
      </c>
      <c r="B2223">
        <v>2011</v>
      </c>
      <c r="C2223" t="s">
        <v>592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740</v>
      </c>
      <c r="B2224">
        <v>2010</v>
      </c>
      <c r="C2224" t="s">
        <v>592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740</v>
      </c>
      <c r="B2225">
        <v>2009</v>
      </c>
      <c r="C2225" t="s">
        <v>592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740</v>
      </c>
      <c r="B2226">
        <v>2008</v>
      </c>
      <c r="C2226" t="s">
        <v>592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740</v>
      </c>
      <c r="B2227">
        <v>2007</v>
      </c>
      <c r="C2227" t="s">
        <v>592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740</v>
      </c>
      <c r="B2228">
        <v>2006</v>
      </c>
      <c r="C2228" t="s">
        <v>592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740</v>
      </c>
      <c r="B2229">
        <v>2005</v>
      </c>
      <c r="C2229" t="s">
        <v>592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740</v>
      </c>
      <c r="B2230">
        <v>2004</v>
      </c>
      <c r="C2230" t="s">
        <v>592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740</v>
      </c>
      <c r="B2231">
        <v>2003</v>
      </c>
      <c r="C2231" t="s">
        <v>592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740</v>
      </c>
      <c r="B2232">
        <v>2002</v>
      </c>
      <c r="C2232" t="s">
        <v>592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740</v>
      </c>
      <c r="B2233">
        <v>2001</v>
      </c>
      <c r="C2233" t="s">
        <v>592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740</v>
      </c>
      <c r="B2234">
        <v>2000</v>
      </c>
      <c r="C2234" t="s">
        <v>592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741</v>
      </c>
      <c r="B2235">
        <v>2015</v>
      </c>
      <c r="C2235" t="s">
        <v>592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741</v>
      </c>
      <c r="B2236">
        <v>2014</v>
      </c>
      <c r="C2236" t="s">
        <v>592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741</v>
      </c>
      <c r="B2237">
        <v>2013</v>
      </c>
      <c r="C2237" t="s">
        <v>592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741</v>
      </c>
      <c r="B2238">
        <v>2012</v>
      </c>
      <c r="C2238" t="s">
        <v>592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741</v>
      </c>
      <c r="B2239">
        <v>2011</v>
      </c>
      <c r="C2239" t="s">
        <v>592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741</v>
      </c>
      <c r="B2240">
        <v>2010</v>
      </c>
      <c r="C2240" t="s">
        <v>592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741</v>
      </c>
      <c r="B2241">
        <v>2009</v>
      </c>
      <c r="C2241" t="s">
        <v>592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741</v>
      </c>
      <c r="B2242">
        <v>2008</v>
      </c>
      <c r="C2242" t="s">
        <v>592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741</v>
      </c>
      <c r="B2243">
        <v>2007</v>
      </c>
      <c r="C2243" t="s">
        <v>592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741</v>
      </c>
      <c r="B2244">
        <v>2006</v>
      </c>
      <c r="C2244" t="s">
        <v>592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741</v>
      </c>
      <c r="B2245">
        <v>2005</v>
      </c>
      <c r="C2245" t="s">
        <v>592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741</v>
      </c>
      <c r="B2246">
        <v>2004</v>
      </c>
      <c r="C2246" t="s">
        <v>592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741</v>
      </c>
      <c r="B2247">
        <v>2003</v>
      </c>
      <c r="C2247" t="s">
        <v>592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741</v>
      </c>
      <c r="B2248">
        <v>2002</v>
      </c>
      <c r="C2248" t="s">
        <v>592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741</v>
      </c>
      <c r="B2249">
        <v>2001</v>
      </c>
      <c r="C2249" t="s">
        <v>592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741</v>
      </c>
      <c r="B2250">
        <v>2000</v>
      </c>
      <c r="C2250" t="s">
        <v>592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742</v>
      </c>
      <c r="B2251">
        <v>2015</v>
      </c>
      <c r="C2251" t="s">
        <v>592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742</v>
      </c>
      <c r="B2252">
        <v>2014</v>
      </c>
      <c r="C2252" t="s">
        <v>592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742</v>
      </c>
      <c r="B2253">
        <v>2013</v>
      </c>
      <c r="C2253" t="s">
        <v>592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742</v>
      </c>
      <c r="B2254">
        <v>2012</v>
      </c>
      <c r="C2254" t="s">
        <v>592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742</v>
      </c>
      <c r="B2255">
        <v>2011</v>
      </c>
      <c r="C2255" t="s">
        <v>592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742</v>
      </c>
      <c r="B2256">
        <v>2010</v>
      </c>
      <c r="C2256" t="s">
        <v>592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742</v>
      </c>
      <c r="B2257">
        <v>2009</v>
      </c>
      <c r="C2257" t="s">
        <v>592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742</v>
      </c>
      <c r="B2258">
        <v>2008</v>
      </c>
      <c r="C2258" t="s">
        <v>592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742</v>
      </c>
      <c r="B2259">
        <v>2007</v>
      </c>
      <c r="C2259" t="s">
        <v>592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742</v>
      </c>
      <c r="B2260">
        <v>2006</v>
      </c>
      <c r="C2260" t="s">
        <v>592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742</v>
      </c>
      <c r="B2261">
        <v>2005</v>
      </c>
      <c r="C2261" t="s">
        <v>592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742</v>
      </c>
      <c r="B2262">
        <v>2004</v>
      </c>
      <c r="C2262" t="s">
        <v>592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742</v>
      </c>
      <c r="B2263">
        <v>2003</v>
      </c>
      <c r="C2263" t="s">
        <v>592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742</v>
      </c>
      <c r="B2264">
        <v>2002</v>
      </c>
      <c r="C2264" t="s">
        <v>592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742</v>
      </c>
      <c r="B2265">
        <v>2001</v>
      </c>
      <c r="C2265" t="s">
        <v>592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742</v>
      </c>
      <c r="B2266">
        <v>2000</v>
      </c>
      <c r="C2266" t="s">
        <v>592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743</v>
      </c>
      <c r="B2267">
        <v>2015</v>
      </c>
      <c r="C2267" t="s">
        <v>592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743</v>
      </c>
      <c r="B2268">
        <v>2014</v>
      </c>
      <c r="C2268" t="s">
        <v>592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743</v>
      </c>
      <c r="B2269">
        <v>2013</v>
      </c>
      <c r="C2269" t="s">
        <v>592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743</v>
      </c>
      <c r="B2270">
        <v>2012</v>
      </c>
      <c r="C2270" t="s">
        <v>592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743</v>
      </c>
      <c r="B2271">
        <v>2011</v>
      </c>
      <c r="C2271" t="s">
        <v>592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743</v>
      </c>
      <c r="B2272">
        <v>2010</v>
      </c>
      <c r="C2272" t="s">
        <v>592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743</v>
      </c>
      <c r="B2273">
        <v>2009</v>
      </c>
      <c r="C2273" t="s">
        <v>592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743</v>
      </c>
      <c r="B2274">
        <v>2008</v>
      </c>
      <c r="C2274" t="s">
        <v>592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743</v>
      </c>
      <c r="B2275">
        <v>2007</v>
      </c>
      <c r="C2275" t="s">
        <v>592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743</v>
      </c>
      <c r="B2276">
        <v>2006</v>
      </c>
      <c r="C2276" t="s">
        <v>592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743</v>
      </c>
      <c r="B2277">
        <v>2005</v>
      </c>
      <c r="C2277" t="s">
        <v>592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743</v>
      </c>
      <c r="B2278">
        <v>2004</v>
      </c>
      <c r="C2278" t="s">
        <v>592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743</v>
      </c>
      <c r="B2279">
        <v>2003</v>
      </c>
      <c r="C2279" t="s">
        <v>592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743</v>
      </c>
      <c r="B2280">
        <v>2002</v>
      </c>
      <c r="C2280" t="s">
        <v>592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743</v>
      </c>
      <c r="B2281">
        <v>2001</v>
      </c>
      <c r="C2281" t="s">
        <v>592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743</v>
      </c>
      <c r="B2282">
        <v>2000</v>
      </c>
      <c r="C2282" t="s">
        <v>592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744</v>
      </c>
      <c r="B2283">
        <v>2015</v>
      </c>
      <c r="C2283" t="s">
        <v>592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744</v>
      </c>
      <c r="B2284">
        <v>2014</v>
      </c>
      <c r="C2284" t="s">
        <v>592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744</v>
      </c>
      <c r="B2285">
        <v>2013</v>
      </c>
      <c r="C2285" t="s">
        <v>592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744</v>
      </c>
      <c r="B2286">
        <v>2012</v>
      </c>
      <c r="C2286" t="s">
        <v>592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744</v>
      </c>
      <c r="B2287">
        <v>2011</v>
      </c>
      <c r="C2287" t="s">
        <v>592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744</v>
      </c>
      <c r="B2288">
        <v>2010</v>
      </c>
      <c r="C2288" t="s">
        <v>592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744</v>
      </c>
      <c r="B2289">
        <v>2009</v>
      </c>
      <c r="C2289" t="s">
        <v>592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744</v>
      </c>
      <c r="B2290">
        <v>2008</v>
      </c>
      <c r="C2290" t="s">
        <v>592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744</v>
      </c>
      <c r="B2291">
        <v>2007</v>
      </c>
      <c r="C2291" t="s">
        <v>592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744</v>
      </c>
      <c r="B2292">
        <v>2006</v>
      </c>
      <c r="C2292" t="s">
        <v>592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744</v>
      </c>
      <c r="B2293">
        <v>2005</v>
      </c>
      <c r="C2293" t="s">
        <v>592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744</v>
      </c>
      <c r="B2294">
        <v>2004</v>
      </c>
      <c r="C2294" t="s">
        <v>592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744</v>
      </c>
      <c r="B2295">
        <v>2003</v>
      </c>
      <c r="C2295" t="s">
        <v>592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744</v>
      </c>
      <c r="B2296">
        <v>2002</v>
      </c>
      <c r="C2296" t="s">
        <v>592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744</v>
      </c>
      <c r="B2297">
        <v>2001</v>
      </c>
      <c r="C2297" t="s">
        <v>592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744</v>
      </c>
      <c r="B2298">
        <v>2000</v>
      </c>
      <c r="C2298" t="s">
        <v>592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745</v>
      </c>
      <c r="B2299">
        <v>2015</v>
      </c>
      <c r="C2299" t="s">
        <v>592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745</v>
      </c>
      <c r="B2300">
        <v>2014</v>
      </c>
      <c r="C2300" t="s">
        <v>592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745</v>
      </c>
      <c r="B2301">
        <v>2013</v>
      </c>
      <c r="C2301" t="s">
        <v>592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745</v>
      </c>
      <c r="B2302">
        <v>2012</v>
      </c>
      <c r="C2302" t="s">
        <v>592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745</v>
      </c>
      <c r="B2303">
        <v>2011</v>
      </c>
      <c r="C2303" t="s">
        <v>592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745</v>
      </c>
      <c r="B2304">
        <v>2010</v>
      </c>
      <c r="C2304" t="s">
        <v>592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745</v>
      </c>
      <c r="B2305">
        <v>2009</v>
      </c>
      <c r="C2305" t="s">
        <v>592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745</v>
      </c>
      <c r="B2306">
        <v>2008</v>
      </c>
      <c r="C2306" t="s">
        <v>592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745</v>
      </c>
      <c r="B2307">
        <v>2007</v>
      </c>
      <c r="C2307" t="s">
        <v>592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745</v>
      </c>
      <c r="B2308">
        <v>2006</v>
      </c>
      <c r="C2308" t="s">
        <v>592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745</v>
      </c>
      <c r="B2309">
        <v>2005</v>
      </c>
      <c r="C2309" t="s">
        <v>592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745</v>
      </c>
      <c r="B2310">
        <v>2004</v>
      </c>
      <c r="C2310" t="s">
        <v>592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745</v>
      </c>
      <c r="B2311">
        <v>2003</v>
      </c>
      <c r="C2311" t="s">
        <v>592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745</v>
      </c>
      <c r="B2312">
        <v>2002</v>
      </c>
      <c r="C2312" t="s">
        <v>592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745</v>
      </c>
      <c r="B2313">
        <v>2001</v>
      </c>
      <c r="C2313" t="s">
        <v>592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745</v>
      </c>
      <c r="B2314">
        <v>2000</v>
      </c>
      <c r="C2314" t="s">
        <v>592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746</v>
      </c>
      <c r="B2315">
        <v>2015</v>
      </c>
      <c r="C2315" t="s">
        <v>600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746</v>
      </c>
      <c r="B2316">
        <v>2014</v>
      </c>
      <c r="C2316" t="s">
        <v>600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746</v>
      </c>
      <c r="B2317">
        <v>2013</v>
      </c>
      <c r="C2317" t="s">
        <v>600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746</v>
      </c>
      <c r="B2318">
        <v>2012</v>
      </c>
      <c r="C2318" t="s">
        <v>600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746</v>
      </c>
      <c r="B2319">
        <v>2011</v>
      </c>
      <c r="C2319" t="s">
        <v>600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746</v>
      </c>
      <c r="B2320">
        <v>2010</v>
      </c>
      <c r="C2320" t="s">
        <v>600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746</v>
      </c>
      <c r="B2321">
        <v>2009</v>
      </c>
      <c r="C2321" t="s">
        <v>600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746</v>
      </c>
      <c r="B2322">
        <v>2008</v>
      </c>
      <c r="C2322" t="s">
        <v>600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746</v>
      </c>
      <c r="B2323">
        <v>2007</v>
      </c>
      <c r="C2323" t="s">
        <v>600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746</v>
      </c>
      <c r="B2324">
        <v>2006</v>
      </c>
      <c r="C2324" t="s">
        <v>600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746</v>
      </c>
      <c r="B2325">
        <v>2005</v>
      </c>
      <c r="C2325" t="s">
        <v>600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746</v>
      </c>
      <c r="B2326">
        <v>2004</v>
      </c>
      <c r="C2326" t="s">
        <v>600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746</v>
      </c>
      <c r="B2327">
        <v>2003</v>
      </c>
      <c r="C2327" t="s">
        <v>600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746</v>
      </c>
      <c r="B2328">
        <v>2002</v>
      </c>
      <c r="C2328" t="s">
        <v>600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746</v>
      </c>
      <c r="B2329">
        <v>2001</v>
      </c>
      <c r="C2329" t="s">
        <v>600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746</v>
      </c>
      <c r="B2330">
        <v>2000</v>
      </c>
      <c r="C2330" t="s">
        <v>600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747</v>
      </c>
      <c r="B2331">
        <v>2015</v>
      </c>
      <c r="C2331" t="s">
        <v>600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747</v>
      </c>
      <c r="B2332">
        <v>2014</v>
      </c>
      <c r="C2332" t="s">
        <v>600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747</v>
      </c>
      <c r="B2333">
        <v>2013</v>
      </c>
      <c r="C2333" t="s">
        <v>600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747</v>
      </c>
      <c r="B2334">
        <v>2012</v>
      </c>
      <c r="C2334" t="s">
        <v>600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747</v>
      </c>
      <c r="B2335">
        <v>2011</v>
      </c>
      <c r="C2335" t="s">
        <v>600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747</v>
      </c>
      <c r="B2336">
        <v>2010</v>
      </c>
      <c r="C2336" t="s">
        <v>600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747</v>
      </c>
      <c r="B2337">
        <v>2009</v>
      </c>
      <c r="C2337" t="s">
        <v>600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747</v>
      </c>
      <c r="B2338">
        <v>2008</v>
      </c>
      <c r="C2338" t="s">
        <v>600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747</v>
      </c>
      <c r="B2339">
        <v>2007</v>
      </c>
      <c r="C2339" t="s">
        <v>600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747</v>
      </c>
      <c r="B2340">
        <v>2006</v>
      </c>
      <c r="C2340" t="s">
        <v>600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747</v>
      </c>
      <c r="B2341">
        <v>2005</v>
      </c>
      <c r="C2341" t="s">
        <v>600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747</v>
      </c>
      <c r="B2342">
        <v>2004</v>
      </c>
      <c r="C2342" t="s">
        <v>600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747</v>
      </c>
      <c r="B2343">
        <v>2003</v>
      </c>
      <c r="C2343" t="s">
        <v>600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747</v>
      </c>
      <c r="B2344">
        <v>2002</v>
      </c>
      <c r="C2344" t="s">
        <v>600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747</v>
      </c>
      <c r="B2345">
        <v>2001</v>
      </c>
      <c r="C2345" t="s">
        <v>600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747</v>
      </c>
      <c r="B2346">
        <v>2000</v>
      </c>
      <c r="C2346" t="s">
        <v>600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748</v>
      </c>
      <c r="B2347">
        <v>2015</v>
      </c>
      <c r="C2347" t="s">
        <v>600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748</v>
      </c>
      <c r="B2348">
        <v>2014</v>
      </c>
      <c r="C2348" t="s">
        <v>600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748</v>
      </c>
      <c r="B2349">
        <v>2013</v>
      </c>
      <c r="C2349" t="s">
        <v>600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748</v>
      </c>
      <c r="B2350">
        <v>2012</v>
      </c>
      <c r="C2350" t="s">
        <v>600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748</v>
      </c>
      <c r="B2351">
        <v>2011</v>
      </c>
      <c r="C2351" t="s">
        <v>600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748</v>
      </c>
      <c r="B2352">
        <v>2010</v>
      </c>
      <c r="C2352" t="s">
        <v>600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748</v>
      </c>
      <c r="B2353">
        <v>2009</v>
      </c>
      <c r="C2353" t="s">
        <v>600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748</v>
      </c>
      <c r="B2354">
        <v>2008</v>
      </c>
      <c r="C2354" t="s">
        <v>600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748</v>
      </c>
      <c r="B2355">
        <v>2007</v>
      </c>
      <c r="C2355" t="s">
        <v>600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748</v>
      </c>
      <c r="B2356">
        <v>2006</v>
      </c>
      <c r="C2356" t="s">
        <v>600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748</v>
      </c>
      <c r="B2357">
        <v>2005</v>
      </c>
      <c r="C2357" t="s">
        <v>600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748</v>
      </c>
      <c r="B2358">
        <v>2004</v>
      </c>
      <c r="C2358" t="s">
        <v>600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748</v>
      </c>
      <c r="B2359">
        <v>2003</v>
      </c>
      <c r="C2359" t="s">
        <v>600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748</v>
      </c>
      <c r="B2360">
        <v>2002</v>
      </c>
      <c r="C2360" t="s">
        <v>600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748</v>
      </c>
      <c r="B2361">
        <v>2001</v>
      </c>
      <c r="C2361" t="s">
        <v>600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748</v>
      </c>
      <c r="B2362">
        <v>2000</v>
      </c>
      <c r="C2362" t="s">
        <v>600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749</v>
      </c>
      <c r="B2363">
        <v>2015</v>
      </c>
      <c r="C2363" t="s">
        <v>592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749</v>
      </c>
      <c r="B2364">
        <v>2014</v>
      </c>
      <c r="C2364" t="s">
        <v>592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749</v>
      </c>
      <c r="B2365">
        <v>2013</v>
      </c>
      <c r="C2365" t="s">
        <v>592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749</v>
      </c>
      <c r="B2366">
        <v>2012</v>
      </c>
      <c r="C2366" t="s">
        <v>592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749</v>
      </c>
      <c r="B2367">
        <v>2011</v>
      </c>
      <c r="C2367" t="s">
        <v>592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749</v>
      </c>
      <c r="B2368">
        <v>2010</v>
      </c>
      <c r="C2368" t="s">
        <v>592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749</v>
      </c>
      <c r="B2369">
        <v>2009</v>
      </c>
      <c r="C2369" t="s">
        <v>592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749</v>
      </c>
      <c r="B2370">
        <v>2008</v>
      </c>
      <c r="C2370" t="s">
        <v>592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749</v>
      </c>
      <c r="B2371">
        <v>2007</v>
      </c>
      <c r="C2371" t="s">
        <v>592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749</v>
      </c>
      <c r="B2372">
        <v>2006</v>
      </c>
      <c r="C2372" t="s">
        <v>592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749</v>
      </c>
      <c r="B2373">
        <v>2005</v>
      </c>
      <c r="C2373" t="s">
        <v>592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749</v>
      </c>
      <c r="B2374">
        <v>2004</v>
      </c>
      <c r="C2374" t="s">
        <v>592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749</v>
      </c>
      <c r="B2375">
        <v>2003</v>
      </c>
      <c r="C2375" t="s">
        <v>592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749</v>
      </c>
      <c r="B2376">
        <v>2002</v>
      </c>
      <c r="C2376" t="s">
        <v>592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749</v>
      </c>
      <c r="B2377">
        <v>2001</v>
      </c>
      <c r="C2377" t="s">
        <v>592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749</v>
      </c>
      <c r="B2378">
        <v>2000</v>
      </c>
      <c r="C2378" t="s">
        <v>592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750</v>
      </c>
      <c r="B2379">
        <v>2015</v>
      </c>
      <c r="C2379" t="s">
        <v>592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750</v>
      </c>
      <c r="B2380">
        <v>2014</v>
      </c>
      <c r="C2380" t="s">
        <v>592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750</v>
      </c>
      <c r="B2381">
        <v>2013</v>
      </c>
      <c r="C2381" t="s">
        <v>592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750</v>
      </c>
      <c r="B2382">
        <v>2012</v>
      </c>
      <c r="C2382" t="s">
        <v>592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750</v>
      </c>
      <c r="B2383">
        <v>2011</v>
      </c>
      <c r="C2383" t="s">
        <v>592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750</v>
      </c>
      <c r="B2384">
        <v>2010</v>
      </c>
      <c r="C2384" t="s">
        <v>592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750</v>
      </c>
      <c r="B2385">
        <v>2009</v>
      </c>
      <c r="C2385" t="s">
        <v>592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750</v>
      </c>
      <c r="B2386">
        <v>2008</v>
      </c>
      <c r="C2386" t="s">
        <v>592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750</v>
      </c>
      <c r="B2387">
        <v>2007</v>
      </c>
      <c r="C2387" t="s">
        <v>592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750</v>
      </c>
      <c r="B2388">
        <v>2006</v>
      </c>
      <c r="C2388" t="s">
        <v>592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750</v>
      </c>
      <c r="B2389">
        <v>2005</v>
      </c>
      <c r="C2389" t="s">
        <v>592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750</v>
      </c>
      <c r="B2390">
        <v>2004</v>
      </c>
      <c r="C2390" t="s">
        <v>592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750</v>
      </c>
      <c r="B2391">
        <v>2003</v>
      </c>
      <c r="C2391" t="s">
        <v>592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750</v>
      </c>
      <c r="B2392">
        <v>2002</v>
      </c>
      <c r="C2392" t="s">
        <v>592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750</v>
      </c>
      <c r="B2393">
        <v>2001</v>
      </c>
      <c r="C2393" t="s">
        <v>592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750</v>
      </c>
      <c r="B2394">
        <v>2000</v>
      </c>
      <c r="C2394" t="s">
        <v>592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751</v>
      </c>
      <c r="B2395">
        <v>2015</v>
      </c>
      <c r="C2395" t="s">
        <v>592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751</v>
      </c>
      <c r="B2396">
        <v>2014</v>
      </c>
      <c r="C2396" t="s">
        <v>592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751</v>
      </c>
      <c r="B2397">
        <v>2013</v>
      </c>
      <c r="C2397" t="s">
        <v>592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751</v>
      </c>
      <c r="B2398">
        <v>2012</v>
      </c>
      <c r="C2398" t="s">
        <v>592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751</v>
      </c>
      <c r="B2399">
        <v>2011</v>
      </c>
      <c r="C2399" t="s">
        <v>592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751</v>
      </c>
      <c r="B2400">
        <v>2010</v>
      </c>
      <c r="C2400" t="s">
        <v>592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751</v>
      </c>
      <c r="B2401">
        <v>2009</v>
      </c>
      <c r="C2401" t="s">
        <v>592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751</v>
      </c>
      <c r="B2402">
        <v>2008</v>
      </c>
      <c r="C2402" t="s">
        <v>592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751</v>
      </c>
      <c r="B2403">
        <v>2007</v>
      </c>
      <c r="C2403" t="s">
        <v>592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751</v>
      </c>
      <c r="B2404">
        <v>2006</v>
      </c>
      <c r="C2404" t="s">
        <v>592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751</v>
      </c>
      <c r="B2405">
        <v>2005</v>
      </c>
      <c r="C2405" t="s">
        <v>592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751</v>
      </c>
      <c r="B2406">
        <v>2004</v>
      </c>
      <c r="C2406" t="s">
        <v>592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751</v>
      </c>
      <c r="B2407">
        <v>2003</v>
      </c>
      <c r="C2407" t="s">
        <v>592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751</v>
      </c>
      <c r="B2408">
        <v>2002</v>
      </c>
      <c r="C2408" t="s">
        <v>592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751</v>
      </c>
      <c r="B2409">
        <v>2001</v>
      </c>
      <c r="C2409" t="s">
        <v>592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751</v>
      </c>
      <c r="B2410">
        <v>2000</v>
      </c>
      <c r="C2410" t="s">
        <v>592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752</v>
      </c>
      <c r="B2411">
        <v>2015</v>
      </c>
      <c r="C2411" t="s">
        <v>592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752</v>
      </c>
      <c r="B2412">
        <v>2014</v>
      </c>
      <c r="C2412" t="s">
        <v>592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752</v>
      </c>
      <c r="B2413">
        <v>2013</v>
      </c>
      <c r="C2413" t="s">
        <v>592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752</v>
      </c>
      <c r="B2414">
        <v>2012</v>
      </c>
      <c r="C2414" t="s">
        <v>592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752</v>
      </c>
      <c r="B2415">
        <v>2011</v>
      </c>
      <c r="C2415" t="s">
        <v>592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752</v>
      </c>
      <c r="B2416">
        <v>2010</v>
      </c>
      <c r="C2416" t="s">
        <v>592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752</v>
      </c>
      <c r="B2417">
        <v>2009</v>
      </c>
      <c r="C2417" t="s">
        <v>592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752</v>
      </c>
      <c r="B2418">
        <v>2008</v>
      </c>
      <c r="C2418" t="s">
        <v>592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752</v>
      </c>
      <c r="B2419">
        <v>2007</v>
      </c>
      <c r="C2419" t="s">
        <v>592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752</v>
      </c>
      <c r="B2420">
        <v>2006</v>
      </c>
      <c r="C2420" t="s">
        <v>592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752</v>
      </c>
      <c r="B2421">
        <v>2005</v>
      </c>
      <c r="C2421" t="s">
        <v>592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752</v>
      </c>
      <c r="B2422">
        <v>2004</v>
      </c>
      <c r="C2422" t="s">
        <v>592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752</v>
      </c>
      <c r="B2423">
        <v>2003</v>
      </c>
      <c r="C2423" t="s">
        <v>592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752</v>
      </c>
      <c r="B2424">
        <v>2002</v>
      </c>
      <c r="C2424" t="s">
        <v>592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752</v>
      </c>
      <c r="B2425">
        <v>2001</v>
      </c>
      <c r="C2425" t="s">
        <v>592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752</v>
      </c>
      <c r="B2426">
        <v>2000</v>
      </c>
      <c r="C2426" t="s">
        <v>592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753</v>
      </c>
      <c r="B2427">
        <v>2015</v>
      </c>
      <c r="C2427" t="s">
        <v>600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753</v>
      </c>
      <c r="B2428">
        <v>2014</v>
      </c>
      <c r="C2428" t="s">
        <v>600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753</v>
      </c>
      <c r="B2429">
        <v>2013</v>
      </c>
      <c r="C2429" t="s">
        <v>600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753</v>
      </c>
      <c r="B2430">
        <v>2012</v>
      </c>
      <c r="C2430" t="s">
        <v>600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753</v>
      </c>
      <c r="B2431">
        <v>2011</v>
      </c>
      <c r="C2431" t="s">
        <v>600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753</v>
      </c>
      <c r="B2432">
        <v>2010</v>
      </c>
      <c r="C2432" t="s">
        <v>600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753</v>
      </c>
      <c r="B2433">
        <v>2009</v>
      </c>
      <c r="C2433" t="s">
        <v>600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753</v>
      </c>
      <c r="B2434">
        <v>2008</v>
      </c>
      <c r="C2434" t="s">
        <v>600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753</v>
      </c>
      <c r="B2435">
        <v>2007</v>
      </c>
      <c r="C2435" t="s">
        <v>600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753</v>
      </c>
      <c r="B2436">
        <v>2006</v>
      </c>
      <c r="C2436" t="s">
        <v>600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753</v>
      </c>
      <c r="B2437">
        <v>2005</v>
      </c>
      <c r="C2437" t="s">
        <v>600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753</v>
      </c>
      <c r="B2438">
        <v>2004</v>
      </c>
      <c r="C2438" t="s">
        <v>600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753</v>
      </c>
      <c r="B2439">
        <v>2003</v>
      </c>
      <c r="C2439" t="s">
        <v>600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753</v>
      </c>
      <c r="B2440">
        <v>2002</v>
      </c>
      <c r="C2440" t="s">
        <v>600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753</v>
      </c>
      <c r="B2441">
        <v>2001</v>
      </c>
      <c r="C2441" t="s">
        <v>600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753</v>
      </c>
      <c r="B2442">
        <v>2000</v>
      </c>
      <c r="C2442" t="s">
        <v>600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754</v>
      </c>
      <c r="B2443">
        <v>2015</v>
      </c>
      <c r="C2443" t="s">
        <v>592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754</v>
      </c>
      <c r="B2444">
        <v>2014</v>
      </c>
      <c r="C2444" t="s">
        <v>592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754</v>
      </c>
      <c r="B2445">
        <v>2013</v>
      </c>
      <c r="C2445" t="s">
        <v>592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754</v>
      </c>
      <c r="B2446">
        <v>2012</v>
      </c>
      <c r="C2446" t="s">
        <v>592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754</v>
      </c>
      <c r="B2447">
        <v>2011</v>
      </c>
      <c r="C2447" t="s">
        <v>592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754</v>
      </c>
      <c r="B2448">
        <v>2010</v>
      </c>
      <c r="C2448" t="s">
        <v>592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754</v>
      </c>
      <c r="B2449">
        <v>2009</v>
      </c>
      <c r="C2449" t="s">
        <v>592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754</v>
      </c>
      <c r="B2450">
        <v>2008</v>
      </c>
      <c r="C2450" t="s">
        <v>592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754</v>
      </c>
      <c r="B2451">
        <v>2007</v>
      </c>
      <c r="C2451" t="s">
        <v>592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754</v>
      </c>
      <c r="B2452">
        <v>2006</v>
      </c>
      <c r="C2452" t="s">
        <v>592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754</v>
      </c>
      <c r="B2453">
        <v>2005</v>
      </c>
      <c r="C2453" t="s">
        <v>592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754</v>
      </c>
      <c r="B2454">
        <v>2004</v>
      </c>
      <c r="C2454" t="s">
        <v>592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754</v>
      </c>
      <c r="B2455">
        <v>2003</v>
      </c>
      <c r="C2455" t="s">
        <v>592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754</v>
      </c>
      <c r="B2456">
        <v>2002</v>
      </c>
      <c r="C2456" t="s">
        <v>592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754</v>
      </c>
      <c r="B2457">
        <v>2001</v>
      </c>
      <c r="C2457" t="s">
        <v>592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754</v>
      </c>
      <c r="B2458">
        <v>2000</v>
      </c>
      <c r="C2458" t="s">
        <v>592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755</v>
      </c>
      <c r="B2459">
        <v>2015</v>
      </c>
      <c r="C2459" t="s">
        <v>592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755</v>
      </c>
      <c r="B2460">
        <v>2014</v>
      </c>
      <c r="C2460" t="s">
        <v>592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755</v>
      </c>
      <c r="B2461">
        <v>2013</v>
      </c>
      <c r="C2461" t="s">
        <v>592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755</v>
      </c>
      <c r="B2462">
        <v>2012</v>
      </c>
      <c r="C2462" t="s">
        <v>592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755</v>
      </c>
      <c r="B2463">
        <v>2011</v>
      </c>
      <c r="C2463" t="s">
        <v>592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755</v>
      </c>
      <c r="B2464">
        <v>2010</v>
      </c>
      <c r="C2464" t="s">
        <v>592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755</v>
      </c>
      <c r="B2465">
        <v>2009</v>
      </c>
      <c r="C2465" t="s">
        <v>592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755</v>
      </c>
      <c r="B2466">
        <v>2008</v>
      </c>
      <c r="C2466" t="s">
        <v>592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755</v>
      </c>
      <c r="B2467">
        <v>2007</v>
      </c>
      <c r="C2467" t="s">
        <v>592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755</v>
      </c>
      <c r="B2468">
        <v>2006</v>
      </c>
      <c r="C2468" t="s">
        <v>592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755</v>
      </c>
      <c r="B2469">
        <v>2005</v>
      </c>
      <c r="C2469" t="s">
        <v>592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755</v>
      </c>
      <c r="B2470">
        <v>2004</v>
      </c>
      <c r="C2470" t="s">
        <v>592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755</v>
      </c>
      <c r="B2471">
        <v>2003</v>
      </c>
      <c r="C2471" t="s">
        <v>592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755</v>
      </c>
      <c r="B2472">
        <v>2002</v>
      </c>
      <c r="C2472" t="s">
        <v>592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755</v>
      </c>
      <c r="B2473">
        <v>2001</v>
      </c>
      <c r="C2473" t="s">
        <v>592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755</v>
      </c>
      <c r="B2474">
        <v>2000</v>
      </c>
      <c r="C2474" t="s">
        <v>592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756</v>
      </c>
      <c r="B2475">
        <v>2015</v>
      </c>
      <c r="C2475" t="s">
        <v>592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756</v>
      </c>
      <c r="B2476">
        <v>2014</v>
      </c>
      <c r="C2476" t="s">
        <v>592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756</v>
      </c>
      <c r="B2477">
        <v>2013</v>
      </c>
      <c r="C2477" t="s">
        <v>592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756</v>
      </c>
      <c r="B2478">
        <v>2012</v>
      </c>
      <c r="C2478" t="s">
        <v>592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756</v>
      </c>
      <c r="B2479">
        <v>2011</v>
      </c>
      <c r="C2479" t="s">
        <v>592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756</v>
      </c>
      <c r="B2480">
        <v>2010</v>
      </c>
      <c r="C2480" t="s">
        <v>592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756</v>
      </c>
      <c r="B2481">
        <v>2009</v>
      </c>
      <c r="C2481" t="s">
        <v>592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756</v>
      </c>
      <c r="B2482">
        <v>2008</v>
      </c>
      <c r="C2482" t="s">
        <v>592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756</v>
      </c>
      <c r="B2483">
        <v>2007</v>
      </c>
      <c r="C2483" t="s">
        <v>592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756</v>
      </c>
      <c r="B2484">
        <v>2006</v>
      </c>
      <c r="C2484" t="s">
        <v>592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756</v>
      </c>
      <c r="B2485">
        <v>2005</v>
      </c>
      <c r="C2485" t="s">
        <v>592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756</v>
      </c>
      <c r="B2486">
        <v>2004</v>
      </c>
      <c r="C2486" t="s">
        <v>592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756</v>
      </c>
      <c r="B2487">
        <v>2003</v>
      </c>
      <c r="C2487" t="s">
        <v>592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756</v>
      </c>
      <c r="B2488">
        <v>2002</v>
      </c>
      <c r="C2488" t="s">
        <v>592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756</v>
      </c>
      <c r="B2489">
        <v>2001</v>
      </c>
      <c r="C2489" t="s">
        <v>592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756</v>
      </c>
      <c r="B2490">
        <v>2000</v>
      </c>
      <c r="C2490" t="s">
        <v>592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757</v>
      </c>
      <c r="B2491">
        <v>2015</v>
      </c>
      <c r="C2491" t="s">
        <v>592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757</v>
      </c>
      <c r="B2492">
        <v>2014</v>
      </c>
      <c r="C2492" t="s">
        <v>592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757</v>
      </c>
      <c r="B2493">
        <v>2013</v>
      </c>
      <c r="C2493" t="s">
        <v>592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757</v>
      </c>
      <c r="B2494">
        <v>2012</v>
      </c>
      <c r="C2494" t="s">
        <v>592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757</v>
      </c>
      <c r="B2495">
        <v>2011</v>
      </c>
      <c r="C2495" t="s">
        <v>592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757</v>
      </c>
      <c r="B2496">
        <v>2010</v>
      </c>
      <c r="C2496" t="s">
        <v>592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757</v>
      </c>
      <c r="B2497">
        <v>2009</v>
      </c>
      <c r="C2497" t="s">
        <v>592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757</v>
      </c>
      <c r="B2498">
        <v>2008</v>
      </c>
      <c r="C2498" t="s">
        <v>592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757</v>
      </c>
      <c r="B2499">
        <v>2007</v>
      </c>
      <c r="C2499" t="s">
        <v>592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757</v>
      </c>
      <c r="B2500">
        <v>2006</v>
      </c>
      <c r="C2500" t="s">
        <v>592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757</v>
      </c>
      <c r="B2501">
        <v>2005</v>
      </c>
      <c r="C2501" t="s">
        <v>592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757</v>
      </c>
      <c r="B2502">
        <v>2004</v>
      </c>
      <c r="C2502" t="s">
        <v>592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757</v>
      </c>
      <c r="B2503">
        <v>2003</v>
      </c>
      <c r="C2503" t="s">
        <v>592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757</v>
      </c>
      <c r="B2504">
        <v>2002</v>
      </c>
      <c r="C2504" t="s">
        <v>592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757</v>
      </c>
      <c r="B2505">
        <v>2001</v>
      </c>
      <c r="C2505" t="s">
        <v>592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757</v>
      </c>
      <c r="B2506">
        <v>2000</v>
      </c>
      <c r="C2506" t="s">
        <v>592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758</v>
      </c>
      <c r="B2507">
        <v>2015</v>
      </c>
      <c r="C2507" t="s">
        <v>600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758</v>
      </c>
      <c r="B2508">
        <v>2014</v>
      </c>
      <c r="C2508" t="s">
        <v>600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758</v>
      </c>
      <c r="B2509">
        <v>2013</v>
      </c>
      <c r="C2509" t="s">
        <v>600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758</v>
      </c>
      <c r="B2510">
        <v>2012</v>
      </c>
      <c r="C2510" t="s">
        <v>600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758</v>
      </c>
      <c r="B2511">
        <v>2011</v>
      </c>
      <c r="C2511" t="s">
        <v>600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758</v>
      </c>
      <c r="B2512">
        <v>2010</v>
      </c>
      <c r="C2512" t="s">
        <v>600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758</v>
      </c>
      <c r="B2513">
        <v>2009</v>
      </c>
      <c r="C2513" t="s">
        <v>600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758</v>
      </c>
      <c r="B2514">
        <v>2008</v>
      </c>
      <c r="C2514" t="s">
        <v>600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758</v>
      </c>
      <c r="B2515">
        <v>2007</v>
      </c>
      <c r="C2515" t="s">
        <v>600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758</v>
      </c>
      <c r="B2516">
        <v>2006</v>
      </c>
      <c r="C2516" t="s">
        <v>600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758</v>
      </c>
      <c r="B2517">
        <v>2005</v>
      </c>
      <c r="C2517" t="s">
        <v>600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758</v>
      </c>
      <c r="B2518">
        <v>2004</v>
      </c>
      <c r="C2518" t="s">
        <v>600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758</v>
      </c>
      <c r="B2519">
        <v>2003</v>
      </c>
      <c r="C2519" t="s">
        <v>600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758</v>
      </c>
      <c r="B2520">
        <v>2002</v>
      </c>
      <c r="C2520" t="s">
        <v>600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758</v>
      </c>
      <c r="B2521">
        <v>2001</v>
      </c>
      <c r="C2521" t="s">
        <v>600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758</v>
      </c>
      <c r="B2522">
        <v>2000</v>
      </c>
      <c r="C2522" t="s">
        <v>600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759</v>
      </c>
      <c r="B2523">
        <v>2015</v>
      </c>
      <c r="C2523" t="s">
        <v>600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759</v>
      </c>
      <c r="B2524">
        <v>2014</v>
      </c>
      <c r="C2524" t="s">
        <v>600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759</v>
      </c>
      <c r="B2525">
        <v>2013</v>
      </c>
      <c r="C2525" t="s">
        <v>600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759</v>
      </c>
      <c r="B2526">
        <v>2012</v>
      </c>
      <c r="C2526" t="s">
        <v>600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759</v>
      </c>
      <c r="B2527">
        <v>2011</v>
      </c>
      <c r="C2527" t="s">
        <v>600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759</v>
      </c>
      <c r="B2528">
        <v>2010</v>
      </c>
      <c r="C2528" t="s">
        <v>600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759</v>
      </c>
      <c r="B2529">
        <v>2009</v>
      </c>
      <c r="C2529" t="s">
        <v>600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759</v>
      </c>
      <c r="B2530">
        <v>2008</v>
      </c>
      <c r="C2530" t="s">
        <v>600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759</v>
      </c>
      <c r="B2531">
        <v>2007</v>
      </c>
      <c r="C2531" t="s">
        <v>600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759</v>
      </c>
      <c r="B2532">
        <v>2006</v>
      </c>
      <c r="C2532" t="s">
        <v>600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759</v>
      </c>
      <c r="B2533">
        <v>2005</v>
      </c>
      <c r="C2533" t="s">
        <v>600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759</v>
      </c>
      <c r="B2534">
        <v>2004</v>
      </c>
      <c r="C2534" t="s">
        <v>600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759</v>
      </c>
      <c r="B2535">
        <v>2003</v>
      </c>
      <c r="C2535" t="s">
        <v>600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759</v>
      </c>
      <c r="B2536">
        <v>2002</v>
      </c>
      <c r="C2536" t="s">
        <v>600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759</v>
      </c>
      <c r="B2537">
        <v>2001</v>
      </c>
      <c r="C2537" t="s">
        <v>600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759</v>
      </c>
      <c r="B2538">
        <v>2000</v>
      </c>
      <c r="C2538" t="s">
        <v>600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760</v>
      </c>
      <c r="B2539">
        <v>2015</v>
      </c>
      <c r="C2539" t="s">
        <v>592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760</v>
      </c>
      <c r="B2540">
        <v>2014</v>
      </c>
      <c r="C2540" t="s">
        <v>592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760</v>
      </c>
      <c r="B2541">
        <v>2013</v>
      </c>
      <c r="C2541" t="s">
        <v>592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760</v>
      </c>
      <c r="B2542">
        <v>2012</v>
      </c>
      <c r="C2542" t="s">
        <v>592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760</v>
      </c>
      <c r="B2543">
        <v>2011</v>
      </c>
      <c r="C2543" t="s">
        <v>592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760</v>
      </c>
      <c r="B2544">
        <v>2010</v>
      </c>
      <c r="C2544" t="s">
        <v>592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760</v>
      </c>
      <c r="B2545">
        <v>2009</v>
      </c>
      <c r="C2545" t="s">
        <v>592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760</v>
      </c>
      <c r="B2546">
        <v>2008</v>
      </c>
      <c r="C2546" t="s">
        <v>592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760</v>
      </c>
      <c r="B2547">
        <v>2007</v>
      </c>
      <c r="C2547" t="s">
        <v>592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760</v>
      </c>
      <c r="B2548">
        <v>2006</v>
      </c>
      <c r="C2548" t="s">
        <v>592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760</v>
      </c>
      <c r="B2549">
        <v>2005</v>
      </c>
      <c r="C2549" t="s">
        <v>592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760</v>
      </c>
      <c r="B2550">
        <v>2004</v>
      </c>
      <c r="C2550" t="s">
        <v>592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760</v>
      </c>
      <c r="B2551">
        <v>2003</v>
      </c>
      <c r="C2551" t="s">
        <v>592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760</v>
      </c>
      <c r="B2552">
        <v>2002</v>
      </c>
      <c r="C2552" t="s">
        <v>592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760</v>
      </c>
      <c r="B2553">
        <v>2001</v>
      </c>
      <c r="C2553" t="s">
        <v>592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760</v>
      </c>
      <c r="B2554">
        <v>2000</v>
      </c>
      <c r="C2554" t="s">
        <v>592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761</v>
      </c>
      <c r="B2555">
        <v>2015</v>
      </c>
      <c r="C2555" t="s">
        <v>592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761</v>
      </c>
      <c r="B2556">
        <v>2014</v>
      </c>
      <c r="C2556" t="s">
        <v>592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761</v>
      </c>
      <c r="B2557">
        <v>2013</v>
      </c>
      <c r="C2557" t="s">
        <v>592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761</v>
      </c>
      <c r="B2558">
        <v>2012</v>
      </c>
      <c r="C2558" t="s">
        <v>592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761</v>
      </c>
      <c r="B2559">
        <v>2011</v>
      </c>
      <c r="C2559" t="s">
        <v>592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761</v>
      </c>
      <c r="B2560">
        <v>2010</v>
      </c>
      <c r="C2560" t="s">
        <v>592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761</v>
      </c>
      <c r="B2561">
        <v>2009</v>
      </c>
      <c r="C2561" t="s">
        <v>592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761</v>
      </c>
      <c r="B2562">
        <v>2008</v>
      </c>
      <c r="C2562" t="s">
        <v>592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761</v>
      </c>
      <c r="B2563">
        <v>2007</v>
      </c>
      <c r="C2563" t="s">
        <v>592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761</v>
      </c>
      <c r="B2564">
        <v>2006</v>
      </c>
      <c r="C2564" t="s">
        <v>592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761</v>
      </c>
      <c r="B2565">
        <v>2005</v>
      </c>
      <c r="C2565" t="s">
        <v>592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761</v>
      </c>
      <c r="B2566">
        <v>2004</v>
      </c>
      <c r="C2566" t="s">
        <v>592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761</v>
      </c>
      <c r="B2567">
        <v>2003</v>
      </c>
      <c r="C2567" t="s">
        <v>592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761</v>
      </c>
      <c r="B2568">
        <v>2002</v>
      </c>
      <c r="C2568" t="s">
        <v>592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761</v>
      </c>
      <c r="B2569">
        <v>2001</v>
      </c>
      <c r="C2569" t="s">
        <v>592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761</v>
      </c>
      <c r="B2570">
        <v>2000</v>
      </c>
      <c r="C2570" t="s">
        <v>592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762</v>
      </c>
      <c r="B2571">
        <v>2015</v>
      </c>
      <c r="C2571" t="s">
        <v>592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762</v>
      </c>
      <c r="B2572">
        <v>2014</v>
      </c>
      <c r="C2572" t="s">
        <v>592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762</v>
      </c>
      <c r="B2573">
        <v>2013</v>
      </c>
      <c r="C2573" t="s">
        <v>592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762</v>
      </c>
      <c r="B2574">
        <v>2012</v>
      </c>
      <c r="C2574" t="s">
        <v>592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762</v>
      </c>
      <c r="B2575">
        <v>2011</v>
      </c>
      <c r="C2575" t="s">
        <v>592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762</v>
      </c>
      <c r="B2576">
        <v>2010</v>
      </c>
      <c r="C2576" t="s">
        <v>592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762</v>
      </c>
      <c r="B2577">
        <v>2009</v>
      </c>
      <c r="C2577" t="s">
        <v>592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762</v>
      </c>
      <c r="B2578">
        <v>2008</v>
      </c>
      <c r="C2578" t="s">
        <v>592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762</v>
      </c>
      <c r="B2579">
        <v>2007</v>
      </c>
      <c r="C2579" t="s">
        <v>592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762</v>
      </c>
      <c r="B2580">
        <v>2006</v>
      </c>
      <c r="C2580" t="s">
        <v>592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762</v>
      </c>
      <c r="B2581">
        <v>2005</v>
      </c>
      <c r="C2581" t="s">
        <v>592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762</v>
      </c>
      <c r="B2582">
        <v>2004</v>
      </c>
      <c r="C2582" t="s">
        <v>592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762</v>
      </c>
      <c r="B2583">
        <v>2003</v>
      </c>
      <c r="C2583" t="s">
        <v>592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762</v>
      </c>
      <c r="B2584">
        <v>2002</v>
      </c>
      <c r="C2584" t="s">
        <v>592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762</v>
      </c>
      <c r="B2585">
        <v>2001</v>
      </c>
      <c r="C2585" t="s">
        <v>592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762</v>
      </c>
      <c r="B2586">
        <v>2000</v>
      </c>
      <c r="C2586" t="s">
        <v>592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763</v>
      </c>
      <c r="B2587">
        <v>2015</v>
      </c>
      <c r="C2587" t="s">
        <v>592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763</v>
      </c>
      <c r="B2588">
        <v>2014</v>
      </c>
      <c r="C2588" t="s">
        <v>592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763</v>
      </c>
      <c r="B2589">
        <v>2013</v>
      </c>
      <c r="C2589" t="s">
        <v>592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763</v>
      </c>
      <c r="B2590">
        <v>2012</v>
      </c>
      <c r="C2590" t="s">
        <v>592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763</v>
      </c>
      <c r="B2591">
        <v>2011</v>
      </c>
      <c r="C2591" t="s">
        <v>592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763</v>
      </c>
      <c r="B2592">
        <v>2010</v>
      </c>
      <c r="C2592" t="s">
        <v>592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763</v>
      </c>
      <c r="B2593">
        <v>2009</v>
      </c>
      <c r="C2593" t="s">
        <v>592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763</v>
      </c>
      <c r="B2594">
        <v>2008</v>
      </c>
      <c r="C2594" t="s">
        <v>592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763</v>
      </c>
      <c r="B2595">
        <v>2007</v>
      </c>
      <c r="C2595" t="s">
        <v>592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763</v>
      </c>
      <c r="B2596">
        <v>2006</v>
      </c>
      <c r="C2596" t="s">
        <v>592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763</v>
      </c>
      <c r="B2597">
        <v>2005</v>
      </c>
      <c r="C2597" t="s">
        <v>592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763</v>
      </c>
      <c r="B2598">
        <v>2004</v>
      </c>
      <c r="C2598" t="s">
        <v>592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763</v>
      </c>
      <c r="B2599">
        <v>2003</v>
      </c>
      <c r="C2599" t="s">
        <v>592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763</v>
      </c>
      <c r="B2600">
        <v>2002</v>
      </c>
      <c r="C2600" t="s">
        <v>592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763</v>
      </c>
      <c r="B2601">
        <v>2001</v>
      </c>
      <c r="C2601" t="s">
        <v>592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763</v>
      </c>
      <c r="B2602">
        <v>2000</v>
      </c>
      <c r="C2602" t="s">
        <v>592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764</v>
      </c>
      <c r="B2603">
        <v>2015</v>
      </c>
      <c r="C2603" t="s">
        <v>592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764</v>
      </c>
      <c r="B2604">
        <v>2014</v>
      </c>
      <c r="C2604" t="s">
        <v>592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764</v>
      </c>
      <c r="B2605">
        <v>2013</v>
      </c>
      <c r="C2605" t="s">
        <v>592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764</v>
      </c>
      <c r="B2606">
        <v>2012</v>
      </c>
      <c r="C2606" t="s">
        <v>592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764</v>
      </c>
      <c r="B2607">
        <v>2011</v>
      </c>
      <c r="C2607" t="s">
        <v>592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764</v>
      </c>
      <c r="B2608">
        <v>2010</v>
      </c>
      <c r="C2608" t="s">
        <v>592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764</v>
      </c>
      <c r="B2609">
        <v>2009</v>
      </c>
      <c r="C2609" t="s">
        <v>592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764</v>
      </c>
      <c r="B2610">
        <v>2008</v>
      </c>
      <c r="C2610" t="s">
        <v>592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764</v>
      </c>
      <c r="B2611">
        <v>2007</v>
      </c>
      <c r="C2611" t="s">
        <v>592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764</v>
      </c>
      <c r="B2612">
        <v>2006</v>
      </c>
      <c r="C2612" t="s">
        <v>592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764</v>
      </c>
      <c r="B2613">
        <v>2005</v>
      </c>
      <c r="C2613" t="s">
        <v>592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764</v>
      </c>
      <c r="B2614">
        <v>2004</v>
      </c>
      <c r="C2614" t="s">
        <v>592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764</v>
      </c>
      <c r="B2615">
        <v>2003</v>
      </c>
      <c r="C2615" t="s">
        <v>592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764</v>
      </c>
      <c r="B2616">
        <v>2002</v>
      </c>
      <c r="C2616" t="s">
        <v>592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764</v>
      </c>
      <c r="B2617">
        <v>2001</v>
      </c>
      <c r="C2617" t="s">
        <v>592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764</v>
      </c>
      <c r="B2618">
        <v>2000</v>
      </c>
      <c r="C2618" t="s">
        <v>592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765</v>
      </c>
      <c r="B2619">
        <v>2015</v>
      </c>
      <c r="C2619" t="s">
        <v>592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765</v>
      </c>
      <c r="B2620">
        <v>2014</v>
      </c>
      <c r="C2620" t="s">
        <v>592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765</v>
      </c>
      <c r="B2621">
        <v>2013</v>
      </c>
      <c r="C2621" t="s">
        <v>592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765</v>
      </c>
      <c r="B2622">
        <v>2012</v>
      </c>
      <c r="C2622" t="s">
        <v>592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765</v>
      </c>
      <c r="B2623">
        <v>2011</v>
      </c>
      <c r="C2623" t="s">
        <v>592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765</v>
      </c>
      <c r="B2624">
        <v>2010</v>
      </c>
      <c r="C2624" t="s">
        <v>592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765</v>
      </c>
      <c r="B2625">
        <v>2009</v>
      </c>
      <c r="C2625" t="s">
        <v>592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765</v>
      </c>
      <c r="B2626">
        <v>2008</v>
      </c>
      <c r="C2626" t="s">
        <v>592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765</v>
      </c>
      <c r="B2627">
        <v>2007</v>
      </c>
      <c r="C2627" t="s">
        <v>592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765</v>
      </c>
      <c r="B2628">
        <v>2006</v>
      </c>
      <c r="C2628" t="s">
        <v>592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765</v>
      </c>
      <c r="B2629">
        <v>2005</v>
      </c>
      <c r="C2629" t="s">
        <v>592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765</v>
      </c>
      <c r="B2630">
        <v>2004</v>
      </c>
      <c r="C2630" t="s">
        <v>592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765</v>
      </c>
      <c r="B2631">
        <v>2003</v>
      </c>
      <c r="C2631" t="s">
        <v>592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765</v>
      </c>
      <c r="B2632">
        <v>2002</v>
      </c>
      <c r="C2632" t="s">
        <v>592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765</v>
      </c>
      <c r="B2633">
        <v>2001</v>
      </c>
      <c r="C2633" t="s">
        <v>592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765</v>
      </c>
      <c r="B2634">
        <v>2000</v>
      </c>
      <c r="C2634" t="s">
        <v>592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766</v>
      </c>
      <c r="B2635">
        <v>2015</v>
      </c>
      <c r="C2635" t="s">
        <v>592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766</v>
      </c>
      <c r="B2636">
        <v>2014</v>
      </c>
      <c r="C2636" t="s">
        <v>592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766</v>
      </c>
      <c r="B2637">
        <v>2013</v>
      </c>
      <c r="C2637" t="s">
        <v>592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766</v>
      </c>
      <c r="B2638">
        <v>2012</v>
      </c>
      <c r="C2638" t="s">
        <v>592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766</v>
      </c>
      <c r="B2639">
        <v>2011</v>
      </c>
      <c r="C2639" t="s">
        <v>592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766</v>
      </c>
      <c r="B2640">
        <v>2010</v>
      </c>
      <c r="C2640" t="s">
        <v>592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766</v>
      </c>
      <c r="B2641">
        <v>2009</v>
      </c>
      <c r="C2641" t="s">
        <v>592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766</v>
      </c>
      <c r="B2642">
        <v>2008</v>
      </c>
      <c r="C2642" t="s">
        <v>592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766</v>
      </c>
      <c r="B2643">
        <v>2007</v>
      </c>
      <c r="C2643" t="s">
        <v>592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766</v>
      </c>
      <c r="B2644">
        <v>2006</v>
      </c>
      <c r="C2644" t="s">
        <v>592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766</v>
      </c>
      <c r="B2645">
        <v>2005</v>
      </c>
      <c r="C2645" t="s">
        <v>592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766</v>
      </c>
      <c r="B2646">
        <v>2004</v>
      </c>
      <c r="C2646" t="s">
        <v>592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766</v>
      </c>
      <c r="B2647">
        <v>2003</v>
      </c>
      <c r="C2647" t="s">
        <v>592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766</v>
      </c>
      <c r="B2648">
        <v>2002</v>
      </c>
      <c r="C2648" t="s">
        <v>592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766</v>
      </c>
      <c r="B2649">
        <v>2001</v>
      </c>
      <c r="C2649" t="s">
        <v>592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766</v>
      </c>
      <c r="B2650">
        <v>2000</v>
      </c>
      <c r="C2650" t="s">
        <v>592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767</v>
      </c>
      <c r="B2651">
        <v>2015</v>
      </c>
      <c r="C2651" t="s">
        <v>592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767</v>
      </c>
      <c r="B2652">
        <v>2014</v>
      </c>
      <c r="C2652" t="s">
        <v>592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767</v>
      </c>
      <c r="B2653">
        <v>2013</v>
      </c>
      <c r="C2653" t="s">
        <v>592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767</v>
      </c>
      <c r="B2654">
        <v>2012</v>
      </c>
      <c r="C2654" t="s">
        <v>592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767</v>
      </c>
      <c r="B2655">
        <v>2011</v>
      </c>
      <c r="C2655" t="s">
        <v>592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767</v>
      </c>
      <c r="B2656">
        <v>2010</v>
      </c>
      <c r="C2656" t="s">
        <v>592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767</v>
      </c>
      <c r="B2657">
        <v>2009</v>
      </c>
      <c r="C2657" t="s">
        <v>592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767</v>
      </c>
      <c r="B2658">
        <v>2008</v>
      </c>
      <c r="C2658" t="s">
        <v>592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767</v>
      </c>
      <c r="B2659">
        <v>2007</v>
      </c>
      <c r="C2659" t="s">
        <v>592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767</v>
      </c>
      <c r="B2660">
        <v>2006</v>
      </c>
      <c r="C2660" t="s">
        <v>592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767</v>
      </c>
      <c r="B2661">
        <v>2005</v>
      </c>
      <c r="C2661" t="s">
        <v>592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767</v>
      </c>
      <c r="B2662">
        <v>2004</v>
      </c>
      <c r="C2662" t="s">
        <v>592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767</v>
      </c>
      <c r="B2663">
        <v>2003</v>
      </c>
      <c r="C2663" t="s">
        <v>592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767</v>
      </c>
      <c r="B2664">
        <v>2002</v>
      </c>
      <c r="C2664" t="s">
        <v>592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767</v>
      </c>
      <c r="B2665">
        <v>2001</v>
      </c>
      <c r="C2665" t="s">
        <v>592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767</v>
      </c>
      <c r="B2666">
        <v>2000</v>
      </c>
      <c r="C2666" t="s">
        <v>592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768</v>
      </c>
      <c r="B2667">
        <v>2015</v>
      </c>
      <c r="C2667" t="s">
        <v>592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768</v>
      </c>
      <c r="B2668">
        <v>2014</v>
      </c>
      <c r="C2668" t="s">
        <v>592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768</v>
      </c>
      <c r="B2669">
        <v>2013</v>
      </c>
      <c r="C2669" t="s">
        <v>592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768</v>
      </c>
      <c r="B2670">
        <v>2012</v>
      </c>
      <c r="C2670" t="s">
        <v>592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768</v>
      </c>
      <c r="B2671">
        <v>2011</v>
      </c>
      <c r="C2671" t="s">
        <v>592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768</v>
      </c>
      <c r="B2672">
        <v>2010</v>
      </c>
      <c r="C2672" t="s">
        <v>592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768</v>
      </c>
      <c r="B2673">
        <v>2009</v>
      </c>
      <c r="C2673" t="s">
        <v>592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768</v>
      </c>
      <c r="B2674">
        <v>2008</v>
      </c>
      <c r="C2674" t="s">
        <v>592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768</v>
      </c>
      <c r="B2675">
        <v>2007</v>
      </c>
      <c r="C2675" t="s">
        <v>592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768</v>
      </c>
      <c r="B2676">
        <v>2006</v>
      </c>
      <c r="C2676" t="s">
        <v>592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768</v>
      </c>
      <c r="B2677">
        <v>2005</v>
      </c>
      <c r="C2677" t="s">
        <v>592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768</v>
      </c>
      <c r="B2678">
        <v>2004</v>
      </c>
      <c r="C2678" t="s">
        <v>592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768</v>
      </c>
      <c r="B2679">
        <v>2003</v>
      </c>
      <c r="C2679" t="s">
        <v>592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768</v>
      </c>
      <c r="B2680">
        <v>2002</v>
      </c>
      <c r="C2680" t="s">
        <v>592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768</v>
      </c>
      <c r="B2681">
        <v>2001</v>
      </c>
      <c r="C2681" t="s">
        <v>592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768</v>
      </c>
      <c r="B2682">
        <v>2000</v>
      </c>
      <c r="C2682" t="s">
        <v>592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769</v>
      </c>
      <c r="B2683">
        <v>2015</v>
      </c>
      <c r="C2683" t="s">
        <v>592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769</v>
      </c>
      <c r="B2684">
        <v>2014</v>
      </c>
      <c r="C2684" t="s">
        <v>592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769</v>
      </c>
      <c r="B2685">
        <v>2013</v>
      </c>
      <c r="C2685" t="s">
        <v>592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769</v>
      </c>
      <c r="B2686">
        <v>2012</v>
      </c>
      <c r="C2686" t="s">
        <v>592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769</v>
      </c>
      <c r="B2687">
        <v>2011</v>
      </c>
      <c r="C2687" t="s">
        <v>592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769</v>
      </c>
      <c r="B2688">
        <v>2010</v>
      </c>
      <c r="C2688" t="s">
        <v>592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769</v>
      </c>
      <c r="B2689">
        <v>2009</v>
      </c>
      <c r="C2689" t="s">
        <v>592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769</v>
      </c>
      <c r="B2690">
        <v>2008</v>
      </c>
      <c r="C2690" t="s">
        <v>592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769</v>
      </c>
      <c r="B2691">
        <v>2007</v>
      </c>
      <c r="C2691" t="s">
        <v>592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769</v>
      </c>
      <c r="B2692">
        <v>2006</v>
      </c>
      <c r="C2692" t="s">
        <v>592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769</v>
      </c>
      <c r="B2693">
        <v>2005</v>
      </c>
      <c r="C2693" t="s">
        <v>592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769</v>
      </c>
      <c r="B2694">
        <v>2004</v>
      </c>
      <c r="C2694" t="s">
        <v>592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769</v>
      </c>
      <c r="B2695">
        <v>2003</v>
      </c>
      <c r="C2695" t="s">
        <v>592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769</v>
      </c>
      <c r="B2696">
        <v>2002</v>
      </c>
      <c r="C2696" t="s">
        <v>592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769</v>
      </c>
      <c r="B2697">
        <v>2001</v>
      </c>
      <c r="C2697" t="s">
        <v>592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769</v>
      </c>
      <c r="B2698">
        <v>2000</v>
      </c>
      <c r="C2698" t="s">
        <v>592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770</v>
      </c>
      <c r="B2699">
        <v>2015</v>
      </c>
      <c r="C2699" t="s">
        <v>592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770</v>
      </c>
      <c r="B2700">
        <v>2014</v>
      </c>
      <c r="C2700" t="s">
        <v>592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770</v>
      </c>
      <c r="B2701">
        <v>2013</v>
      </c>
      <c r="C2701" t="s">
        <v>592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770</v>
      </c>
      <c r="B2702">
        <v>2012</v>
      </c>
      <c r="C2702" t="s">
        <v>592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770</v>
      </c>
      <c r="B2703">
        <v>2011</v>
      </c>
      <c r="C2703" t="s">
        <v>592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770</v>
      </c>
      <c r="B2704">
        <v>2010</v>
      </c>
      <c r="C2704" t="s">
        <v>592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770</v>
      </c>
      <c r="B2705">
        <v>2009</v>
      </c>
      <c r="C2705" t="s">
        <v>592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770</v>
      </c>
      <c r="B2706">
        <v>2008</v>
      </c>
      <c r="C2706" t="s">
        <v>592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770</v>
      </c>
      <c r="B2707">
        <v>2007</v>
      </c>
      <c r="C2707" t="s">
        <v>592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770</v>
      </c>
      <c r="B2708">
        <v>2006</v>
      </c>
      <c r="C2708" t="s">
        <v>592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770</v>
      </c>
      <c r="B2709">
        <v>2005</v>
      </c>
      <c r="C2709" t="s">
        <v>592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770</v>
      </c>
      <c r="B2710">
        <v>2004</v>
      </c>
      <c r="C2710" t="s">
        <v>592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770</v>
      </c>
      <c r="B2711">
        <v>2003</v>
      </c>
      <c r="C2711" t="s">
        <v>592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770</v>
      </c>
      <c r="B2712">
        <v>2002</v>
      </c>
      <c r="C2712" t="s">
        <v>592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770</v>
      </c>
      <c r="B2713">
        <v>2001</v>
      </c>
      <c r="C2713" t="s">
        <v>592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770</v>
      </c>
      <c r="B2714">
        <v>2000</v>
      </c>
      <c r="C2714" t="s">
        <v>592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771</v>
      </c>
      <c r="B2715">
        <v>2013</v>
      </c>
      <c r="C2715" t="s">
        <v>592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772</v>
      </c>
      <c r="B2716">
        <v>2015</v>
      </c>
      <c r="C2716" t="s">
        <v>592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772</v>
      </c>
      <c r="B2717">
        <v>2014</v>
      </c>
      <c r="C2717" t="s">
        <v>592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772</v>
      </c>
      <c r="B2718">
        <v>2013</v>
      </c>
      <c r="C2718" t="s">
        <v>592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772</v>
      </c>
      <c r="B2719">
        <v>2012</v>
      </c>
      <c r="C2719" t="s">
        <v>592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772</v>
      </c>
      <c r="B2720">
        <v>2011</v>
      </c>
      <c r="C2720" t="s">
        <v>592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772</v>
      </c>
      <c r="B2721">
        <v>2010</v>
      </c>
      <c r="C2721" t="s">
        <v>592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772</v>
      </c>
      <c r="B2722">
        <v>2009</v>
      </c>
      <c r="C2722" t="s">
        <v>592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772</v>
      </c>
      <c r="B2723">
        <v>2008</v>
      </c>
      <c r="C2723" t="s">
        <v>592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772</v>
      </c>
      <c r="B2724">
        <v>2007</v>
      </c>
      <c r="C2724" t="s">
        <v>592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772</v>
      </c>
      <c r="B2725">
        <v>2006</v>
      </c>
      <c r="C2725" t="s">
        <v>592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772</v>
      </c>
      <c r="B2726">
        <v>2005</v>
      </c>
      <c r="C2726" t="s">
        <v>592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772</v>
      </c>
      <c r="B2727">
        <v>2004</v>
      </c>
      <c r="C2727" t="s">
        <v>592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772</v>
      </c>
      <c r="B2728">
        <v>2003</v>
      </c>
      <c r="C2728" t="s">
        <v>592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772</v>
      </c>
      <c r="B2729">
        <v>2002</v>
      </c>
      <c r="C2729" t="s">
        <v>592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772</v>
      </c>
      <c r="B2730">
        <v>2001</v>
      </c>
      <c r="C2730" t="s">
        <v>592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772</v>
      </c>
      <c r="B2731">
        <v>2000</v>
      </c>
      <c r="C2731" t="s">
        <v>592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773</v>
      </c>
      <c r="B2732">
        <v>2015</v>
      </c>
      <c r="C2732" t="s">
        <v>592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773</v>
      </c>
      <c r="B2733">
        <v>2014</v>
      </c>
      <c r="C2733" t="s">
        <v>592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773</v>
      </c>
      <c r="B2734">
        <v>2013</v>
      </c>
      <c r="C2734" t="s">
        <v>592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773</v>
      </c>
      <c r="B2735">
        <v>2012</v>
      </c>
      <c r="C2735" t="s">
        <v>592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773</v>
      </c>
      <c r="B2736">
        <v>2011</v>
      </c>
      <c r="C2736" t="s">
        <v>592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773</v>
      </c>
      <c r="B2737">
        <v>2010</v>
      </c>
      <c r="C2737" t="s">
        <v>592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773</v>
      </c>
      <c r="B2738">
        <v>2009</v>
      </c>
      <c r="C2738" t="s">
        <v>592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773</v>
      </c>
      <c r="B2739">
        <v>2008</v>
      </c>
      <c r="C2739" t="s">
        <v>592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773</v>
      </c>
      <c r="B2740">
        <v>2007</v>
      </c>
      <c r="C2740" t="s">
        <v>592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773</v>
      </c>
      <c r="B2741">
        <v>2006</v>
      </c>
      <c r="C2741" t="s">
        <v>592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773</v>
      </c>
      <c r="B2742">
        <v>2005</v>
      </c>
      <c r="C2742" t="s">
        <v>592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773</v>
      </c>
      <c r="B2743">
        <v>2004</v>
      </c>
      <c r="C2743" t="s">
        <v>592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773</v>
      </c>
      <c r="B2744">
        <v>2003</v>
      </c>
      <c r="C2744" t="s">
        <v>592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773</v>
      </c>
      <c r="B2745">
        <v>2002</v>
      </c>
      <c r="C2745" t="s">
        <v>592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773</v>
      </c>
      <c r="B2746">
        <v>2001</v>
      </c>
      <c r="C2746" t="s">
        <v>592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773</v>
      </c>
      <c r="B2747">
        <v>2000</v>
      </c>
      <c r="C2747" t="s">
        <v>592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774</v>
      </c>
      <c r="B2748">
        <v>2015</v>
      </c>
      <c r="C2748" t="s">
        <v>592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774</v>
      </c>
      <c r="B2749">
        <v>2014</v>
      </c>
      <c r="C2749" t="s">
        <v>592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774</v>
      </c>
      <c r="B2750">
        <v>2013</v>
      </c>
      <c r="C2750" t="s">
        <v>592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774</v>
      </c>
      <c r="B2751">
        <v>2012</v>
      </c>
      <c r="C2751" t="s">
        <v>592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774</v>
      </c>
      <c r="B2752">
        <v>2011</v>
      </c>
      <c r="C2752" t="s">
        <v>592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774</v>
      </c>
      <c r="B2753">
        <v>2010</v>
      </c>
      <c r="C2753" t="s">
        <v>592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774</v>
      </c>
      <c r="B2754">
        <v>2009</v>
      </c>
      <c r="C2754" t="s">
        <v>592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774</v>
      </c>
      <c r="B2755">
        <v>2008</v>
      </c>
      <c r="C2755" t="s">
        <v>592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774</v>
      </c>
      <c r="B2756">
        <v>2007</v>
      </c>
      <c r="C2756" t="s">
        <v>592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774</v>
      </c>
      <c r="B2757">
        <v>2006</v>
      </c>
      <c r="C2757" t="s">
        <v>592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774</v>
      </c>
      <c r="B2758">
        <v>2005</v>
      </c>
      <c r="C2758" t="s">
        <v>592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774</v>
      </c>
      <c r="B2759">
        <v>2004</v>
      </c>
      <c r="C2759" t="s">
        <v>592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774</v>
      </c>
      <c r="B2760">
        <v>2003</v>
      </c>
      <c r="C2760" t="s">
        <v>592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774</v>
      </c>
      <c r="B2761">
        <v>2002</v>
      </c>
      <c r="C2761" t="s">
        <v>592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774</v>
      </c>
      <c r="B2762">
        <v>2001</v>
      </c>
      <c r="C2762" t="s">
        <v>592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774</v>
      </c>
      <c r="B2763">
        <v>2000</v>
      </c>
      <c r="C2763" t="s">
        <v>592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775</v>
      </c>
      <c r="B2764">
        <v>2015</v>
      </c>
      <c r="C2764" t="s">
        <v>600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775</v>
      </c>
      <c r="B2765">
        <v>2014</v>
      </c>
      <c r="C2765" t="s">
        <v>600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775</v>
      </c>
      <c r="B2766">
        <v>2013</v>
      </c>
      <c r="C2766" t="s">
        <v>600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775</v>
      </c>
      <c r="B2767">
        <v>2012</v>
      </c>
      <c r="C2767" t="s">
        <v>600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775</v>
      </c>
      <c r="B2768">
        <v>2011</v>
      </c>
      <c r="C2768" t="s">
        <v>600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775</v>
      </c>
      <c r="B2769">
        <v>2010</v>
      </c>
      <c r="C2769" t="s">
        <v>600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775</v>
      </c>
      <c r="B2770">
        <v>2009</v>
      </c>
      <c r="C2770" t="s">
        <v>600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775</v>
      </c>
      <c r="B2771">
        <v>2008</v>
      </c>
      <c r="C2771" t="s">
        <v>600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775</v>
      </c>
      <c r="B2772">
        <v>2007</v>
      </c>
      <c r="C2772" t="s">
        <v>600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775</v>
      </c>
      <c r="B2773">
        <v>2006</v>
      </c>
      <c r="C2773" t="s">
        <v>600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775</v>
      </c>
      <c r="B2774">
        <v>2005</v>
      </c>
      <c r="C2774" t="s">
        <v>600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775</v>
      </c>
      <c r="B2775">
        <v>2004</v>
      </c>
      <c r="C2775" t="s">
        <v>600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775</v>
      </c>
      <c r="B2776">
        <v>2003</v>
      </c>
      <c r="C2776" t="s">
        <v>600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775</v>
      </c>
      <c r="B2777">
        <v>2002</v>
      </c>
      <c r="C2777" t="s">
        <v>600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775</v>
      </c>
      <c r="B2778">
        <v>2001</v>
      </c>
      <c r="C2778" t="s">
        <v>600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775</v>
      </c>
      <c r="B2779">
        <v>2000</v>
      </c>
      <c r="C2779" t="s">
        <v>600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776</v>
      </c>
      <c r="B2780">
        <v>2015</v>
      </c>
      <c r="C2780" t="s">
        <v>592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776</v>
      </c>
      <c r="B2781">
        <v>2014</v>
      </c>
      <c r="C2781" t="s">
        <v>592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776</v>
      </c>
      <c r="B2782">
        <v>2013</v>
      </c>
      <c r="C2782" t="s">
        <v>592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776</v>
      </c>
      <c r="B2783">
        <v>2012</v>
      </c>
      <c r="C2783" t="s">
        <v>592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776</v>
      </c>
      <c r="B2784">
        <v>2011</v>
      </c>
      <c r="C2784" t="s">
        <v>592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776</v>
      </c>
      <c r="B2785">
        <v>2010</v>
      </c>
      <c r="C2785" t="s">
        <v>592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776</v>
      </c>
      <c r="B2786">
        <v>2009</v>
      </c>
      <c r="C2786" t="s">
        <v>592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776</v>
      </c>
      <c r="B2787">
        <v>2008</v>
      </c>
      <c r="C2787" t="s">
        <v>592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776</v>
      </c>
      <c r="B2788">
        <v>2007</v>
      </c>
      <c r="C2788" t="s">
        <v>592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776</v>
      </c>
      <c r="B2789">
        <v>2006</v>
      </c>
      <c r="C2789" t="s">
        <v>592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776</v>
      </c>
      <c r="B2790">
        <v>2005</v>
      </c>
      <c r="C2790" t="s">
        <v>592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776</v>
      </c>
      <c r="B2791">
        <v>2004</v>
      </c>
      <c r="C2791" t="s">
        <v>592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776</v>
      </c>
      <c r="B2792">
        <v>2003</v>
      </c>
      <c r="C2792" t="s">
        <v>592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776</v>
      </c>
      <c r="B2793">
        <v>2002</v>
      </c>
      <c r="C2793" t="s">
        <v>592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776</v>
      </c>
      <c r="B2794">
        <v>2001</v>
      </c>
      <c r="C2794" t="s">
        <v>592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776</v>
      </c>
      <c r="B2795">
        <v>2000</v>
      </c>
      <c r="C2795" t="s">
        <v>592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777</v>
      </c>
      <c r="B2796">
        <v>2015</v>
      </c>
      <c r="C2796" t="s">
        <v>600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777</v>
      </c>
      <c r="B2797">
        <v>2014</v>
      </c>
      <c r="C2797" t="s">
        <v>600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777</v>
      </c>
      <c r="B2798">
        <v>2013</v>
      </c>
      <c r="C2798" t="s">
        <v>600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777</v>
      </c>
      <c r="B2799">
        <v>2012</v>
      </c>
      <c r="C2799" t="s">
        <v>600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777</v>
      </c>
      <c r="B2800">
        <v>2011</v>
      </c>
      <c r="C2800" t="s">
        <v>600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777</v>
      </c>
      <c r="B2801">
        <v>2010</v>
      </c>
      <c r="C2801" t="s">
        <v>600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777</v>
      </c>
      <c r="B2802">
        <v>2009</v>
      </c>
      <c r="C2802" t="s">
        <v>600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777</v>
      </c>
      <c r="B2803">
        <v>2008</v>
      </c>
      <c r="C2803" t="s">
        <v>600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777</v>
      </c>
      <c r="B2804">
        <v>2007</v>
      </c>
      <c r="C2804" t="s">
        <v>600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777</v>
      </c>
      <c r="B2805">
        <v>2006</v>
      </c>
      <c r="C2805" t="s">
        <v>600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777</v>
      </c>
      <c r="B2806">
        <v>2005</v>
      </c>
      <c r="C2806" t="s">
        <v>600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777</v>
      </c>
      <c r="B2807">
        <v>2004</v>
      </c>
      <c r="C2807" t="s">
        <v>600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777</v>
      </c>
      <c r="B2808">
        <v>2003</v>
      </c>
      <c r="C2808" t="s">
        <v>600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777</v>
      </c>
      <c r="B2809">
        <v>2002</v>
      </c>
      <c r="C2809" t="s">
        <v>600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777</v>
      </c>
      <c r="B2810">
        <v>2001</v>
      </c>
      <c r="C2810" t="s">
        <v>600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777</v>
      </c>
      <c r="B2811">
        <v>2000</v>
      </c>
      <c r="C2811" t="s">
        <v>600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778</v>
      </c>
      <c r="B2812">
        <v>2015</v>
      </c>
      <c r="C2812" t="s">
        <v>592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778</v>
      </c>
      <c r="B2813">
        <v>2014</v>
      </c>
      <c r="C2813" t="s">
        <v>592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778</v>
      </c>
      <c r="B2814">
        <v>2013</v>
      </c>
      <c r="C2814" t="s">
        <v>592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778</v>
      </c>
      <c r="B2815">
        <v>2012</v>
      </c>
      <c r="C2815" t="s">
        <v>592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778</v>
      </c>
      <c r="B2816">
        <v>2011</v>
      </c>
      <c r="C2816" t="s">
        <v>592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778</v>
      </c>
      <c r="B2817">
        <v>2010</v>
      </c>
      <c r="C2817" t="s">
        <v>592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778</v>
      </c>
      <c r="B2818">
        <v>2009</v>
      </c>
      <c r="C2818" t="s">
        <v>592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778</v>
      </c>
      <c r="B2819">
        <v>2008</v>
      </c>
      <c r="C2819" t="s">
        <v>592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778</v>
      </c>
      <c r="B2820">
        <v>2007</v>
      </c>
      <c r="C2820" t="s">
        <v>592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778</v>
      </c>
      <c r="B2821">
        <v>2006</v>
      </c>
      <c r="C2821" t="s">
        <v>592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778</v>
      </c>
      <c r="B2822">
        <v>2005</v>
      </c>
      <c r="C2822" t="s">
        <v>592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778</v>
      </c>
      <c r="B2823">
        <v>2004</v>
      </c>
      <c r="C2823" t="s">
        <v>592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778</v>
      </c>
      <c r="B2824">
        <v>2003</v>
      </c>
      <c r="C2824" t="s">
        <v>592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778</v>
      </c>
      <c r="B2825">
        <v>2002</v>
      </c>
      <c r="C2825" t="s">
        <v>592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778</v>
      </c>
      <c r="B2826">
        <v>2001</v>
      </c>
      <c r="C2826" t="s">
        <v>592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778</v>
      </c>
      <c r="B2827">
        <v>2000</v>
      </c>
      <c r="C2827" t="s">
        <v>592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779</v>
      </c>
      <c r="B2828">
        <v>2015</v>
      </c>
      <c r="C2828" t="s">
        <v>592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779</v>
      </c>
      <c r="B2829">
        <v>2014</v>
      </c>
      <c r="C2829" t="s">
        <v>592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779</v>
      </c>
      <c r="B2830">
        <v>2013</v>
      </c>
      <c r="C2830" t="s">
        <v>592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779</v>
      </c>
      <c r="B2831">
        <v>2012</v>
      </c>
      <c r="C2831" t="s">
        <v>592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779</v>
      </c>
      <c r="B2832">
        <v>2011</v>
      </c>
      <c r="C2832" t="s">
        <v>592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779</v>
      </c>
      <c r="B2833">
        <v>2010</v>
      </c>
      <c r="C2833" t="s">
        <v>592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779</v>
      </c>
      <c r="B2834">
        <v>2009</v>
      </c>
      <c r="C2834" t="s">
        <v>592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779</v>
      </c>
      <c r="B2835">
        <v>2008</v>
      </c>
      <c r="C2835" t="s">
        <v>592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779</v>
      </c>
      <c r="B2836">
        <v>2007</v>
      </c>
      <c r="C2836" t="s">
        <v>592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779</v>
      </c>
      <c r="B2837">
        <v>2006</v>
      </c>
      <c r="C2837" t="s">
        <v>592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779</v>
      </c>
      <c r="B2838">
        <v>2005</v>
      </c>
      <c r="C2838" t="s">
        <v>592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779</v>
      </c>
      <c r="B2839">
        <v>2004</v>
      </c>
      <c r="C2839" t="s">
        <v>592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779</v>
      </c>
      <c r="B2840">
        <v>2003</v>
      </c>
      <c r="C2840" t="s">
        <v>592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779</v>
      </c>
      <c r="B2841">
        <v>2002</v>
      </c>
      <c r="C2841" t="s">
        <v>592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779</v>
      </c>
      <c r="B2842">
        <v>2001</v>
      </c>
      <c r="C2842" t="s">
        <v>592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779</v>
      </c>
      <c r="B2843">
        <v>2000</v>
      </c>
      <c r="C2843" t="s">
        <v>592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780</v>
      </c>
      <c r="B2844">
        <v>2015</v>
      </c>
      <c r="C2844" t="s">
        <v>592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780</v>
      </c>
      <c r="B2845">
        <v>2014</v>
      </c>
      <c r="C2845" t="s">
        <v>592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780</v>
      </c>
      <c r="B2846">
        <v>2013</v>
      </c>
      <c r="C2846" t="s">
        <v>592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780</v>
      </c>
      <c r="B2847">
        <v>2012</v>
      </c>
      <c r="C2847" t="s">
        <v>592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780</v>
      </c>
      <c r="B2848">
        <v>2011</v>
      </c>
      <c r="C2848" t="s">
        <v>592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780</v>
      </c>
      <c r="B2849">
        <v>2010</v>
      </c>
      <c r="C2849" t="s">
        <v>592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780</v>
      </c>
      <c r="B2850">
        <v>2009</v>
      </c>
      <c r="C2850" t="s">
        <v>592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780</v>
      </c>
      <c r="B2851">
        <v>2008</v>
      </c>
      <c r="C2851" t="s">
        <v>592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780</v>
      </c>
      <c r="B2852">
        <v>2007</v>
      </c>
      <c r="C2852" t="s">
        <v>592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780</v>
      </c>
      <c r="B2853">
        <v>2006</v>
      </c>
      <c r="C2853" t="s">
        <v>592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780</v>
      </c>
      <c r="B2854">
        <v>2005</v>
      </c>
      <c r="C2854" t="s">
        <v>592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780</v>
      </c>
      <c r="B2855">
        <v>2004</v>
      </c>
      <c r="C2855" t="s">
        <v>592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780</v>
      </c>
      <c r="B2856">
        <v>2003</v>
      </c>
      <c r="C2856" t="s">
        <v>592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780</v>
      </c>
      <c r="B2857">
        <v>2002</v>
      </c>
      <c r="C2857" t="s">
        <v>592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780</v>
      </c>
      <c r="B2858">
        <v>2001</v>
      </c>
      <c r="C2858" t="s">
        <v>592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780</v>
      </c>
      <c r="B2859">
        <v>2000</v>
      </c>
      <c r="C2859" t="s">
        <v>592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781</v>
      </c>
      <c r="B2860">
        <v>2015</v>
      </c>
      <c r="C2860" t="s">
        <v>592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781</v>
      </c>
      <c r="B2861">
        <v>2014</v>
      </c>
      <c r="C2861" t="s">
        <v>592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781</v>
      </c>
      <c r="B2862">
        <v>2013</v>
      </c>
      <c r="C2862" t="s">
        <v>592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781</v>
      </c>
      <c r="B2863">
        <v>2012</v>
      </c>
      <c r="C2863" t="s">
        <v>592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781</v>
      </c>
      <c r="B2864">
        <v>2011</v>
      </c>
      <c r="C2864" t="s">
        <v>592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781</v>
      </c>
      <c r="B2865">
        <v>2010</v>
      </c>
      <c r="C2865" t="s">
        <v>592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781</v>
      </c>
      <c r="B2866">
        <v>2009</v>
      </c>
      <c r="C2866" t="s">
        <v>592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781</v>
      </c>
      <c r="B2867">
        <v>2008</v>
      </c>
      <c r="C2867" t="s">
        <v>592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781</v>
      </c>
      <c r="B2868">
        <v>2007</v>
      </c>
      <c r="C2868" t="s">
        <v>592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781</v>
      </c>
      <c r="B2869">
        <v>2006</v>
      </c>
      <c r="C2869" t="s">
        <v>592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781</v>
      </c>
      <c r="B2870">
        <v>2005</v>
      </c>
      <c r="C2870" t="s">
        <v>592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781</v>
      </c>
      <c r="B2871">
        <v>2004</v>
      </c>
      <c r="C2871" t="s">
        <v>592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781</v>
      </c>
      <c r="B2872">
        <v>2003</v>
      </c>
      <c r="C2872" t="s">
        <v>592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781</v>
      </c>
      <c r="B2873">
        <v>2002</v>
      </c>
      <c r="C2873" t="s">
        <v>592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781</v>
      </c>
      <c r="B2874">
        <v>2001</v>
      </c>
      <c r="C2874" t="s">
        <v>592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781</v>
      </c>
      <c r="B2875">
        <v>2000</v>
      </c>
      <c r="C2875" t="s">
        <v>592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782</v>
      </c>
      <c r="B2876">
        <v>2015</v>
      </c>
      <c r="C2876" t="s">
        <v>592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782</v>
      </c>
      <c r="B2877">
        <v>2014</v>
      </c>
      <c r="C2877" t="s">
        <v>592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782</v>
      </c>
      <c r="B2878">
        <v>2013</v>
      </c>
      <c r="C2878" t="s">
        <v>592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782</v>
      </c>
      <c r="B2879">
        <v>2012</v>
      </c>
      <c r="C2879" t="s">
        <v>592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782</v>
      </c>
      <c r="B2880">
        <v>2011</v>
      </c>
      <c r="C2880" t="s">
        <v>592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782</v>
      </c>
      <c r="B2881">
        <v>2010</v>
      </c>
      <c r="C2881" t="s">
        <v>592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782</v>
      </c>
      <c r="B2882">
        <v>2009</v>
      </c>
      <c r="C2882" t="s">
        <v>592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782</v>
      </c>
      <c r="B2883">
        <v>2008</v>
      </c>
      <c r="C2883" t="s">
        <v>592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782</v>
      </c>
      <c r="B2884">
        <v>2007</v>
      </c>
      <c r="C2884" t="s">
        <v>592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782</v>
      </c>
      <c r="B2885">
        <v>2006</v>
      </c>
      <c r="C2885" t="s">
        <v>592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782</v>
      </c>
      <c r="B2886">
        <v>2005</v>
      </c>
      <c r="C2886" t="s">
        <v>592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782</v>
      </c>
      <c r="B2887">
        <v>2004</v>
      </c>
      <c r="C2887" t="s">
        <v>592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782</v>
      </c>
      <c r="B2888">
        <v>2003</v>
      </c>
      <c r="C2888" t="s">
        <v>592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782</v>
      </c>
      <c r="B2889">
        <v>2002</v>
      </c>
      <c r="C2889" t="s">
        <v>592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782</v>
      </c>
      <c r="B2890">
        <v>2001</v>
      </c>
      <c r="C2890" t="s">
        <v>592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782</v>
      </c>
      <c r="B2891">
        <v>2000</v>
      </c>
      <c r="C2891" t="s">
        <v>592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783</v>
      </c>
      <c r="B2892">
        <v>2015</v>
      </c>
      <c r="C2892" t="s">
        <v>592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783</v>
      </c>
      <c r="B2893">
        <v>2014</v>
      </c>
      <c r="C2893" t="s">
        <v>592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783</v>
      </c>
      <c r="B2894">
        <v>2013</v>
      </c>
      <c r="C2894" t="s">
        <v>592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783</v>
      </c>
      <c r="B2895">
        <v>2012</v>
      </c>
      <c r="C2895" t="s">
        <v>592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783</v>
      </c>
      <c r="B2896">
        <v>2011</v>
      </c>
      <c r="C2896" t="s">
        <v>592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783</v>
      </c>
      <c r="B2897">
        <v>2010</v>
      </c>
      <c r="C2897" t="s">
        <v>592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783</v>
      </c>
      <c r="B2898">
        <v>2009</v>
      </c>
      <c r="C2898" t="s">
        <v>592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783</v>
      </c>
      <c r="B2899">
        <v>2008</v>
      </c>
      <c r="C2899" t="s">
        <v>592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783</v>
      </c>
      <c r="B2900">
        <v>2007</v>
      </c>
      <c r="C2900" t="s">
        <v>592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783</v>
      </c>
      <c r="B2901">
        <v>2006</v>
      </c>
      <c r="C2901" t="s">
        <v>592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783</v>
      </c>
      <c r="B2902">
        <v>2005</v>
      </c>
      <c r="C2902" t="s">
        <v>592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783</v>
      </c>
      <c r="B2903">
        <v>2004</v>
      </c>
      <c r="C2903" t="s">
        <v>592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783</v>
      </c>
      <c r="B2904">
        <v>2003</v>
      </c>
      <c r="C2904" t="s">
        <v>592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783</v>
      </c>
      <c r="B2905">
        <v>2002</v>
      </c>
      <c r="C2905" t="s">
        <v>592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783</v>
      </c>
      <c r="B2906">
        <v>2001</v>
      </c>
      <c r="C2906" t="s">
        <v>592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783</v>
      </c>
      <c r="B2907">
        <v>2000</v>
      </c>
      <c r="C2907" t="s">
        <v>592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784</v>
      </c>
      <c r="B2908">
        <v>2015</v>
      </c>
      <c r="C2908" t="s">
        <v>592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784</v>
      </c>
      <c r="B2909">
        <v>2014</v>
      </c>
      <c r="C2909" t="s">
        <v>592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784</v>
      </c>
      <c r="B2910">
        <v>2013</v>
      </c>
      <c r="C2910" t="s">
        <v>592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784</v>
      </c>
      <c r="B2911">
        <v>2012</v>
      </c>
      <c r="C2911" t="s">
        <v>592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784</v>
      </c>
      <c r="B2912">
        <v>2011</v>
      </c>
      <c r="C2912" t="s">
        <v>592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784</v>
      </c>
      <c r="B2913">
        <v>2010</v>
      </c>
      <c r="C2913" t="s">
        <v>592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784</v>
      </c>
      <c r="B2914">
        <v>2009</v>
      </c>
      <c r="C2914" t="s">
        <v>592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784</v>
      </c>
      <c r="B2915">
        <v>2008</v>
      </c>
      <c r="C2915" t="s">
        <v>592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784</v>
      </c>
      <c r="B2916">
        <v>2007</v>
      </c>
      <c r="C2916" t="s">
        <v>592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784</v>
      </c>
      <c r="B2917">
        <v>2006</v>
      </c>
      <c r="C2917" t="s">
        <v>592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784</v>
      </c>
      <c r="B2918">
        <v>2005</v>
      </c>
      <c r="C2918" t="s">
        <v>592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784</v>
      </c>
      <c r="B2919">
        <v>2004</v>
      </c>
      <c r="C2919" t="s">
        <v>592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784</v>
      </c>
      <c r="B2920">
        <v>2003</v>
      </c>
      <c r="C2920" t="s">
        <v>592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784</v>
      </c>
      <c r="B2921">
        <v>2002</v>
      </c>
      <c r="C2921" t="s">
        <v>592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784</v>
      </c>
      <c r="B2922">
        <v>2001</v>
      </c>
      <c r="C2922" t="s">
        <v>592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784</v>
      </c>
      <c r="B2923">
        <v>2000</v>
      </c>
      <c r="C2923" t="s">
        <v>592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785</v>
      </c>
      <c r="B2924">
        <v>2015</v>
      </c>
      <c r="C2924" t="s">
        <v>592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785</v>
      </c>
      <c r="B2925">
        <v>2014</v>
      </c>
      <c r="C2925" t="s">
        <v>592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785</v>
      </c>
      <c r="B2926">
        <v>2013</v>
      </c>
      <c r="C2926" t="s">
        <v>592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785</v>
      </c>
      <c r="B2927">
        <v>2012</v>
      </c>
      <c r="C2927" t="s">
        <v>592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785</v>
      </c>
      <c r="B2928">
        <v>2011</v>
      </c>
      <c r="C2928" t="s">
        <v>592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785</v>
      </c>
      <c r="B2929">
        <v>2010</v>
      </c>
      <c r="C2929" t="s">
        <v>592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785</v>
      </c>
      <c r="B2930">
        <v>2009</v>
      </c>
      <c r="C2930" t="s">
        <v>592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785</v>
      </c>
      <c r="B2931">
        <v>2008</v>
      </c>
      <c r="C2931" t="s">
        <v>592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785</v>
      </c>
      <c r="B2932">
        <v>2007</v>
      </c>
      <c r="C2932" t="s">
        <v>592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785</v>
      </c>
      <c r="B2933">
        <v>2006</v>
      </c>
      <c r="C2933" t="s">
        <v>592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785</v>
      </c>
      <c r="B2934">
        <v>2005</v>
      </c>
      <c r="C2934" t="s">
        <v>592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785</v>
      </c>
      <c r="B2935">
        <v>2004</v>
      </c>
      <c r="C2935" t="s">
        <v>592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785</v>
      </c>
      <c r="B2936">
        <v>2003</v>
      </c>
      <c r="C2936" t="s">
        <v>592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785</v>
      </c>
      <c r="B2937">
        <v>2002</v>
      </c>
      <c r="C2937" t="s">
        <v>592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785</v>
      </c>
      <c r="B2938">
        <v>2001</v>
      </c>
      <c r="C2938" t="s">
        <v>592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785</v>
      </c>
      <c r="B2939">
        <v>2000</v>
      </c>
      <c r="C2939" t="s">
        <v>592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851</v>
      </c>
      <c r="B1" s="19"/>
      <c r="C1" s="19"/>
      <c r="D1" s="19"/>
    </row>
    <row r="2" spans="1:4" x14ac:dyDescent="0.25">
      <c r="A2" s="8" t="s">
        <v>852</v>
      </c>
      <c r="B2" s="8" t="s">
        <v>853</v>
      </c>
      <c r="C2" s="8" t="s">
        <v>854</v>
      </c>
      <c r="D2" s="8" t="s">
        <v>855</v>
      </c>
    </row>
    <row r="3" spans="1:4" ht="105" x14ac:dyDescent="0.25">
      <c r="A3" t="s">
        <v>856</v>
      </c>
      <c r="B3" s="34">
        <v>46236</v>
      </c>
      <c r="C3" t="s">
        <v>857</v>
      </c>
      <c r="D3" s="2" t="s">
        <v>1005</v>
      </c>
    </row>
    <row r="4" spans="1:4" ht="360" x14ac:dyDescent="0.25">
      <c r="A4" t="s">
        <v>1020</v>
      </c>
      <c r="B4" s="34">
        <v>46237</v>
      </c>
      <c r="C4" t="s">
        <v>1021</v>
      </c>
      <c r="D4" s="2" t="s">
        <v>1022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1"/>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858</v>
      </c>
    </row>
    <row r="3" spans="1:7" ht="195" x14ac:dyDescent="0.25">
      <c r="A3" s="2" t="s">
        <v>13</v>
      </c>
      <c r="B3" s="2" t="s">
        <v>8</v>
      </c>
      <c r="C3" s="1" t="s">
        <v>859</v>
      </c>
      <c r="D3" s="2" t="s">
        <v>860</v>
      </c>
      <c r="E3" s="2" t="s">
        <v>14</v>
      </c>
      <c r="F3" s="2" t="s">
        <v>15</v>
      </c>
      <c r="G3" s="2" t="s">
        <v>861</v>
      </c>
    </row>
    <row r="4" spans="1:7" ht="195" x14ac:dyDescent="0.25">
      <c r="A4" s="2" t="s">
        <v>16</v>
      </c>
      <c r="B4" s="2" t="s">
        <v>8</v>
      </c>
      <c r="C4" s="1" t="s">
        <v>862</v>
      </c>
      <c r="D4" s="2" t="s">
        <v>863</v>
      </c>
      <c r="E4" s="2" t="s">
        <v>17</v>
      </c>
      <c r="F4" s="2" t="s">
        <v>18</v>
      </c>
      <c r="G4" s="2" t="s">
        <v>864</v>
      </c>
    </row>
    <row r="5" spans="1:7" ht="255" x14ac:dyDescent="0.25">
      <c r="A5" s="2" t="s">
        <v>19</v>
      </c>
      <c r="B5" s="2" t="s">
        <v>8</v>
      </c>
      <c r="C5" s="1" t="s">
        <v>865</v>
      </c>
      <c r="D5" s="2" t="s">
        <v>866</v>
      </c>
      <c r="E5" s="2" t="s">
        <v>20</v>
      </c>
      <c r="F5" s="2" t="s">
        <v>21</v>
      </c>
      <c r="G5" s="2" t="s">
        <v>867</v>
      </c>
    </row>
    <row r="6" spans="1:7" ht="255" x14ac:dyDescent="0.25">
      <c r="A6" s="2" t="s">
        <v>22</v>
      </c>
      <c r="B6" s="2" t="s">
        <v>8</v>
      </c>
      <c r="C6" s="1" t="s">
        <v>868</v>
      </c>
      <c r="D6" s="2" t="s">
        <v>866</v>
      </c>
      <c r="E6" s="2" t="s">
        <v>23</v>
      </c>
      <c r="F6" s="2" t="s">
        <v>24</v>
      </c>
      <c r="G6" s="2" t="s">
        <v>869</v>
      </c>
    </row>
    <row r="7" spans="1:7" ht="255" x14ac:dyDescent="0.25">
      <c r="A7" s="2" t="s">
        <v>25</v>
      </c>
      <c r="B7" s="2" t="s">
        <v>8</v>
      </c>
      <c r="C7" s="1" t="s">
        <v>870</v>
      </c>
      <c r="D7" s="2" t="s">
        <v>866</v>
      </c>
      <c r="E7" s="2" t="s">
        <v>26</v>
      </c>
      <c r="F7" s="2" t="s">
        <v>27</v>
      </c>
      <c r="G7" s="2" t="s">
        <v>28</v>
      </c>
    </row>
    <row r="8" spans="1:7" ht="255" x14ac:dyDescent="0.25">
      <c r="A8" s="2" t="s">
        <v>29</v>
      </c>
      <c r="B8" s="2" t="s">
        <v>8</v>
      </c>
      <c r="C8" s="1" t="s">
        <v>871</v>
      </c>
      <c r="D8" s="2" t="s">
        <v>866</v>
      </c>
      <c r="E8" s="2" t="s">
        <v>30</v>
      </c>
      <c r="F8" s="2" t="s">
        <v>31</v>
      </c>
      <c r="G8" s="2" t="s">
        <v>872</v>
      </c>
    </row>
    <row r="9" spans="1:7" ht="255" x14ac:dyDescent="0.25">
      <c r="A9" s="2" t="s">
        <v>32</v>
      </c>
      <c r="B9" s="2" t="s">
        <v>8</v>
      </c>
      <c r="C9" s="1" t="s">
        <v>873</v>
      </c>
      <c r="D9" s="2" t="s">
        <v>866</v>
      </c>
      <c r="E9" s="2" t="s">
        <v>33</v>
      </c>
      <c r="F9" s="2" t="s">
        <v>34</v>
      </c>
      <c r="G9" s="2" t="s">
        <v>874</v>
      </c>
    </row>
    <row r="10" spans="1:7" ht="120" x14ac:dyDescent="0.25">
      <c r="A10" s="2" t="s">
        <v>35</v>
      </c>
      <c r="B10" s="2" t="s">
        <v>8</v>
      </c>
      <c r="C10" s="1" t="s">
        <v>875</v>
      </c>
      <c r="D10" s="2" t="s">
        <v>876</v>
      </c>
      <c r="E10" s="2" t="s">
        <v>36</v>
      </c>
      <c r="F10" s="2" t="s">
        <v>37</v>
      </c>
      <c r="G10" s="2" t="s">
        <v>877</v>
      </c>
    </row>
    <row r="11" spans="1:7" ht="255" x14ac:dyDescent="0.25">
      <c r="A11" s="2" t="s">
        <v>38</v>
      </c>
      <c r="B11" s="2" t="s">
        <v>8</v>
      </c>
      <c r="C11" s="1" t="s">
        <v>878</v>
      </c>
      <c r="D11" s="2" t="s">
        <v>866</v>
      </c>
      <c r="E11" s="2" t="s">
        <v>39</v>
      </c>
      <c r="F11" s="2" t="s">
        <v>40</v>
      </c>
      <c r="G11" s="2" t="s">
        <v>879</v>
      </c>
    </row>
    <row r="12" spans="1:7" ht="255" x14ac:dyDescent="0.25">
      <c r="A12" s="2" t="s">
        <v>41</v>
      </c>
      <c r="B12" s="2" t="s">
        <v>8</v>
      </c>
      <c r="C12" s="1" t="s">
        <v>880</v>
      </c>
      <c r="D12" s="2" t="s">
        <v>866</v>
      </c>
      <c r="E12" s="2" t="s">
        <v>42</v>
      </c>
      <c r="F12" s="2" t="s">
        <v>43</v>
      </c>
      <c r="G12" s="2" t="s">
        <v>44</v>
      </c>
    </row>
    <row r="13" spans="1:7" ht="255" x14ac:dyDescent="0.25">
      <c r="A13" s="2" t="s">
        <v>45</v>
      </c>
      <c r="B13" s="2" t="s">
        <v>8</v>
      </c>
      <c r="C13" s="1" t="s">
        <v>881</v>
      </c>
      <c r="D13" s="2" t="s">
        <v>866</v>
      </c>
      <c r="E13" s="2" t="s">
        <v>46</v>
      </c>
      <c r="F13" s="2" t="s">
        <v>47</v>
      </c>
      <c r="G13" s="2" t="s">
        <v>48</v>
      </c>
    </row>
    <row r="14" spans="1:7" ht="255" x14ac:dyDescent="0.25">
      <c r="A14" s="2" t="s">
        <v>49</v>
      </c>
      <c r="B14" s="2" t="s">
        <v>8</v>
      </c>
      <c r="C14" s="1" t="s">
        <v>882</v>
      </c>
      <c r="D14" s="2" t="s">
        <v>866</v>
      </c>
      <c r="E14" s="2" t="s">
        <v>50</v>
      </c>
      <c r="F14" s="2" t="s">
        <v>51</v>
      </c>
      <c r="G14" s="2" t="s">
        <v>52</v>
      </c>
    </row>
    <row r="15" spans="1:7" ht="120" x14ac:dyDescent="0.25">
      <c r="A15" s="2" t="s">
        <v>53</v>
      </c>
      <c r="B15" s="2" t="s">
        <v>8</v>
      </c>
      <c r="C15" s="1" t="s">
        <v>883</v>
      </c>
      <c r="D15" s="2" t="s">
        <v>876</v>
      </c>
      <c r="E15" s="2" t="s">
        <v>54</v>
      </c>
      <c r="F15" s="2" t="s">
        <v>55</v>
      </c>
      <c r="G15" s="2" t="s">
        <v>56</v>
      </c>
    </row>
    <row r="16" spans="1:7" ht="255" x14ac:dyDescent="0.25">
      <c r="A16" s="2" t="s">
        <v>57</v>
      </c>
      <c r="B16" s="2" t="s">
        <v>8</v>
      </c>
      <c r="C16" s="1" t="s">
        <v>884</v>
      </c>
      <c r="D16" s="2" t="s">
        <v>866</v>
      </c>
      <c r="E16" s="2" t="s">
        <v>58</v>
      </c>
      <c r="F16" s="2" t="s">
        <v>59</v>
      </c>
      <c r="G16" s="2" t="s">
        <v>885</v>
      </c>
    </row>
    <row r="17" spans="1:7" ht="255" x14ac:dyDescent="0.25">
      <c r="A17" s="2" t="s">
        <v>60</v>
      </c>
      <c r="B17" s="2" t="s">
        <v>8</v>
      </c>
      <c r="C17" s="1" t="s">
        <v>886</v>
      </c>
      <c r="D17" s="2" t="s">
        <v>866</v>
      </c>
      <c r="E17" s="2" t="s">
        <v>61</v>
      </c>
      <c r="F17" s="2" t="s">
        <v>62</v>
      </c>
      <c r="G17" s="2" t="s">
        <v>63</v>
      </c>
    </row>
    <row r="18" spans="1:7" ht="255" x14ac:dyDescent="0.25">
      <c r="A18" s="2" t="s">
        <v>64</v>
      </c>
      <c r="B18" s="2" t="s">
        <v>8</v>
      </c>
      <c r="C18" s="1" t="s">
        <v>887</v>
      </c>
      <c r="D18" s="2" t="s">
        <v>866</v>
      </c>
      <c r="E18" s="2" t="s">
        <v>65</v>
      </c>
      <c r="F18" s="2" t="s">
        <v>66</v>
      </c>
      <c r="G18" s="2" t="s">
        <v>67</v>
      </c>
    </row>
    <row r="19" spans="1:7" ht="135" x14ac:dyDescent="0.25">
      <c r="A19" s="2" t="s">
        <v>68</v>
      </c>
      <c r="B19" s="2" t="s">
        <v>8</v>
      </c>
      <c r="C19" s="1" t="s">
        <v>888</v>
      </c>
      <c r="D19" s="2" t="s">
        <v>876</v>
      </c>
      <c r="E19" s="2" t="s">
        <v>69</v>
      </c>
      <c r="F19" s="2" t="s">
        <v>70</v>
      </c>
      <c r="G19" s="2" t="s">
        <v>71</v>
      </c>
    </row>
    <row r="20" spans="1:7" ht="375" x14ac:dyDescent="0.25">
      <c r="A20" s="2" t="s">
        <v>72</v>
      </c>
      <c r="B20" s="2" t="s">
        <v>8</v>
      </c>
      <c r="C20" s="1" t="s">
        <v>889</v>
      </c>
      <c r="D20" s="2" t="s">
        <v>890</v>
      </c>
      <c r="E20" s="2" t="s">
        <v>73</v>
      </c>
      <c r="F20" s="2" t="s">
        <v>74</v>
      </c>
      <c r="G20" s="2" t="s">
        <v>75</v>
      </c>
    </row>
    <row r="21" spans="1:7" ht="409.5" x14ac:dyDescent="0.25">
      <c r="A21" s="2" t="s">
        <v>76</v>
      </c>
      <c r="B21" s="2" t="s">
        <v>8</v>
      </c>
      <c r="C21" s="1" t="s">
        <v>891</v>
      </c>
      <c r="D21" s="2" t="s">
        <v>892</v>
      </c>
      <c r="E21" s="2" t="s">
        <v>77</v>
      </c>
      <c r="F21" s="2" t="s">
        <v>78</v>
      </c>
      <c r="G21" s="2" t="s">
        <v>79</v>
      </c>
    </row>
    <row r="22" spans="1:7" ht="255" x14ac:dyDescent="0.25">
      <c r="A22" s="2" t="s">
        <v>80</v>
      </c>
      <c r="B22" s="2" t="s">
        <v>8</v>
      </c>
      <c r="C22" s="1" t="s">
        <v>893</v>
      </c>
      <c r="D22" s="2" t="s">
        <v>866</v>
      </c>
      <c r="E22" s="2" t="s">
        <v>81</v>
      </c>
      <c r="F22" s="2" t="s">
        <v>82</v>
      </c>
      <c r="G22" s="2" t="s">
        <v>83</v>
      </c>
    </row>
    <row r="23" spans="1:7" ht="135" x14ac:dyDescent="0.25">
      <c r="A23" s="2" t="s">
        <v>84</v>
      </c>
      <c r="B23" s="2" t="s">
        <v>8</v>
      </c>
      <c r="C23" s="1" t="s">
        <v>894</v>
      </c>
      <c r="D23" s="2" t="s">
        <v>876</v>
      </c>
      <c r="E23" s="2" t="s">
        <v>85</v>
      </c>
      <c r="F23" s="2" t="s">
        <v>86</v>
      </c>
      <c r="G23" s="2" t="s">
        <v>895</v>
      </c>
    </row>
    <row r="24" spans="1:7" ht="255" x14ac:dyDescent="0.25">
      <c r="A24" s="2" t="s">
        <v>87</v>
      </c>
      <c r="B24" s="2" t="s">
        <v>8</v>
      </c>
      <c r="C24" s="1" t="s">
        <v>896</v>
      </c>
      <c r="D24" s="2" t="s">
        <v>866</v>
      </c>
      <c r="E24" s="2" t="s">
        <v>88</v>
      </c>
      <c r="F24" s="2" t="s">
        <v>89</v>
      </c>
      <c r="G24" s="2" t="s">
        <v>897</v>
      </c>
    </row>
    <row r="25" spans="1:7" ht="255" x14ac:dyDescent="0.25">
      <c r="A25" s="2" t="s">
        <v>90</v>
      </c>
      <c r="B25" s="2" t="s">
        <v>8</v>
      </c>
      <c r="C25" s="1" t="s">
        <v>898</v>
      </c>
      <c r="D25" s="2" t="s">
        <v>866</v>
      </c>
      <c r="E25" s="2" t="s">
        <v>91</v>
      </c>
      <c r="F25" s="2" t="s">
        <v>92</v>
      </c>
      <c r="G25" s="2" t="s">
        <v>93</v>
      </c>
    </row>
    <row r="26" spans="1:7" ht="255" x14ac:dyDescent="0.25">
      <c r="A26" s="2" t="s">
        <v>94</v>
      </c>
      <c r="B26" s="2" t="s">
        <v>8</v>
      </c>
      <c r="C26" s="1" t="s">
        <v>899</v>
      </c>
      <c r="D26" s="2" t="s">
        <v>866</v>
      </c>
      <c r="E26" s="2" t="s">
        <v>95</v>
      </c>
      <c r="F26" s="2" t="s">
        <v>96</v>
      </c>
      <c r="G26" s="2" t="s">
        <v>97</v>
      </c>
    </row>
    <row r="27" spans="1:7" ht="285" x14ac:dyDescent="0.25">
      <c r="A27" s="2" t="s">
        <v>98</v>
      </c>
      <c r="B27" s="2" t="s">
        <v>8</v>
      </c>
      <c r="C27" s="1" t="s">
        <v>900</v>
      </c>
      <c r="D27" s="2" t="s">
        <v>901</v>
      </c>
      <c r="E27" s="2" t="s">
        <v>99</v>
      </c>
      <c r="F27" s="2" t="s">
        <v>100</v>
      </c>
      <c r="G27" s="2" t="s">
        <v>101</v>
      </c>
    </row>
    <row r="28" spans="1:7" ht="285" x14ac:dyDescent="0.25">
      <c r="A28" s="2" t="s">
        <v>102</v>
      </c>
      <c r="B28" s="2" t="s">
        <v>8</v>
      </c>
      <c r="C28" s="1" t="s">
        <v>902</v>
      </c>
      <c r="D28" s="2" t="s">
        <v>901</v>
      </c>
      <c r="E28" s="2" t="s">
        <v>103</v>
      </c>
      <c r="F28" s="2" t="s">
        <v>104</v>
      </c>
      <c r="G28" s="2" t="s">
        <v>105</v>
      </c>
    </row>
    <row r="29" spans="1:7" ht="255" x14ac:dyDescent="0.25">
      <c r="A29" s="2" t="s">
        <v>106</v>
      </c>
      <c r="B29" s="2" t="s">
        <v>8</v>
      </c>
      <c r="C29" s="1" t="s">
        <v>903</v>
      </c>
      <c r="D29" s="2" t="s">
        <v>866</v>
      </c>
      <c r="E29" s="2" t="s">
        <v>107</v>
      </c>
      <c r="F29" s="2" t="s">
        <v>108</v>
      </c>
      <c r="G29" s="2" t="s">
        <v>109</v>
      </c>
    </row>
    <row r="30" spans="1:7" ht="255" x14ac:dyDescent="0.25">
      <c r="A30" s="2" t="s">
        <v>110</v>
      </c>
      <c r="B30" s="2" t="s">
        <v>8</v>
      </c>
      <c r="C30" s="1" t="s">
        <v>904</v>
      </c>
      <c r="D30" s="2" t="s">
        <v>866</v>
      </c>
      <c r="E30" s="2" t="s">
        <v>111</v>
      </c>
      <c r="F30" s="2" t="s">
        <v>112</v>
      </c>
      <c r="G30" s="2" t="s">
        <v>113</v>
      </c>
    </row>
    <row r="31" spans="1:7" ht="255" x14ac:dyDescent="0.25">
      <c r="A31" s="2" t="s">
        <v>114</v>
      </c>
      <c r="B31" s="2" t="s">
        <v>8</v>
      </c>
      <c r="C31" s="1" t="s">
        <v>905</v>
      </c>
      <c r="D31" s="2" t="s">
        <v>866</v>
      </c>
      <c r="E31" s="2" t="s">
        <v>115</v>
      </c>
      <c r="F31" s="2" t="s">
        <v>116</v>
      </c>
      <c r="G31" s="2" t="s">
        <v>906</v>
      </c>
    </row>
    <row r="32" spans="1:7" ht="315" x14ac:dyDescent="0.25">
      <c r="A32" s="2" t="s">
        <v>117</v>
      </c>
      <c r="B32" s="2" t="s">
        <v>8</v>
      </c>
      <c r="C32" s="1" t="s">
        <v>907</v>
      </c>
      <c r="D32" s="2" t="s">
        <v>908</v>
      </c>
      <c r="E32" s="2" t="s">
        <v>118</v>
      </c>
      <c r="F32" s="2" t="s">
        <v>119</v>
      </c>
      <c r="G32" s="2" t="s">
        <v>909</v>
      </c>
    </row>
    <row r="33" spans="1:7" ht="105" x14ac:dyDescent="0.25">
      <c r="A33" s="2" t="s">
        <v>120</v>
      </c>
      <c r="B33" s="2" t="s">
        <v>8</v>
      </c>
      <c r="C33" s="1" t="s">
        <v>910</v>
      </c>
      <c r="D33" s="2" t="s">
        <v>908</v>
      </c>
      <c r="E33" s="2" t="s">
        <v>121</v>
      </c>
      <c r="F33" s="2" t="s">
        <v>122</v>
      </c>
      <c r="G33" s="2" t="s">
        <v>911</v>
      </c>
    </row>
    <row r="34" spans="1:7" ht="345" x14ac:dyDescent="0.25">
      <c r="A34" s="2" t="s">
        <v>123</v>
      </c>
      <c r="B34" s="2" t="s">
        <v>8</v>
      </c>
      <c r="C34" s="1" t="s">
        <v>912</v>
      </c>
      <c r="D34" s="2" t="s">
        <v>913</v>
      </c>
      <c r="E34" s="2" t="s">
        <v>914</v>
      </c>
      <c r="F34" s="2" t="s">
        <v>124</v>
      </c>
      <c r="G34" s="2" t="s">
        <v>915</v>
      </c>
    </row>
    <row r="35" spans="1:7" ht="225" x14ac:dyDescent="0.25">
      <c r="A35" s="2" t="s">
        <v>125</v>
      </c>
      <c r="B35" s="2" t="s">
        <v>8</v>
      </c>
      <c r="C35" s="1" t="s">
        <v>916</v>
      </c>
      <c r="D35" s="2" t="s">
        <v>913</v>
      </c>
      <c r="E35" s="2" t="s">
        <v>917</v>
      </c>
      <c r="F35" s="2" t="s">
        <v>126</v>
      </c>
      <c r="G35" s="2" t="s">
        <v>127</v>
      </c>
    </row>
    <row r="36" spans="1:7" ht="409.5" x14ac:dyDescent="0.25">
      <c r="A36" s="2" t="s">
        <v>128</v>
      </c>
      <c r="B36" s="2" t="s">
        <v>8</v>
      </c>
      <c r="C36" s="1" t="s">
        <v>918</v>
      </c>
      <c r="D36" s="2" t="s">
        <v>919</v>
      </c>
      <c r="E36" s="2" t="s">
        <v>129</v>
      </c>
      <c r="F36" s="2" t="s">
        <v>130</v>
      </c>
      <c r="G36" s="2" t="s">
        <v>920</v>
      </c>
    </row>
    <row r="37" spans="1:7" ht="409.5" x14ac:dyDescent="0.25">
      <c r="A37" s="2" t="s">
        <v>131</v>
      </c>
      <c r="B37" s="2" t="s">
        <v>8</v>
      </c>
      <c r="C37" s="1" t="s">
        <v>921</v>
      </c>
      <c r="D37" s="2" t="s">
        <v>922</v>
      </c>
      <c r="E37" s="2" t="s">
        <v>132</v>
      </c>
      <c r="F37" s="2" t="s">
        <v>133</v>
      </c>
      <c r="G37" s="2" t="s">
        <v>1077</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923</v>
      </c>
      <c r="D43" s="2" t="s">
        <v>924</v>
      </c>
      <c r="E43" s="2" t="s">
        <v>160</v>
      </c>
      <c r="F43" s="2" t="s">
        <v>161</v>
      </c>
      <c r="G43" s="2" t="s">
        <v>925</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926</v>
      </c>
      <c r="D45" s="2" t="s">
        <v>876</v>
      </c>
      <c r="E45" s="2" t="s">
        <v>169</v>
      </c>
      <c r="F45" s="2" t="s">
        <v>170</v>
      </c>
      <c r="G45" s="2" t="s">
        <v>171</v>
      </c>
    </row>
    <row r="46" spans="1:7" ht="120" x14ac:dyDescent="0.25">
      <c r="A46" s="2" t="s">
        <v>172</v>
      </c>
      <c r="B46" s="2" t="s">
        <v>8</v>
      </c>
      <c r="C46" s="1" t="s">
        <v>927</v>
      </c>
      <c r="D46" s="2" t="s">
        <v>876</v>
      </c>
      <c r="E46" s="2" t="s">
        <v>173</v>
      </c>
      <c r="F46" s="2" t="s">
        <v>174</v>
      </c>
      <c r="G46" s="2" t="s">
        <v>175</v>
      </c>
    </row>
    <row r="47" spans="1:7" ht="270" x14ac:dyDescent="0.25">
      <c r="A47" s="2" t="s">
        <v>176</v>
      </c>
      <c r="B47" s="2" t="s">
        <v>8</v>
      </c>
      <c r="C47" s="1" t="s">
        <v>928</v>
      </c>
      <c r="D47" s="2" t="s">
        <v>866</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929</v>
      </c>
      <c r="D50" s="2" t="s">
        <v>930</v>
      </c>
      <c r="E50" s="2" t="s">
        <v>931</v>
      </c>
      <c r="F50" s="2" t="s">
        <v>193</v>
      </c>
      <c r="G50" s="2" t="s">
        <v>194</v>
      </c>
    </row>
    <row r="51" spans="1:7" ht="135" x14ac:dyDescent="0.25">
      <c r="A51" s="2" t="s">
        <v>195</v>
      </c>
      <c r="B51" s="2" t="s">
        <v>8</v>
      </c>
      <c r="C51" s="1" t="s">
        <v>932</v>
      </c>
      <c r="D51" s="2" t="s">
        <v>876</v>
      </c>
      <c r="E51" s="2" t="s">
        <v>196</v>
      </c>
      <c r="F51" s="2" t="s">
        <v>197</v>
      </c>
      <c r="G51" s="2" t="s">
        <v>198</v>
      </c>
    </row>
    <row r="52" spans="1:7" ht="120" x14ac:dyDescent="0.25">
      <c r="A52" s="2" t="s">
        <v>199</v>
      </c>
      <c r="B52" s="2" t="s">
        <v>8</v>
      </c>
      <c r="C52" s="1" t="s">
        <v>933</v>
      </c>
      <c r="D52" s="2" t="s">
        <v>876</v>
      </c>
      <c r="E52" s="2" t="s">
        <v>200</v>
      </c>
      <c r="F52" s="2" t="s">
        <v>201</v>
      </c>
      <c r="G52" s="2" t="s">
        <v>202</v>
      </c>
    </row>
    <row r="53" spans="1:7" ht="135" x14ac:dyDescent="0.25">
      <c r="A53" s="2" t="s">
        <v>203</v>
      </c>
      <c r="B53" s="2" t="s">
        <v>8</v>
      </c>
      <c r="C53" s="1" t="s">
        <v>934</v>
      </c>
      <c r="D53" s="2" t="s">
        <v>924</v>
      </c>
      <c r="E53" s="2" t="s">
        <v>204</v>
      </c>
      <c r="F53" s="2" t="s">
        <v>205</v>
      </c>
      <c r="G53" s="2" t="s">
        <v>206</v>
      </c>
    </row>
    <row r="54" spans="1:7" ht="270" x14ac:dyDescent="0.25">
      <c r="A54" s="2" t="s">
        <v>207</v>
      </c>
      <c r="B54" s="2" t="s">
        <v>8</v>
      </c>
      <c r="C54" s="1" t="s">
        <v>935</v>
      </c>
      <c r="D54" s="2" t="s">
        <v>866</v>
      </c>
      <c r="E54" s="2" t="s">
        <v>208</v>
      </c>
      <c r="F54" s="2" t="s">
        <v>209</v>
      </c>
      <c r="G54" s="2" t="s">
        <v>210</v>
      </c>
    </row>
    <row r="55" spans="1:7" ht="270" x14ac:dyDescent="0.25">
      <c r="A55" s="2" t="s">
        <v>211</v>
      </c>
      <c r="B55" s="2" t="s">
        <v>8</v>
      </c>
      <c r="C55" s="1" t="s">
        <v>936</v>
      </c>
      <c r="D55" s="2" t="s">
        <v>866</v>
      </c>
      <c r="E55" s="2" t="s">
        <v>212</v>
      </c>
      <c r="F55" s="2" t="s">
        <v>213</v>
      </c>
      <c r="G55" s="2" t="s">
        <v>214</v>
      </c>
    </row>
    <row r="56" spans="1:7" ht="270" x14ac:dyDescent="0.25">
      <c r="A56" s="2" t="s">
        <v>215</v>
      </c>
      <c r="B56" s="2" t="s">
        <v>8</v>
      </c>
      <c r="C56" s="1" t="s">
        <v>937</v>
      </c>
      <c r="D56" s="2" t="s">
        <v>866</v>
      </c>
      <c r="E56" s="2" t="s">
        <v>216</v>
      </c>
      <c r="F56" s="2" t="s">
        <v>217</v>
      </c>
      <c r="G56" s="2" t="s">
        <v>218</v>
      </c>
    </row>
    <row r="57" spans="1:7" ht="270" x14ac:dyDescent="0.25">
      <c r="A57" s="2" t="s">
        <v>219</v>
      </c>
      <c r="B57" s="2" t="s">
        <v>8</v>
      </c>
      <c r="C57" s="1" t="s">
        <v>938</v>
      </c>
      <c r="D57" s="2" t="s">
        <v>866</v>
      </c>
      <c r="E57" s="2" t="s">
        <v>220</v>
      </c>
      <c r="F57" s="2" t="s">
        <v>221</v>
      </c>
      <c r="G57" s="2" t="s">
        <v>222</v>
      </c>
    </row>
    <row r="58" spans="1:7" ht="135" x14ac:dyDescent="0.25">
      <c r="A58" s="2" t="s">
        <v>223</v>
      </c>
      <c r="B58" s="2" t="s">
        <v>8</v>
      </c>
      <c r="C58" s="1" t="s">
        <v>224</v>
      </c>
      <c r="D58" s="2" t="s">
        <v>225</v>
      </c>
      <c r="E58" s="2" t="s">
        <v>226</v>
      </c>
      <c r="F58" s="2" t="s">
        <v>227</v>
      </c>
      <c r="G58" s="2" t="s">
        <v>939</v>
      </c>
    </row>
    <row r="59" spans="1:7" ht="165" x14ac:dyDescent="0.25">
      <c r="A59" s="2" t="s">
        <v>228</v>
      </c>
      <c r="B59" s="2" t="s">
        <v>8</v>
      </c>
      <c r="C59" s="1" t="s">
        <v>940</v>
      </c>
      <c r="D59" s="2" t="s">
        <v>941</v>
      </c>
      <c r="E59" s="2" t="s">
        <v>229</v>
      </c>
      <c r="F59" s="2" t="s">
        <v>230</v>
      </c>
      <c r="G59" s="2" t="s">
        <v>942</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943</v>
      </c>
      <c r="D61" s="2" t="s">
        <v>944</v>
      </c>
      <c r="E61" s="2" t="s">
        <v>238</v>
      </c>
      <c r="F61" s="2" t="s">
        <v>239</v>
      </c>
      <c r="G61" s="2" t="s">
        <v>945</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946</v>
      </c>
      <c r="D63" s="2" t="s">
        <v>908</v>
      </c>
      <c r="E63" s="2" t="s">
        <v>947</v>
      </c>
      <c r="F63" s="2" t="s">
        <v>247</v>
      </c>
      <c r="G63" s="2" t="s">
        <v>948</v>
      </c>
    </row>
    <row r="64" spans="1:7" ht="150" x14ac:dyDescent="0.25">
      <c r="A64" s="2" t="s">
        <v>248</v>
      </c>
      <c r="B64" s="2" t="s">
        <v>8</v>
      </c>
      <c r="C64" s="1" t="s">
        <v>949</v>
      </c>
      <c r="D64" s="2" t="s">
        <v>908</v>
      </c>
      <c r="E64" s="2" t="s">
        <v>950</v>
      </c>
      <c r="F64" s="2" t="s">
        <v>249</v>
      </c>
      <c r="G64" s="2" t="s">
        <v>951</v>
      </c>
    </row>
    <row r="65" spans="1:7" ht="270" x14ac:dyDescent="0.25">
      <c r="A65" s="2" t="s">
        <v>250</v>
      </c>
      <c r="B65" s="2" t="s">
        <v>8</v>
      </c>
      <c r="C65" s="1" t="s">
        <v>952</v>
      </c>
      <c r="D65" s="2" t="s">
        <v>866</v>
      </c>
      <c r="E65" s="2" t="s">
        <v>251</v>
      </c>
      <c r="F65" s="2" t="s">
        <v>252</v>
      </c>
      <c r="G65" s="2" t="s">
        <v>253</v>
      </c>
    </row>
    <row r="66" spans="1:7" ht="270" x14ac:dyDescent="0.25">
      <c r="A66" s="2" t="s">
        <v>254</v>
      </c>
      <c r="B66" s="2" t="s">
        <v>8</v>
      </c>
      <c r="C66" s="1" t="s">
        <v>953</v>
      </c>
      <c r="D66" s="2" t="s">
        <v>866</v>
      </c>
      <c r="E66" s="2" t="s">
        <v>255</v>
      </c>
      <c r="F66" s="2" t="s">
        <v>256</v>
      </c>
      <c r="G66" s="2" t="s">
        <v>257</v>
      </c>
    </row>
    <row r="67" spans="1:7" ht="150" x14ac:dyDescent="0.25">
      <c r="A67" s="2" t="s">
        <v>258</v>
      </c>
      <c r="B67" s="2" t="s">
        <v>8</v>
      </c>
      <c r="C67" s="1" t="s">
        <v>954</v>
      </c>
      <c r="D67" s="2" t="s">
        <v>908</v>
      </c>
      <c r="E67" s="2" t="s">
        <v>259</v>
      </c>
      <c r="F67" s="2" t="s">
        <v>260</v>
      </c>
      <c r="G67" s="2" t="s">
        <v>955</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150" x14ac:dyDescent="0.25">
      <c r="A89" s="2" t="s">
        <v>380</v>
      </c>
      <c r="B89" s="2" t="s">
        <v>8</v>
      </c>
      <c r="C89" s="1" t="s">
        <v>381</v>
      </c>
      <c r="D89" s="2" t="s">
        <v>382</v>
      </c>
      <c r="E89" s="2" t="s">
        <v>383</v>
      </c>
      <c r="F89" s="2" t="s">
        <v>384</v>
      </c>
      <c r="G89" s="2" t="s">
        <v>385</v>
      </c>
    </row>
    <row r="90" spans="1:7" ht="135" x14ac:dyDescent="0.25">
      <c r="A90" s="2" t="s">
        <v>386</v>
      </c>
      <c r="B90" s="2" t="s">
        <v>8</v>
      </c>
      <c r="C90" s="1" t="s">
        <v>387</v>
      </c>
      <c r="D90" s="2" t="s">
        <v>388</v>
      </c>
      <c r="E90" s="2" t="s">
        <v>389</v>
      </c>
      <c r="F90" s="2" t="s">
        <v>390</v>
      </c>
      <c r="G90" s="2" t="s">
        <v>391</v>
      </c>
    </row>
    <row r="91" spans="1:7" ht="120" x14ac:dyDescent="0.25">
      <c r="A91" s="2" t="s">
        <v>392</v>
      </c>
      <c r="B91" s="2" t="s">
        <v>8</v>
      </c>
      <c r="C91" s="1" t="s">
        <v>393</v>
      </c>
      <c r="D91" s="2" t="s">
        <v>394</v>
      </c>
      <c r="E91" s="2" t="s">
        <v>395</v>
      </c>
      <c r="F91" s="2" t="s">
        <v>396</v>
      </c>
      <c r="G91" s="2" t="s">
        <v>397</v>
      </c>
    </row>
    <row r="92" spans="1:7" ht="135" x14ac:dyDescent="0.25">
      <c r="A92" s="2" t="s">
        <v>398</v>
      </c>
      <c r="B92" s="2" t="s">
        <v>8</v>
      </c>
      <c r="C92" s="1" t="s">
        <v>399</v>
      </c>
      <c r="D92" s="2" t="s">
        <v>400</v>
      </c>
      <c r="E92" s="2" t="s">
        <v>401</v>
      </c>
      <c r="F92" s="2" t="s">
        <v>402</v>
      </c>
      <c r="G92" s="2" t="s">
        <v>403</v>
      </c>
    </row>
    <row r="93" spans="1:7" ht="120" x14ac:dyDescent="0.25">
      <c r="A93" s="2" t="s">
        <v>404</v>
      </c>
      <c r="B93" s="2" t="s">
        <v>8</v>
      </c>
      <c r="C93" s="1" t="s">
        <v>405</v>
      </c>
      <c r="D93" s="2" t="s">
        <v>406</v>
      </c>
      <c r="E93" s="2" t="s">
        <v>407</v>
      </c>
      <c r="F93" s="2" t="s">
        <v>408</v>
      </c>
      <c r="G93" s="2" t="s">
        <v>409</v>
      </c>
    </row>
    <row r="94" spans="1:7" ht="180" x14ac:dyDescent="0.25">
      <c r="A94" s="2" t="s">
        <v>410</v>
      </c>
      <c r="B94" s="2" t="s">
        <v>8</v>
      </c>
      <c r="C94" s="1" t="s">
        <v>411</v>
      </c>
      <c r="D94" s="2" t="s">
        <v>412</v>
      </c>
      <c r="E94" s="2" t="s">
        <v>413</v>
      </c>
      <c r="F94" s="2" t="s">
        <v>414</v>
      </c>
      <c r="G94" s="2" t="s">
        <v>415</v>
      </c>
    </row>
    <row r="95" spans="1:7" ht="135" x14ac:dyDescent="0.25">
      <c r="A95" s="2" t="s">
        <v>416</v>
      </c>
      <c r="B95" s="2" t="s">
        <v>8</v>
      </c>
      <c r="C95" s="1" t="s">
        <v>417</v>
      </c>
      <c r="D95" s="2" t="s">
        <v>418</v>
      </c>
      <c r="E95" s="2" t="s">
        <v>419</v>
      </c>
      <c r="F95" s="2" t="s">
        <v>420</v>
      </c>
      <c r="G95" s="2" t="s">
        <v>421</v>
      </c>
    </row>
    <row r="96" spans="1:7" ht="180" x14ac:dyDescent="0.25">
      <c r="A96" s="2" t="s">
        <v>422</v>
      </c>
      <c r="B96" s="2" t="s">
        <v>8</v>
      </c>
      <c r="C96" s="1" t="s">
        <v>423</v>
      </c>
      <c r="D96" s="2" t="s">
        <v>424</v>
      </c>
      <c r="E96" s="2" t="s">
        <v>425</v>
      </c>
      <c r="F96" s="2" t="s">
        <v>426</v>
      </c>
      <c r="G96" s="2" t="s">
        <v>427</v>
      </c>
    </row>
    <row r="97" spans="1:7" ht="150" x14ac:dyDescent="0.25">
      <c r="A97" s="2" t="s">
        <v>428</v>
      </c>
      <c r="B97" s="2" t="s">
        <v>8</v>
      </c>
      <c r="C97" s="1" t="s">
        <v>429</v>
      </c>
      <c r="D97" s="2" t="s">
        <v>430</v>
      </c>
      <c r="E97" s="2" t="s">
        <v>431</v>
      </c>
      <c r="F97" s="2" t="s">
        <v>432</v>
      </c>
      <c r="G97" s="2" t="s">
        <v>433</v>
      </c>
    </row>
    <row r="98" spans="1:7" ht="135" x14ac:dyDescent="0.25">
      <c r="A98" s="2" t="s">
        <v>434</v>
      </c>
      <c r="B98" s="2" t="s">
        <v>8</v>
      </c>
      <c r="C98" s="1" t="s">
        <v>435</v>
      </c>
      <c r="D98" s="2" t="s">
        <v>436</v>
      </c>
      <c r="E98" s="2" t="s">
        <v>437</v>
      </c>
      <c r="F98" s="2" t="s">
        <v>438</v>
      </c>
      <c r="G98" s="2" t="s">
        <v>439</v>
      </c>
    </row>
    <row r="99" spans="1:7" ht="240" x14ac:dyDescent="0.25">
      <c r="A99" s="2" t="s">
        <v>440</v>
      </c>
      <c r="B99" s="2" t="s">
        <v>8</v>
      </c>
      <c r="C99" s="1" t="s">
        <v>441</v>
      </c>
      <c r="D99" s="2" t="s">
        <v>442</v>
      </c>
      <c r="E99" s="2" t="s">
        <v>443</v>
      </c>
      <c r="F99" s="2" t="s">
        <v>444</v>
      </c>
      <c r="G99" s="2" t="s">
        <v>445</v>
      </c>
    </row>
    <row r="100" spans="1:7" ht="225" x14ac:dyDescent="0.25">
      <c r="A100" s="2" t="s">
        <v>446</v>
      </c>
      <c r="B100" s="2" t="s">
        <v>8</v>
      </c>
      <c r="C100" s="1" t="s">
        <v>447</v>
      </c>
      <c r="D100" s="2" t="s">
        <v>442</v>
      </c>
      <c r="E100" s="2" t="s">
        <v>448</v>
      </c>
      <c r="F100" s="2" t="s">
        <v>449</v>
      </c>
      <c r="G100" s="2" t="s">
        <v>450</v>
      </c>
    </row>
    <row r="101" spans="1:7" ht="360" x14ac:dyDescent="0.25">
      <c r="A101" s="2" t="s">
        <v>451</v>
      </c>
      <c r="B101" s="2" t="s">
        <v>8</v>
      </c>
      <c r="C101" s="1" t="s">
        <v>452</v>
      </c>
      <c r="D101" s="2" t="s">
        <v>453</v>
      </c>
      <c r="E101" s="2" t="s">
        <v>454</v>
      </c>
      <c r="F101" s="2" t="s">
        <v>455</v>
      </c>
      <c r="G101" s="2" t="s">
        <v>956</v>
      </c>
    </row>
    <row r="102" spans="1:7" ht="409.5" x14ac:dyDescent="0.25">
      <c r="A102" s="2" t="s">
        <v>456</v>
      </c>
      <c r="B102" s="2" t="s">
        <v>8</v>
      </c>
      <c r="C102" s="1" t="s">
        <v>457</v>
      </c>
      <c r="D102" s="2" t="s">
        <v>458</v>
      </c>
      <c r="E102" s="2" t="s">
        <v>459</v>
      </c>
      <c r="F102" s="2" t="s">
        <v>460</v>
      </c>
      <c r="G102" s="2" t="s">
        <v>461</v>
      </c>
    </row>
    <row r="103" spans="1:7" ht="390" x14ac:dyDescent="0.25">
      <c r="A103" s="2" t="s">
        <v>462</v>
      </c>
      <c r="B103" s="2" t="s">
        <v>8</v>
      </c>
      <c r="C103" s="1" t="s">
        <v>463</v>
      </c>
      <c r="D103" s="2" t="s">
        <v>458</v>
      </c>
      <c r="E103" s="2" t="s">
        <v>464</v>
      </c>
      <c r="F103" s="2" t="s">
        <v>465</v>
      </c>
      <c r="G103" s="2" t="s">
        <v>466</v>
      </c>
    </row>
    <row r="104" spans="1:7" ht="409.5" x14ac:dyDescent="0.25">
      <c r="A104" s="2" t="s">
        <v>467</v>
      </c>
      <c r="B104" s="2" t="s">
        <v>511</v>
      </c>
      <c r="C104" s="1" t="s">
        <v>1053</v>
      </c>
      <c r="D104" s="2"/>
      <c r="E104" s="2" t="s">
        <v>468</v>
      </c>
      <c r="F104" s="2" t="s">
        <v>469</v>
      </c>
      <c r="G104" s="2" t="s">
        <v>1054</v>
      </c>
    </row>
    <row r="105" spans="1:7" ht="409.5" x14ac:dyDescent="0.25">
      <c r="A105" s="2" t="s">
        <v>470</v>
      </c>
      <c r="B105" s="2" t="s">
        <v>8</v>
      </c>
      <c r="C105" s="1" t="s">
        <v>471</v>
      </c>
      <c r="D105" s="2" t="s">
        <v>472</v>
      </c>
      <c r="E105" s="2" t="s">
        <v>473</v>
      </c>
      <c r="F105" s="2" t="s">
        <v>474</v>
      </c>
      <c r="G105" s="2" t="s">
        <v>475</v>
      </c>
    </row>
    <row r="106" spans="1:7" ht="409.5" x14ac:dyDescent="0.25">
      <c r="A106" s="2" t="s">
        <v>476</v>
      </c>
      <c r="B106" s="2" t="s">
        <v>8</v>
      </c>
      <c r="C106" s="1" t="s">
        <v>477</v>
      </c>
      <c r="D106" s="2" t="s">
        <v>478</v>
      </c>
      <c r="E106" s="2" t="s">
        <v>479</v>
      </c>
      <c r="F106" s="2" t="s">
        <v>480</v>
      </c>
      <c r="G106" s="2" t="s">
        <v>481</v>
      </c>
    </row>
    <row r="107" spans="1:7" ht="285" x14ac:dyDescent="0.25">
      <c r="A107" s="2" t="s">
        <v>482</v>
      </c>
      <c r="B107" s="2" t="s">
        <v>8</v>
      </c>
      <c r="C107" s="1" t="s">
        <v>483</v>
      </c>
      <c r="D107" s="2" t="s">
        <v>484</v>
      </c>
      <c r="E107" s="2" t="s">
        <v>485</v>
      </c>
      <c r="F107" s="2" t="s">
        <v>486</v>
      </c>
      <c r="G107" s="2" t="s">
        <v>957</v>
      </c>
    </row>
    <row r="108" spans="1:7" ht="330" x14ac:dyDescent="0.25">
      <c r="A108" s="2" t="s">
        <v>487</v>
      </c>
      <c r="B108" s="2" t="s">
        <v>8</v>
      </c>
      <c r="C108" s="1" t="s">
        <v>488</v>
      </c>
      <c r="D108" s="2" t="s">
        <v>489</v>
      </c>
      <c r="E108" s="2" t="s">
        <v>490</v>
      </c>
      <c r="F108" s="2" t="s">
        <v>491</v>
      </c>
      <c r="G108" s="2" t="s">
        <v>492</v>
      </c>
    </row>
    <row r="109" spans="1:7" ht="285" x14ac:dyDescent="0.25">
      <c r="A109" s="2" t="s">
        <v>493</v>
      </c>
      <c r="B109" s="2" t="s">
        <v>8</v>
      </c>
      <c r="C109" s="1" t="s">
        <v>494</v>
      </c>
      <c r="D109" s="2" t="s">
        <v>495</v>
      </c>
      <c r="E109" s="2" t="s">
        <v>496</v>
      </c>
      <c r="F109" s="2" t="s">
        <v>497</v>
      </c>
      <c r="G109" s="2" t="s">
        <v>958</v>
      </c>
    </row>
    <row r="110" spans="1:7" ht="180" x14ac:dyDescent="0.25">
      <c r="A110" s="2" t="s">
        <v>498</v>
      </c>
      <c r="B110" s="2" t="s">
        <v>8</v>
      </c>
      <c r="C110" s="1" t="s">
        <v>499</v>
      </c>
      <c r="D110" s="2" t="s">
        <v>500</v>
      </c>
      <c r="E110" s="2" t="s">
        <v>501</v>
      </c>
      <c r="F110" s="2" t="s">
        <v>502</v>
      </c>
      <c r="G110" s="2" t="s">
        <v>503</v>
      </c>
    </row>
    <row r="111" spans="1:7" ht="135" x14ac:dyDescent="0.25">
      <c r="A111" s="2" t="s">
        <v>504</v>
      </c>
      <c r="B111" s="2" t="s">
        <v>8</v>
      </c>
      <c r="C111" s="1" t="s">
        <v>505</v>
      </c>
      <c r="D111" s="2" t="s">
        <v>506</v>
      </c>
      <c r="E111" s="2" t="s">
        <v>507</v>
      </c>
      <c r="F111" s="2" t="s">
        <v>508</v>
      </c>
      <c r="G111" s="2" t="s">
        <v>509</v>
      </c>
    </row>
    <row r="112" spans="1:7" ht="165" x14ac:dyDescent="0.25">
      <c r="A112" s="2" t="s">
        <v>510</v>
      </c>
      <c r="B112" s="2" t="s">
        <v>511</v>
      </c>
      <c r="C112" s="1" t="s">
        <v>512</v>
      </c>
      <c r="D112" s="2"/>
      <c r="E112" s="2" t="s">
        <v>513</v>
      </c>
      <c r="F112" s="2" t="s">
        <v>514</v>
      </c>
      <c r="G112" s="2" t="s">
        <v>515</v>
      </c>
    </row>
    <row r="113" spans="1:7" ht="345" x14ac:dyDescent="0.25">
      <c r="A113" s="2" t="s">
        <v>516</v>
      </c>
      <c r="B113" s="2" t="s">
        <v>511</v>
      </c>
      <c r="C113" s="1" t="s">
        <v>517</v>
      </c>
      <c r="D113" s="2"/>
      <c r="E113" s="2" t="s">
        <v>518</v>
      </c>
      <c r="F113" s="2" t="s">
        <v>519</v>
      </c>
      <c r="G113" s="2" t="s">
        <v>959</v>
      </c>
    </row>
    <row r="114" spans="1:7" ht="135" x14ac:dyDescent="0.25">
      <c r="A114" s="2" t="s">
        <v>520</v>
      </c>
      <c r="B114" s="2" t="s">
        <v>511</v>
      </c>
      <c r="C114" s="1" t="s">
        <v>521</v>
      </c>
      <c r="D114" s="2"/>
      <c r="E114" s="2" t="s">
        <v>522</v>
      </c>
      <c r="F114" s="2" t="s">
        <v>523</v>
      </c>
      <c r="G114" s="2" t="s">
        <v>960</v>
      </c>
    </row>
    <row r="115" spans="1:7" ht="409.5" x14ac:dyDescent="0.25">
      <c r="A115" s="2" t="s">
        <v>961</v>
      </c>
      <c r="B115" s="2" t="s">
        <v>511</v>
      </c>
      <c r="C115" s="1" t="s">
        <v>1006</v>
      </c>
      <c r="D115" s="2"/>
      <c r="E115" s="2" t="s">
        <v>1007</v>
      </c>
      <c r="F115" s="2" t="s">
        <v>524</v>
      </c>
      <c r="G115" s="2" t="s">
        <v>1008</v>
      </c>
    </row>
    <row r="116" spans="1:7" ht="375" x14ac:dyDescent="0.25">
      <c r="A116" s="2" t="s">
        <v>525</v>
      </c>
      <c r="B116" s="2" t="s">
        <v>511</v>
      </c>
      <c r="C116" s="1" t="s">
        <v>1009</v>
      </c>
      <c r="D116" s="2"/>
      <c r="E116" s="2" t="s">
        <v>1010</v>
      </c>
      <c r="F116" s="2" t="s">
        <v>526</v>
      </c>
      <c r="G116" s="2" t="s">
        <v>962</v>
      </c>
    </row>
    <row r="117" spans="1:7" ht="409.5" x14ac:dyDescent="0.25">
      <c r="A117" s="2" t="s">
        <v>527</v>
      </c>
      <c r="B117" s="2" t="s">
        <v>511</v>
      </c>
      <c r="C117" s="1" t="s">
        <v>1011</v>
      </c>
      <c r="D117" s="2"/>
      <c r="E117" s="2" t="s">
        <v>1012</v>
      </c>
      <c r="F117" s="2" t="s">
        <v>528</v>
      </c>
      <c r="G117" s="2" t="s">
        <v>963</v>
      </c>
    </row>
    <row r="118" spans="1:7" ht="255" x14ac:dyDescent="0.25">
      <c r="A118" s="2" t="s">
        <v>529</v>
      </c>
      <c r="B118" s="2" t="s">
        <v>511</v>
      </c>
      <c r="C118" s="1" t="s">
        <v>530</v>
      </c>
      <c r="D118" s="2"/>
      <c r="E118" s="2" t="s">
        <v>531</v>
      </c>
      <c r="F118" s="2" t="s">
        <v>532</v>
      </c>
      <c r="G118" s="2" t="s">
        <v>533</v>
      </c>
    </row>
    <row r="119" spans="1:7" ht="360" x14ac:dyDescent="0.25">
      <c r="A119" s="2" t="s">
        <v>534</v>
      </c>
      <c r="B119" s="2" t="s">
        <v>511</v>
      </c>
      <c r="C119" s="1" t="s">
        <v>535</v>
      </c>
      <c r="D119" s="2"/>
      <c r="E119" s="2" t="s">
        <v>536</v>
      </c>
      <c r="F119" s="2" t="s">
        <v>537</v>
      </c>
      <c r="G119" s="2" t="s">
        <v>538</v>
      </c>
    </row>
    <row r="120" spans="1:7" ht="390" x14ac:dyDescent="0.25">
      <c r="A120" s="2" t="s">
        <v>539</v>
      </c>
      <c r="B120" s="2" t="s">
        <v>511</v>
      </c>
      <c r="C120" s="1" t="s">
        <v>540</v>
      </c>
      <c r="D120" s="2"/>
      <c r="E120" s="2" t="s">
        <v>541</v>
      </c>
      <c r="F120" s="2" t="s">
        <v>542</v>
      </c>
      <c r="G120" s="2" t="s">
        <v>964</v>
      </c>
    </row>
    <row r="121" spans="1:7" ht="330" x14ac:dyDescent="0.25">
      <c r="A121" s="2" t="s">
        <v>543</v>
      </c>
      <c r="B121" s="2" t="s">
        <v>511</v>
      </c>
      <c r="C121" s="1" t="s">
        <v>544</v>
      </c>
      <c r="D121" s="2"/>
      <c r="E121" s="2" t="s">
        <v>545</v>
      </c>
      <c r="F121" s="2" t="s">
        <v>546</v>
      </c>
      <c r="G121" s="2" t="s">
        <v>965</v>
      </c>
    </row>
    <row r="122" spans="1:7" ht="405" x14ac:dyDescent="0.25">
      <c r="A122" s="2" t="s">
        <v>966</v>
      </c>
      <c r="B122" s="2" t="s">
        <v>511</v>
      </c>
      <c r="C122" s="1" t="s">
        <v>547</v>
      </c>
      <c r="D122" s="2"/>
      <c r="E122" s="2" t="s">
        <v>548</v>
      </c>
      <c r="F122" s="2" t="s">
        <v>549</v>
      </c>
      <c r="G122" s="2" t="s">
        <v>967</v>
      </c>
    </row>
    <row r="123" spans="1:7" ht="405" x14ac:dyDescent="0.25">
      <c r="A123" s="2" t="s">
        <v>968</v>
      </c>
      <c r="B123" s="2" t="s">
        <v>511</v>
      </c>
      <c r="C123" s="1" t="s">
        <v>969</v>
      </c>
      <c r="D123" s="2"/>
      <c r="E123" s="2" t="s">
        <v>970</v>
      </c>
      <c r="F123" s="2" t="s">
        <v>550</v>
      </c>
      <c r="G123" s="2" t="s">
        <v>971</v>
      </c>
    </row>
    <row r="124" spans="1:7" ht="409.5" x14ac:dyDescent="0.25">
      <c r="A124" s="2" t="s">
        <v>551</v>
      </c>
      <c r="B124" s="2" t="s">
        <v>511</v>
      </c>
      <c r="C124" s="1" t="s">
        <v>972</v>
      </c>
      <c r="D124" s="2"/>
      <c r="E124" s="2" t="s">
        <v>973</v>
      </c>
      <c r="F124" s="2" t="s">
        <v>552</v>
      </c>
      <c r="G124" s="2" t="s">
        <v>974</v>
      </c>
    </row>
    <row r="125" spans="1:7" ht="409.5" x14ac:dyDescent="0.25">
      <c r="A125" s="2" t="s">
        <v>553</v>
      </c>
      <c r="B125" s="2" t="s">
        <v>511</v>
      </c>
      <c r="C125" s="1" t="s">
        <v>554</v>
      </c>
      <c r="D125" s="2"/>
      <c r="E125" s="2" t="s">
        <v>555</v>
      </c>
      <c r="F125" s="2" t="s">
        <v>556</v>
      </c>
      <c r="G125" s="2" t="s">
        <v>557</v>
      </c>
    </row>
    <row r="126" spans="1:7" ht="315" x14ac:dyDescent="0.25">
      <c r="A126" s="2" t="s">
        <v>558</v>
      </c>
      <c r="B126" s="2" t="s">
        <v>511</v>
      </c>
      <c r="C126" s="1" t="s">
        <v>559</v>
      </c>
      <c r="D126" s="2"/>
      <c r="E126" s="2" t="s">
        <v>560</v>
      </c>
      <c r="F126" s="2" t="s">
        <v>561</v>
      </c>
      <c r="G126" s="2" t="s">
        <v>562</v>
      </c>
    </row>
    <row r="127" spans="1:7" ht="255" x14ac:dyDescent="0.25">
      <c r="A127" s="2" t="s">
        <v>563</v>
      </c>
      <c r="B127" s="2" t="s">
        <v>511</v>
      </c>
      <c r="C127" s="1" t="s">
        <v>564</v>
      </c>
      <c r="D127" s="2"/>
      <c r="E127" s="2" t="s">
        <v>565</v>
      </c>
      <c r="F127" s="2" t="s">
        <v>566</v>
      </c>
      <c r="G127" s="2" t="s">
        <v>567</v>
      </c>
    </row>
    <row r="128" spans="1:7" ht="409.5" x14ac:dyDescent="0.25">
      <c r="A128" s="2" t="s">
        <v>1055</v>
      </c>
      <c r="B128" s="2" t="s">
        <v>511</v>
      </c>
      <c r="C128" s="1" t="s">
        <v>1056</v>
      </c>
      <c r="D128" s="2"/>
      <c r="E128" s="2" t="s">
        <v>1057</v>
      </c>
      <c r="F128" s="2" t="s">
        <v>1058</v>
      </c>
      <c r="G128" s="2" t="s">
        <v>1059</v>
      </c>
    </row>
    <row r="129" spans="1:7" ht="225" x14ac:dyDescent="0.25">
      <c r="A129" s="2" t="s">
        <v>975</v>
      </c>
      <c r="B129" s="2" t="s">
        <v>8</v>
      </c>
      <c r="C129" s="1" t="s">
        <v>976</v>
      </c>
      <c r="D129" s="2" t="s">
        <v>977</v>
      </c>
      <c r="E129" s="2" t="s">
        <v>978</v>
      </c>
      <c r="F129" s="2" t="s">
        <v>979</v>
      </c>
      <c r="G129" s="2" t="s">
        <v>980</v>
      </c>
    </row>
    <row r="130" spans="1:7" ht="60" x14ac:dyDescent="0.25">
      <c r="A130" s="2" t="s">
        <v>981</v>
      </c>
      <c r="B130" s="2" t="s">
        <v>8</v>
      </c>
      <c r="C130" s="1" t="s">
        <v>982</v>
      </c>
      <c r="D130" s="2" t="s">
        <v>983</v>
      </c>
      <c r="E130" s="2" t="s">
        <v>984</v>
      </c>
      <c r="F130" s="2" t="s">
        <v>985</v>
      </c>
      <c r="G130" s="2" t="s">
        <v>986</v>
      </c>
    </row>
    <row r="131" spans="1:7" ht="60" x14ac:dyDescent="0.25">
      <c r="A131" s="2" t="s">
        <v>987</v>
      </c>
      <c r="B131" s="2" t="s">
        <v>8</v>
      </c>
      <c r="C131" s="1" t="s">
        <v>988</v>
      </c>
      <c r="D131" s="2" t="s">
        <v>989</v>
      </c>
      <c r="E131" s="2" t="s">
        <v>990</v>
      </c>
      <c r="F131" s="2" t="s">
        <v>991</v>
      </c>
      <c r="G131" s="2" t="s">
        <v>992</v>
      </c>
    </row>
    <row r="132" spans="1:7" ht="60" x14ac:dyDescent="0.25">
      <c r="A132" s="2" t="s">
        <v>993</v>
      </c>
      <c r="B132" s="2" t="s">
        <v>8</v>
      </c>
      <c r="C132" s="1" t="s">
        <v>994</v>
      </c>
      <c r="D132" s="2" t="s">
        <v>995</v>
      </c>
      <c r="E132" s="2" t="s">
        <v>996</v>
      </c>
      <c r="F132" s="2" t="s">
        <v>997</v>
      </c>
      <c r="G132" s="2" t="s">
        <v>998</v>
      </c>
    </row>
    <row r="133" spans="1:7" ht="60" x14ac:dyDescent="0.25">
      <c r="A133" s="2" t="s">
        <v>999</v>
      </c>
      <c r="B133" s="2" t="s">
        <v>8</v>
      </c>
      <c r="C133" s="1" t="s">
        <v>1000</v>
      </c>
      <c r="D133" s="2" t="s">
        <v>1001</v>
      </c>
      <c r="E133" s="2" t="s">
        <v>1002</v>
      </c>
      <c r="F133" s="2" t="s">
        <v>1003</v>
      </c>
      <c r="G133" s="2" t="s">
        <v>1004</v>
      </c>
    </row>
    <row r="134" spans="1:7" ht="315" x14ac:dyDescent="0.25">
      <c r="A134" s="2" t="s">
        <v>1023</v>
      </c>
      <c r="B134" s="2" t="s">
        <v>8</v>
      </c>
      <c r="C134" s="1" t="s">
        <v>1024</v>
      </c>
      <c r="D134" s="2" t="s">
        <v>1025</v>
      </c>
      <c r="E134" s="2" t="s">
        <v>1026</v>
      </c>
      <c r="F134" s="2" t="s">
        <v>1027</v>
      </c>
      <c r="G134" s="2" t="s">
        <v>1028</v>
      </c>
    </row>
    <row r="135" spans="1:7" ht="360" x14ac:dyDescent="0.25">
      <c r="A135" s="2" t="s">
        <v>1029</v>
      </c>
      <c r="B135" s="2" t="s">
        <v>8</v>
      </c>
      <c r="C135" s="1" t="s">
        <v>1030</v>
      </c>
      <c r="D135" s="2" t="s">
        <v>1031</v>
      </c>
      <c r="E135" s="2" t="s">
        <v>1032</v>
      </c>
      <c r="F135" s="2" t="s">
        <v>1033</v>
      </c>
      <c r="G135" s="2" t="s">
        <v>1034</v>
      </c>
    </row>
    <row r="136" spans="1:7" ht="409.5" x14ac:dyDescent="0.25">
      <c r="A136" s="2" t="s">
        <v>1035</v>
      </c>
      <c r="B136" s="2" t="s">
        <v>8</v>
      </c>
      <c r="C136" s="1" t="s">
        <v>1060</v>
      </c>
      <c r="D136" s="2" t="s">
        <v>1036</v>
      </c>
      <c r="E136" s="2" t="s">
        <v>1037</v>
      </c>
      <c r="F136" s="2" t="s">
        <v>1038</v>
      </c>
      <c r="G136" s="2" t="s">
        <v>1061</v>
      </c>
    </row>
    <row r="137" spans="1:7" ht="300" x14ac:dyDescent="0.25">
      <c r="A137" s="2" t="s">
        <v>1062</v>
      </c>
      <c r="B137" s="2" t="s">
        <v>8</v>
      </c>
      <c r="C137" s="1" t="s">
        <v>1063</v>
      </c>
      <c r="D137" s="2" t="s">
        <v>1064</v>
      </c>
      <c r="E137" s="2" t="s">
        <v>1065</v>
      </c>
      <c r="F137" s="2" t="s">
        <v>1066</v>
      </c>
      <c r="G137" s="2" t="s">
        <v>1067</v>
      </c>
    </row>
    <row r="138" spans="1:7" ht="375" x14ac:dyDescent="0.25">
      <c r="A138" s="2" t="s">
        <v>1039</v>
      </c>
      <c r="B138" s="2" t="s">
        <v>8</v>
      </c>
      <c r="C138" s="1" t="s">
        <v>1068</v>
      </c>
      <c r="D138" s="2" t="s">
        <v>1069</v>
      </c>
      <c r="E138" s="2" t="s">
        <v>1040</v>
      </c>
      <c r="F138" s="2" t="s">
        <v>1041</v>
      </c>
      <c r="G138" s="2" t="s">
        <v>1070</v>
      </c>
    </row>
    <row r="139" spans="1:7" ht="409.5" x14ac:dyDescent="0.25">
      <c r="A139" s="2" t="s">
        <v>1042</v>
      </c>
      <c r="B139" s="2" t="s">
        <v>8</v>
      </c>
      <c r="C139" s="1" t="s">
        <v>1071</v>
      </c>
      <c r="D139" s="2" t="s">
        <v>1072</v>
      </c>
      <c r="E139" s="2" t="s">
        <v>1043</v>
      </c>
      <c r="F139" s="2" t="s">
        <v>1044</v>
      </c>
      <c r="G139" s="2" t="s">
        <v>1073</v>
      </c>
    </row>
    <row r="140" spans="1:7" ht="375" x14ac:dyDescent="0.25">
      <c r="A140" s="2" t="s">
        <v>1045</v>
      </c>
      <c r="B140" s="2" t="s">
        <v>8</v>
      </c>
      <c r="C140" s="1" t="s">
        <v>1046</v>
      </c>
      <c r="D140" s="2" t="s">
        <v>1074</v>
      </c>
      <c r="E140" s="2" t="s">
        <v>1047</v>
      </c>
      <c r="F140" s="2" t="s">
        <v>1048</v>
      </c>
      <c r="G140" s="2" t="s">
        <v>1049</v>
      </c>
    </row>
    <row r="141" spans="1:7" ht="375" x14ac:dyDescent="0.25">
      <c r="A141" s="2" t="s">
        <v>1050</v>
      </c>
      <c r="B141" s="2" t="s">
        <v>8</v>
      </c>
      <c r="C141" s="1" t="s">
        <v>1075</v>
      </c>
      <c r="D141" s="2" t="s">
        <v>1069</v>
      </c>
      <c r="E141" s="2" t="s">
        <v>1051</v>
      </c>
      <c r="F141" s="2" t="s">
        <v>1052</v>
      </c>
      <c r="G141" s="2" t="s">
        <v>1076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10</vt:i4>
      </vt:variant>
    </vt:vector>
  </HeadingPairs>
  <TitlesOfParts>
    <vt:vector size="14" baseType="lpstr">
      <vt:lpstr>Univariate</vt:lpstr>
      <vt:lpstr>Life Expectancy Data</vt:lpstr>
      <vt:lpstr>Version History</vt:lpstr>
      <vt:lpstr>LAMBDA_functions</vt:lpstr>
      <vt:lpstr>Univariate!UV_BETA_S1</vt:lpstr>
      <vt:lpstr>Univariate!UV_BETA_S2</vt:lpstr>
      <vt:lpstr>Univariate!UV_GAMMA_S1</vt:lpstr>
      <vt:lpstr>Univariate!UV_GAMMA_S1_Axis</vt:lpstr>
      <vt:lpstr>Univariate!UV_GAMMA_S2</vt:lpstr>
      <vt:lpstr>Univariate!UV_GAMMA_S2_Axis</vt:lpstr>
      <vt:lpstr>Univariate!UV_WB_S1</vt:lpstr>
      <vt:lpstr>Univariate!UV_WB_S1_Axis</vt:lpstr>
      <vt:lpstr>Univariate!UV_WB_S2</vt:lpstr>
      <vt:lpstr>Univariate!UV_WB_S2_Axis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2026-08-06T12:01:27Z</dcterms:modified>
</cp:coreProperties>
</file>