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'!$A$1:$AL$416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31" i="12" l="1"/>
  <c r="F31" i="12"/>
  <c r="F64" i="12"/>
  <c r="F30" i="12"/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2" i="12"/>
  <c r="K36" i="12"/>
  <c r="K37" i="12"/>
  <c r="K38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F63" i="12" l="1"/>
  <c r="F62" i="12"/>
  <c r="F61" i="12"/>
  <c r="F60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0" i="12"/>
  <c r="F111" i="12"/>
  <c r="K109" i="12"/>
  <c r="F110" i="12"/>
  <c r="K108" i="12"/>
  <c r="F109" i="12"/>
  <c r="K107" i="12"/>
  <c r="F108" i="12"/>
  <c r="K106" i="12"/>
  <c r="F107" i="12"/>
  <c r="K105" i="12"/>
  <c r="F106" i="12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 s="1"/>
  <c r="K95" i="12"/>
  <c r="F96" i="12"/>
  <c r="K94" i="12"/>
  <c r="F95" i="12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F81" i="12" s="1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I6" i="13" s="1"/>
  <c r="H3" i="13"/>
  <c r="I9" i="13" l="1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<sst xmlns="http://schemas.openxmlformats.org/spreadsheetml/2006/main" count="324" uniqueCount="173">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</sst>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7"/>
  <sheetViews>
    <sheetView tabSelected="1" zoomScale="85" zoomScaleNormal="85" workbookViewId="0">
      <pane xSplit="11" ySplit="4" topLeftCell="L47" activePane="bottomRight" state="frozen"/>
      <selection pane="topRight" activeCell="L1" sqref="L1"/>
      <selection pane="bottomLeft" activeCell="A5" sqref="A5"/>
      <selection pane="bottomRight" activeCell="B62" sqref="B62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5" t="s">
        <v>0</v>
      </c>
      <c r="B1" s="96" t="s">
        <v>1</v>
      </c>
      <c r="C1" s="98" t="s">
        <v>25</v>
      </c>
      <c r="D1" s="98" t="s">
        <v>13</v>
      </c>
      <c r="E1" s="95" t="s">
        <v>2</v>
      </c>
      <c r="F1" s="95" t="s">
        <v>3</v>
      </c>
      <c r="G1" s="94" t="s">
        <v>4</v>
      </c>
      <c r="H1" s="94" t="s">
        <v>5</v>
      </c>
      <c r="I1" s="103" t="s">
        <v>6</v>
      </c>
      <c r="J1" s="103" t="s">
        <v>7</v>
      </c>
      <c r="K1" s="95" t="s">
        <v>8</v>
      </c>
      <c r="L1" s="105" t="s">
        <v>9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</row>
    <row r="2" spans="1:38" s="6" customFormat="1" ht="14.45" customHeight="1" x14ac:dyDescent="0.15">
      <c r="A2" s="95"/>
      <c r="B2" s="97"/>
      <c r="C2" s="99"/>
      <c r="D2" s="99"/>
      <c r="E2" s="101"/>
      <c r="F2" s="95"/>
      <c r="G2" s="94"/>
      <c r="H2" s="94"/>
      <c r="I2" s="104"/>
      <c r="J2" s="104"/>
      <c r="K2" s="95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5"/>
      <c r="B3" s="97"/>
      <c r="C3" s="99"/>
      <c r="D3" s="99"/>
      <c r="E3" s="101"/>
      <c r="F3" s="95"/>
      <c r="G3" s="94"/>
      <c r="H3" s="94"/>
      <c r="I3" s="104"/>
      <c r="J3" s="104"/>
      <c r="K3" s="95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5"/>
      <c r="B4" s="97"/>
      <c r="C4" s="100"/>
      <c r="D4" s="100"/>
      <c r="E4" s="102"/>
      <c r="F4" s="95"/>
      <c r="G4" s="94"/>
      <c r="H4" s="94"/>
      <c r="I4" s="104"/>
      <c r="J4" s="104"/>
      <c r="K4" s="95"/>
      <c r="L4" s="13">
        <f t="shared" ref="L4:AL4" si="3">SUM(L5:L410)</f>
        <v>1</v>
      </c>
      <c r="M4" s="13">
        <f t="shared" si="3"/>
        <v>1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74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3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ca="1" si="4"/>
        <v>作業中</v>
      </c>
      <c r="G16" s="4">
        <v>42843</v>
      </c>
      <c r="H16" s="4">
        <v>42843</v>
      </c>
      <c r="I16" s="11">
        <v>1</v>
      </c>
      <c r="J16" s="11">
        <v>1</v>
      </c>
      <c r="K16" s="9" t="str">
        <f t="shared" ca="1" si="5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ca="1" si="4"/>
        <v>作業中</v>
      </c>
      <c r="G17" s="4">
        <v>42843</v>
      </c>
      <c r="H17" s="4">
        <v>42843</v>
      </c>
      <c r="I17" s="11">
        <v>1</v>
      </c>
      <c r="J17" s="11">
        <v>1</v>
      </c>
      <c r="K17" s="9" t="str">
        <f t="shared" ca="1" si="5"/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ca="1" si="4"/>
        <v>作業中</v>
      </c>
      <c r="G18" s="4">
        <v>42843</v>
      </c>
      <c r="H18" s="4">
        <v>42843</v>
      </c>
      <c r="I18" s="11">
        <v>2</v>
      </c>
      <c r="J18" s="11">
        <v>2</v>
      </c>
      <c r="K18" s="9" t="str">
        <f t="shared" ca="1" si="5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4"/>
        <v>未着手</v>
      </c>
      <c r="G19" s="4">
        <v>42844</v>
      </c>
      <c r="H19" s="4"/>
      <c r="I19" s="11">
        <v>2</v>
      </c>
      <c r="J19" s="11"/>
      <c r="K19" s="9" t="str">
        <f t="shared" ca="1" si="5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4"/>
        <v>未着手</v>
      </c>
      <c r="G20" s="4">
        <v>42844</v>
      </c>
      <c r="H20" s="4"/>
      <c r="I20" s="11">
        <v>2</v>
      </c>
      <c r="J20" s="11"/>
      <c r="K20" s="9" t="str">
        <f t="shared" ca="1" si="5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4"/>
        <v>未着手</v>
      </c>
      <c r="G21" s="4">
        <v>42844</v>
      </c>
      <c r="H21" s="4"/>
      <c r="I21" s="11">
        <v>1</v>
      </c>
      <c r="J21" s="11"/>
      <c r="K21" s="9" t="str">
        <f t="shared" ca="1" si="5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4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5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 t="str">
        <f t="shared" ca="1" si="5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4"/>
        <v>未着手</v>
      </c>
      <c r="G24" s="4"/>
      <c r="H24" s="4"/>
      <c r="I24" s="11"/>
      <c r="J24" s="11"/>
      <c r="K24" s="9" t="str">
        <f t="shared" ca="1" si="5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4"/>
        <v>未着手</v>
      </c>
      <c r="G25" s="4"/>
      <c r="H25" s="4"/>
      <c r="I25" s="11"/>
      <c r="J25" s="11"/>
      <c r="K25" s="9" t="str">
        <f t="shared" ca="1" si="5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93" t="s">
        <v>130</v>
      </c>
      <c r="C26" s="28"/>
      <c r="D26" s="24"/>
      <c r="E26" s="25" t="s">
        <v>104</v>
      </c>
      <c r="F26" s="9" t="str">
        <f t="shared" si="4"/>
        <v>未着手</v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4"/>
        <v>未着手</v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4"/>
        <v>未着手</v>
      </c>
      <c r="G29" s="4">
        <v>42845</v>
      </c>
      <c r="H29" s="4"/>
      <c r="I29" s="11"/>
      <c r="J29" s="11"/>
      <c r="K29" s="9" t="str">
        <f t="shared" ca="1" si="5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167</v>
      </c>
      <c r="C30" s="28"/>
      <c r="D30" s="24"/>
      <c r="E30" s="25" t="s">
        <v>104</v>
      </c>
      <c r="F30" s="9" t="str">
        <f t="shared" si="4"/>
        <v>未着手</v>
      </c>
      <c r="G30" s="4">
        <v>42845</v>
      </c>
      <c r="H30" s="4"/>
      <c r="I30" s="11"/>
      <c r="J30" s="11"/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141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ref="K31" ca="1" si="6">IF(ISBLANK(L31)=FALSE,OFFSET(K31,0,COUNTA(L31:AL31)),"")</f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168</v>
      </c>
      <c r="C32" s="28"/>
      <c r="D32" s="24"/>
      <c r="E32" s="25" t="s">
        <v>104</v>
      </c>
      <c r="F32" s="9" t="str">
        <f>IF(ISBLANK($B32),"",IF(ISBLANK($H32),"未着手",IF($K32=0,"完了","作業中")))</f>
        <v>未着手</v>
      </c>
      <c r="G32" s="4"/>
      <c r="H32" s="4"/>
      <c r="I32" s="11"/>
      <c r="J32" s="11"/>
      <c r="K32" s="9" t="str">
        <f t="shared" ca="1" si="5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169</v>
      </c>
      <c r="C33" s="28"/>
      <c r="D33" s="24"/>
      <c r="E33" s="25" t="s">
        <v>108</v>
      </c>
      <c r="F33" s="9"/>
      <c r="G33" s="4"/>
      <c r="H33" s="4"/>
      <c r="I33" s="11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170</v>
      </c>
      <c r="C34" s="28"/>
      <c r="D34" s="24"/>
      <c r="E34" s="25"/>
      <c r="F34" s="9"/>
      <c r="G34" s="4"/>
      <c r="H34" s="4"/>
      <c r="I34" s="11"/>
      <c r="J34" s="11"/>
      <c r="K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171</v>
      </c>
      <c r="C35" s="28"/>
      <c r="D35" s="24"/>
      <c r="E35" s="25"/>
      <c r="F35" s="9"/>
      <c r="G35" s="4"/>
      <c r="H35" s="4"/>
      <c r="I35" s="11"/>
      <c r="J35" s="11"/>
      <c r="K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145</v>
      </c>
      <c r="C36" s="28"/>
      <c r="D36" s="24"/>
      <c r="E36" s="25" t="s">
        <v>104</v>
      </c>
      <c r="F36" s="9" t="str">
        <f t="shared" ref="F36:F42" si="7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121</v>
      </c>
      <c r="C37" s="28"/>
      <c r="D37" s="24"/>
      <c r="E37" s="25"/>
      <c r="F37" s="9" t="str">
        <f t="shared" si="7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122</v>
      </c>
      <c r="C38" s="28"/>
      <c r="D38" s="24"/>
      <c r="E38" s="25"/>
      <c r="F38" s="9" t="str">
        <f t="shared" si="7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138</v>
      </c>
      <c r="C39" s="28"/>
      <c r="D39" s="24"/>
      <c r="E39" s="25"/>
      <c r="F39" s="9" t="str">
        <f t="shared" si="7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137</v>
      </c>
      <c r="C40" s="28"/>
      <c r="D40" s="24"/>
      <c r="E40" s="25"/>
      <c r="F40" s="9" t="str">
        <f t="shared" si="7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139</v>
      </c>
      <c r="C41" s="28"/>
      <c r="D41" s="24"/>
      <c r="E41" s="25"/>
      <c r="F41" s="9" t="str">
        <f t="shared" si="7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143</v>
      </c>
      <c r="C42" s="28"/>
      <c r="D42" s="24"/>
      <c r="E42" s="25"/>
      <c r="F42" s="9" t="str">
        <f t="shared" si="7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/>
      <c r="B43" s="19" t="s">
        <v>172</v>
      </c>
      <c r="C43" s="28"/>
      <c r="D43" s="24"/>
      <c r="E43" s="25"/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15">
      <c r="A44" s="27">
        <v>39</v>
      </c>
      <c r="B44" s="19" t="s">
        <v>144</v>
      </c>
      <c r="C44" s="28"/>
      <c r="D44" s="24"/>
      <c r="E44" s="25"/>
      <c r="F44" s="9" t="str">
        <f t="shared" ref="F44:F63" si="8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15">
      <c r="A45" s="27">
        <v>40</v>
      </c>
      <c r="B45" s="19" t="s">
        <v>149</v>
      </c>
      <c r="C45" s="28"/>
      <c r="D45" s="24"/>
      <c r="E45" s="25"/>
      <c r="F45" s="9" t="str">
        <f t="shared" si="8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41</v>
      </c>
      <c r="B46" s="19" t="s">
        <v>148</v>
      </c>
      <c r="C46" s="28"/>
      <c r="D46" s="24"/>
      <c r="E46" s="25"/>
      <c r="F46" s="9" t="str">
        <f t="shared" si="8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42</v>
      </c>
      <c r="B47" s="19" t="s">
        <v>147</v>
      </c>
      <c r="C47" s="28"/>
      <c r="D47" s="24"/>
      <c r="E47" s="25"/>
      <c r="F47" s="9" t="str">
        <f t="shared" si="8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43</v>
      </c>
      <c r="B48" s="19" t="s">
        <v>135</v>
      </c>
      <c r="C48" s="28"/>
      <c r="D48" s="24"/>
      <c r="E48" s="25" t="s">
        <v>106</v>
      </c>
      <c r="F48" s="9" t="str">
        <f t="shared" si="8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15">
      <c r="A49" s="27">
        <v>44</v>
      </c>
      <c r="B49" s="19" t="s">
        <v>136</v>
      </c>
      <c r="C49" s="28"/>
      <c r="D49" s="24"/>
      <c r="E49" s="25"/>
      <c r="F49" s="9" t="str">
        <f t="shared" si="8"/>
        <v>未着手</v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45</v>
      </c>
      <c r="B50" s="19" t="s">
        <v>146</v>
      </c>
      <c r="C50" s="28"/>
      <c r="D50" s="24"/>
      <c r="E50" s="25"/>
      <c r="F50" s="9" t="str">
        <f t="shared" si="8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46</v>
      </c>
      <c r="B51" s="19" t="s">
        <v>150</v>
      </c>
      <c r="C51" s="28"/>
      <c r="D51" s="24"/>
      <c r="E51" s="25"/>
      <c r="F51" s="9" t="str">
        <f t="shared" si="8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47</v>
      </c>
      <c r="B52" s="19" t="s">
        <v>165</v>
      </c>
      <c r="C52" s="28"/>
      <c r="D52" s="24"/>
      <c r="E52" s="25"/>
      <c r="F52" s="9" t="str">
        <f t="shared" si="8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166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48</v>
      </c>
      <c r="B53" s="19" t="s">
        <v>152</v>
      </c>
      <c r="C53" s="28">
        <v>1</v>
      </c>
      <c r="D53" s="24" t="s">
        <v>133</v>
      </c>
      <c r="E53" s="25" t="s">
        <v>105</v>
      </c>
      <c r="F53" s="9" t="str">
        <f t="shared" ca="1" si="8"/>
        <v>作業中</v>
      </c>
      <c r="G53" s="4">
        <v>42843</v>
      </c>
      <c r="H53" s="4">
        <v>42843</v>
      </c>
      <c r="I53" s="11">
        <v>6</v>
      </c>
      <c r="J53" s="11">
        <v>6</v>
      </c>
      <c r="K53" s="9" t="str">
        <f t="shared" ca="1" si="5"/>
        <v/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15">
      <c r="A54" s="27">
        <v>49</v>
      </c>
      <c r="B54" s="19" t="s">
        <v>153</v>
      </c>
      <c r="C54" s="28">
        <v>1</v>
      </c>
      <c r="D54" s="24" t="s">
        <v>133</v>
      </c>
      <c r="E54" s="25" t="s">
        <v>105</v>
      </c>
      <c r="F54" s="9" t="str">
        <f t="shared" ca="1" si="8"/>
        <v>作業中</v>
      </c>
      <c r="G54" s="4">
        <v>42844</v>
      </c>
      <c r="H54" s="4">
        <v>42843</v>
      </c>
      <c r="I54" s="11">
        <v>2</v>
      </c>
      <c r="J54" s="11">
        <v>2</v>
      </c>
      <c r="K54" s="9">
        <f t="shared" ca="1" si="5"/>
        <v>1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50</v>
      </c>
      <c r="B55" s="19" t="s">
        <v>154</v>
      </c>
      <c r="C55" s="28">
        <v>0</v>
      </c>
      <c r="D55" s="24" t="s">
        <v>133</v>
      </c>
      <c r="E55" s="25" t="s">
        <v>105</v>
      </c>
      <c r="F55" s="9" t="str">
        <f t="shared" ca="1" si="8"/>
        <v>作業中</v>
      </c>
      <c r="G55" s="4">
        <v>42844</v>
      </c>
      <c r="H55" s="4">
        <v>42843</v>
      </c>
      <c r="I55" s="11">
        <v>3</v>
      </c>
      <c r="J55" s="11">
        <v>3</v>
      </c>
      <c r="K55" s="9" t="str">
        <f t="shared" ca="1" si="5"/>
        <v/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51</v>
      </c>
      <c r="B56" s="19" t="s">
        <v>155</v>
      </c>
      <c r="C56" s="28">
        <v>0</v>
      </c>
      <c r="D56" s="24" t="s">
        <v>133</v>
      </c>
      <c r="E56" s="25" t="s">
        <v>105</v>
      </c>
      <c r="F56" s="9" t="str">
        <f t="shared" si="8"/>
        <v>未着手</v>
      </c>
      <c r="G56" s="4">
        <v>42845</v>
      </c>
      <c r="H56" s="4"/>
      <c r="I56" s="11">
        <v>3</v>
      </c>
      <c r="J56" s="11">
        <v>3</v>
      </c>
      <c r="K56" s="9" t="str">
        <f t="shared" ca="1" si="5"/>
        <v/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15">
      <c r="A57" s="27">
        <v>52</v>
      </c>
      <c r="B57" s="19" t="s">
        <v>156</v>
      </c>
      <c r="C57" s="28">
        <v>0</v>
      </c>
      <c r="D57" s="24" t="s">
        <v>133</v>
      </c>
      <c r="E57" s="25" t="s">
        <v>105</v>
      </c>
      <c r="F57" s="9" t="str">
        <f t="shared" ca="1" si="8"/>
        <v>作業中</v>
      </c>
      <c r="G57" s="4">
        <v>42844</v>
      </c>
      <c r="H57" s="4">
        <v>42844</v>
      </c>
      <c r="I57" s="11">
        <v>3</v>
      </c>
      <c r="J57" s="11">
        <v>3</v>
      </c>
      <c r="K57" s="9" t="str">
        <f t="shared" ca="1" si="5"/>
        <v/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53</v>
      </c>
      <c r="B58" s="19" t="s">
        <v>157</v>
      </c>
      <c r="C58" s="28">
        <v>0</v>
      </c>
      <c r="D58" s="24" t="s">
        <v>158</v>
      </c>
      <c r="E58" s="25" t="s">
        <v>105</v>
      </c>
      <c r="F58" s="9" t="str">
        <f t="shared" si="8"/>
        <v>未着手</v>
      </c>
      <c r="G58" s="4">
        <v>42845</v>
      </c>
      <c r="H58" s="4"/>
      <c r="I58" s="11">
        <v>3</v>
      </c>
      <c r="J58" s="11">
        <v>3</v>
      </c>
      <c r="K58" s="9" t="str">
        <f t="shared" ca="1" si="5"/>
        <v/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54</v>
      </c>
      <c r="B59" s="19" t="s">
        <v>159</v>
      </c>
      <c r="C59" s="28">
        <v>0</v>
      </c>
      <c r="D59" s="24" t="s">
        <v>158</v>
      </c>
      <c r="E59" s="25" t="s">
        <v>105</v>
      </c>
      <c r="F59" s="9" t="str">
        <f t="shared" si="8"/>
        <v>未着手</v>
      </c>
      <c r="G59" s="4">
        <v>42845</v>
      </c>
      <c r="H59" s="4"/>
      <c r="I59" s="11">
        <v>3</v>
      </c>
      <c r="J59" s="11">
        <v>3</v>
      </c>
      <c r="K59" s="9" t="str">
        <f t="shared" ca="1" si="5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15">
      <c r="A60" s="27">
        <v>55</v>
      </c>
      <c r="B60" s="19" t="s">
        <v>160</v>
      </c>
      <c r="C60" s="28">
        <v>0</v>
      </c>
      <c r="D60" s="24" t="s">
        <v>161</v>
      </c>
      <c r="E60" s="25" t="s">
        <v>105</v>
      </c>
      <c r="F60" s="9" t="str">
        <f t="shared" si="8"/>
        <v>未着手</v>
      </c>
      <c r="G60" s="4">
        <v>42846</v>
      </c>
      <c r="H60" s="4"/>
      <c r="I60" s="11">
        <v>3</v>
      </c>
      <c r="J60" s="11">
        <v>3</v>
      </c>
      <c r="K60" s="9" t="str">
        <f t="shared" ca="1" si="5"/>
        <v/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15">
      <c r="A61" s="27">
        <v>56</v>
      </c>
      <c r="B61" s="19" t="s">
        <v>162</v>
      </c>
      <c r="C61" s="28">
        <v>0</v>
      </c>
      <c r="D61" s="24" t="s">
        <v>161</v>
      </c>
      <c r="E61" s="25" t="s">
        <v>105</v>
      </c>
      <c r="F61" s="9" t="str">
        <f t="shared" si="8"/>
        <v>未着手</v>
      </c>
      <c r="G61" s="4">
        <v>42846</v>
      </c>
      <c r="H61" s="4"/>
      <c r="I61" s="11">
        <v>3</v>
      </c>
      <c r="J61" s="11">
        <v>3</v>
      </c>
      <c r="K61" s="9" t="str">
        <f t="shared" ca="1" si="5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15">
      <c r="A62" s="27">
        <v>57</v>
      </c>
      <c r="B62" s="19" t="s">
        <v>163</v>
      </c>
      <c r="C62" s="28">
        <v>0</v>
      </c>
      <c r="D62" s="24" t="s">
        <v>161</v>
      </c>
      <c r="E62" s="25" t="s">
        <v>105</v>
      </c>
      <c r="F62" s="9" t="str">
        <f t="shared" si="8"/>
        <v>未着手</v>
      </c>
      <c r="G62" s="4">
        <v>42847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1"/>
    </row>
    <row r="63" spans="1:38" x14ac:dyDescent="0.15">
      <c r="A63" s="27">
        <v>58</v>
      </c>
      <c r="B63" s="19" t="s">
        <v>164</v>
      </c>
      <c r="C63" s="28">
        <v>0</v>
      </c>
      <c r="D63" s="24" t="s">
        <v>133</v>
      </c>
      <c r="E63" s="25" t="s">
        <v>105</v>
      </c>
      <c r="F63" s="9" t="str">
        <f t="shared" si="8"/>
        <v>未着手</v>
      </c>
      <c r="G63" s="4">
        <v>42848</v>
      </c>
      <c r="H63" s="4"/>
      <c r="I63" s="11">
        <v>6</v>
      </c>
      <c r="J63" s="11">
        <v>6</v>
      </c>
      <c r="K63" s="9" t="str">
        <f t="shared" ca="1" si="5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15">
      <c r="A64" s="27">
        <v>59</v>
      </c>
      <c r="B64" s="19"/>
      <c r="C64" s="28"/>
      <c r="D64" s="24"/>
      <c r="E64" s="25"/>
      <c r="F64" s="9" t="str">
        <f t="shared" si="4"/>
        <v/>
      </c>
      <c r="G64" s="4"/>
      <c r="H64" s="4"/>
      <c r="I64" s="11"/>
      <c r="J64" s="11"/>
      <c r="K64" s="9" t="str">
        <f t="shared" ref="K64:K74" ca="1" si="9">IF(ISBLANK(L64)=FALSE,OFFSET(K64,0,COUNTA(L64:AL64)),"")</f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15">
      <c r="A65" s="27">
        <v>60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ca="1" si="9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61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9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62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9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63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9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4"/>
    </row>
    <row r="69" spans="1:38" x14ac:dyDescent="0.15">
      <c r="A69" s="27">
        <v>64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9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15">
      <c r="A70" s="27">
        <v>65</v>
      </c>
      <c r="B70" s="20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9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15">
      <c r="A71" s="27">
        <v>66</v>
      </c>
      <c r="B71" s="21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9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1"/>
    </row>
    <row r="72" spans="1:38" x14ac:dyDescent="0.15">
      <c r="A72" s="27">
        <v>67</v>
      </c>
      <c r="B72" s="20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9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68</v>
      </c>
      <c r="B73" s="19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9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69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9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70</v>
      </c>
      <c r="B75" s="19"/>
      <c r="C75" s="28"/>
      <c r="D75" s="24"/>
      <c r="E75" s="25"/>
      <c r="F75" s="9" t="str">
        <f t="shared" ref="F75:F80" si="10">IF(ISBLANK($B75),"",IF(ISBLANK($H75),"未着手",IF($K75=0,"完了","作業中")))</f>
        <v/>
      </c>
      <c r="G75" s="4"/>
      <c r="H75" s="4"/>
      <c r="I75" s="11"/>
      <c r="J75" s="11"/>
      <c r="K75" s="9" t="str">
        <f t="shared" ref="K75:K106" ca="1" si="11">IF(ISBLANK(L75)=FALSE,OFFSET(K75,0,COUNTA(L75:AL75)),"")</f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71</v>
      </c>
      <c r="B76" s="19"/>
      <c r="C76" s="28"/>
      <c r="D76" s="24"/>
      <c r="E76" s="25"/>
      <c r="F76" s="9" t="str">
        <f t="shared" si="10"/>
        <v/>
      </c>
      <c r="G76" s="4"/>
      <c r="H76" s="4"/>
      <c r="I76" s="11"/>
      <c r="J76" s="11"/>
      <c r="K76" s="9" t="str">
        <f t="shared" ca="1" si="11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72</v>
      </c>
      <c r="B77" s="19"/>
      <c r="C77" s="28"/>
      <c r="D77" s="24"/>
      <c r="E77" s="25"/>
      <c r="F77" s="9" t="str">
        <f t="shared" si="10"/>
        <v/>
      </c>
      <c r="G77" s="4"/>
      <c r="H77" s="4"/>
      <c r="I77" s="11"/>
      <c r="J77" s="11"/>
      <c r="K77" s="9" t="str">
        <f t="shared" ca="1" si="11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73</v>
      </c>
      <c r="B78" s="19"/>
      <c r="C78" s="28"/>
      <c r="D78" s="24"/>
      <c r="E78" s="25"/>
      <c r="F78" s="9" t="str">
        <f t="shared" si="10"/>
        <v/>
      </c>
      <c r="G78" s="4"/>
      <c r="H78" s="4"/>
      <c r="I78" s="11"/>
      <c r="J78" s="11"/>
      <c r="K78" s="9" t="str">
        <f t="shared" ca="1" si="11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74</v>
      </c>
      <c r="B79" s="19"/>
      <c r="C79" s="28"/>
      <c r="D79" s="24"/>
      <c r="E79" s="25"/>
      <c r="F79" s="9" t="str">
        <f t="shared" si="10"/>
        <v/>
      </c>
      <c r="G79" s="4"/>
      <c r="H79" s="4"/>
      <c r="I79" s="11"/>
      <c r="J79" s="11"/>
      <c r="K79" s="9" t="str">
        <f t="shared" ca="1" si="11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75</v>
      </c>
      <c r="B80" s="19"/>
      <c r="C80" s="28"/>
      <c r="D80" s="24"/>
      <c r="E80" s="25"/>
      <c r="F80" s="9" t="str">
        <f t="shared" si="10"/>
        <v/>
      </c>
      <c r="G80" s="4"/>
      <c r="H80" s="4"/>
      <c r="I80" s="11"/>
      <c r="J80" s="11"/>
      <c r="K80" s="9" t="str">
        <f t="shared" ca="1" si="11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76</v>
      </c>
      <c r="B81" s="19"/>
      <c r="C81" s="28"/>
      <c r="D81" s="24"/>
      <c r="E81" s="25"/>
      <c r="F81" s="9" t="str">
        <f t="shared" ref="F81:F111" si="12">IF(ISBLANK($B81),"",IF(ISBLANK($H80),"未着手",IF($K80=0,"完了","作業中")))</f>
        <v/>
      </c>
      <c r="G81" s="4"/>
      <c r="H81" s="4"/>
      <c r="I81" s="11"/>
      <c r="J81" s="11"/>
      <c r="K81" s="9" t="str">
        <f t="shared" ca="1" si="11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77</v>
      </c>
      <c r="B82" s="19"/>
      <c r="C82" s="28"/>
      <c r="D82" s="24"/>
      <c r="E82" s="25"/>
      <c r="F82" s="9" t="str">
        <f t="shared" si="12"/>
        <v/>
      </c>
      <c r="G82" s="4"/>
      <c r="H82" s="4"/>
      <c r="I82" s="11"/>
      <c r="J82" s="11"/>
      <c r="K82" s="9" t="str">
        <f t="shared" ca="1" si="11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78</v>
      </c>
      <c r="B83" s="19"/>
      <c r="C83" s="28"/>
      <c r="D83" s="24"/>
      <c r="E83" s="25"/>
      <c r="F83" s="9" t="str">
        <f t="shared" si="12"/>
        <v/>
      </c>
      <c r="G83" s="4"/>
      <c r="H83" s="4"/>
      <c r="I83" s="11"/>
      <c r="J83" s="11"/>
      <c r="K83" s="9" t="str">
        <f t="shared" ca="1" si="11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79</v>
      </c>
      <c r="B84" s="19"/>
      <c r="C84" s="28"/>
      <c r="D84" s="24"/>
      <c r="E84" s="25"/>
      <c r="F84" s="9" t="str">
        <f t="shared" si="12"/>
        <v/>
      </c>
      <c r="G84" s="4"/>
      <c r="H84" s="4"/>
      <c r="I84" s="11"/>
      <c r="J84" s="11"/>
      <c r="K84" s="9" t="str">
        <f t="shared" ca="1" si="11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80</v>
      </c>
      <c r="B85" s="19"/>
      <c r="C85" s="28"/>
      <c r="D85" s="24"/>
      <c r="E85" s="25"/>
      <c r="F85" s="9" t="str">
        <f t="shared" si="12"/>
        <v/>
      </c>
      <c r="G85" s="23"/>
      <c r="H85" s="23"/>
      <c r="I85" s="11"/>
      <c r="J85" s="11"/>
      <c r="K85" s="22" t="str">
        <f t="shared" ca="1" si="11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81</v>
      </c>
      <c r="B86" s="19"/>
      <c r="C86" s="28"/>
      <c r="D86" s="24"/>
      <c r="E86" s="25"/>
      <c r="F86" s="22" t="str">
        <f t="shared" si="12"/>
        <v/>
      </c>
      <c r="G86" s="4"/>
      <c r="H86" s="4"/>
      <c r="I86" s="11"/>
      <c r="J86" s="11"/>
      <c r="K86" s="9" t="str">
        <f t="shared" ca="1" si="11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82</v>
      </c>
      <c r="B87" s="19"/>
      <c r="C87" s="28"/>
      <c r="D87" s="24"/>
      <c r="E87" s="25"/>
      <c r="F87" s="9" t="str">
        <f t="shared" si="12"/>
        <v/>
      </c>
      <c r="G87" s="4"/>
      <c r="H87" s="4"/>
      <c r="I87" s="11"/>
      <c r="J87" s="11"/>
      <c r="K87" s="9" t="str">
        <f t="shared" ca="1" si="11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83</v>
      </c>
      <c r="B88" s="19"/>
      <c r="C88" s="28"/>
      <c r="D88" s="24"/>
      <c r="E88" s="25"/>
      <c r="F88" s="9" t="str">
        <f t="shared" si="12"/>
        <v/>
      </c>
      <c r="G88" s="4"/>
      <c r="H88" s="4"/>
      <c r="I88" s="11"/>
      <c r="J88" s="11"/>
      <c r="K88" s="9" t="str">
        <f t="shared" ca="1" si="11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79</v>
      </c>
      <c r="B89" s="19"/>
      <c r="C89" s="28"/>
      <c r="D89" s="24"/>
      <c r="E89" s="25"/>
      <c r="F89" s="9" t="str">
        <f t="shared" si="12"/>
        <v/>
      </c>
      <c r="G89" s="4"/>
      <c r="H89" s="4"/>
      <c r="I89" s="11"/>
      <c r="J89" s="11"/>
      <c r="K89" s="9" t="str">
        <f t="shared" ca="1" si="11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80</v>
      </c>
      <c r="B90" s="19"/>
      <c r="C90" s="28"/>
      <c r="D90" s="24"/>
      <c r="E90" s="25"/>
      <c r="F90" s="9" t="str">
        <f t="shared" si="12"/>
        <v/>
      </c>
      <c r="G90" s="4"/>
      <c r="H90" s="4"/>
      <c r="I90" s="11"/>
      <c r="J90" s="11"/>
      <c r="K90" s="9" t="str">
        <f t="shared" ca="1" si="11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81</v>
      </c>
      <c r="B91" s="19"/>
      <c r="C91" s="28"/>
      <c r="D91" s="24"/>
      <c r="E91" s="25"/>
      <c r="F91" s="9" t="str">
        <f t="shared" si="12"/>
        <v/>
      </c>
      <c r="G91" s="4"/>
      <c r="H91" s="4"/>
      <c r="I91" s="11"/>
      <c r="J91" s="11"/>
      <c r="K91" s="9" t="str">
        <f t="shared" ca="1" si="11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82</v>
      </c>
      <c r="B92" s="19"/>
      <c r="C92" s="28"/>
      <c r="D92" s="24"/>
      <c r="E92" s="25"/>
      <c r="F92" s="9" t="str">
        <f t="shared" si="12"/>
        <v/>
      </c>
      <c r="G92" s="4"/>
      <c r="H92" s="4"/>
      <c r="I92" s="11"/>
      <c r="J92" s="11"/>
      <c r="K92" s="9" t="str">
        <f t="shared" ca="1" si="11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83</v>
      </c>
      <c r="B93" s="19"/>
      <c r="C93" s="28"/>
      <c r="D93" s="24"/>
      <c r="E93" s="25"/>
      <c r="F93" s="9" t="str">
        <f t="shared" si="12"/>
        <v/>
      </c>
      <c r="G93" s="4"/>
      <c r="H93" s="4"/>
      <c r="I93" s="11"/>
      <c r="J93" s="11"/>
      <c r="K93" s="9" t="str">
        <f t="shared" ca="1" si="11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84</v>
      </c>
      <c r="B94" s="19"/>
      <c r="C94" s="28"/>
      <c r="D94" s="24"/>
      <c r="E94" s="25"/>
      <c r="F94" s="9" t="str">
        <f t="shared" si="12"/>
        <v/>
      </c>
      <c r="G94" s="4"/>
      <c r="H94" s="4"/>
      <c r="I94" s="11"/>
      <c r="J94" s="11"/>
      <c r="K94" s="9" t="str">
        <f t="shared" ca="1" si="11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85</v>
      </c>
      <c r="B95" s="19"/>
      <c r="C95" s="28"/>
      <c r="D95" s="24"/>
      <c r="E95" s="25"/>
      <c r="F95" s="9" t="str">
        <f t="shared" si="12"/>
        <v/>
      </c>
      <c r="G95" s="4"/>
      <c r="H95" s="4"/>
      <c r="I95" s="11"/>
      <c r="J95" s="11"/>
      <c r="K95" s="9" t="str">
        <f t="shared" ca="1" si="11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86</v>
      </c>
      <c r="B96" s="19"/>
      <c r="C96" s="28"/>
      <c r="D96" s="24"/>
      <c r="E96" s="25"/>
      <c r="F96" s="9" t="str">
        <f t="shared" si="12"/>
        <v/>
      </c>
      <c r="G96" s="4"/>
      <c r="H96" s="4"/>
      <c r="I96" s="11"/>
      <c r="J96" s="11"/>
      <c r="K96" s="9" t="str">
        <f t="shared" ca="1" si="11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87</v>
      </c>
      <c r="B97" s="26"/>
      <c r="C97" s="28"/>
      <c r="D97" s="24"/>
      <c r="E97" s="25"/>
      <c r="F97" s="9" t="str">
        <f t="shared" si="12"/>
        <v/>
      </c>
      <c r="G97" s="4"/>
      <c r="H97" s="4"/>
      <c r="I97" s="11"/>
      <c r="J97" s="11"/>
      <c r="K97" s="9" t="str">
        <f t="shared" ca="1" si="11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88</v>
      </c>
      <c r="B98" s="26"/>
      <c r="C98" s="28"/>
      <c r="D98" s="24"/>
      <c r="E98" s="25"/>
      <c r="F98" s="9" t="str">
        <f t="shared" si="12"/>
        <v/>
      </c>
      <c r="G98" s="4"/>
      <c r="H98" s="4"/>
      <c r="I98" s="11"/>
      <c r="J98" s="11"/>
      <c r="K98" s="9" t="str">
        <f t="shared" ca="1" si="11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89</v>
      </c>
      <c r="B99" s="26"/>
      <c r="C99" s="28"/>
      <c r="D99" s="24"/>
      <c r="E99" s="25"/>
      <c r="F99" s="9" t="str">
        <f t="shared" si="12"/>
        <v/>
      </c>
      <c r="G99" s="4"/>
      <c r="H99" s="4"/>
      <c r="I99" s="11"/>
      <c r="J99" s="11"/>
      <c r="K99" s="9" t="str">
        <f t="shared" ca="1" si="11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90</v>
      </c>
      <c r="B100" s="26"/>
      <c r="C100" s="28"/>
      <c r="D100" s="24"/>
      <c r="E100" s="25"/>
      <c r="F100" s="9" t="str">
        <f t="shared" si="12"/>
        <v/>
      </c>
      <c r="G100" s="4"/>
      <c r="H100" s="4"/>
      <c r="I100" s="11"/>
      <c r="J100" s="11"/>
      <c r="K100" s="9" t="str">
        <f t="shared" ca="1" si="11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91</v>
      </c>
      <c r="B101" s="26"/>
      <c r="C101" s="28"/>
      <c r="D101" s="24"/>
      <c r="E101" s="25"/>
      <c r="F101" s="9" t="str">
        <f t="shared" si="12"/>
        <v/>
      </c>
      <c r="G101" s="4"/>
      <c r="H101" s="4"/>
      <c r="I101" s="11"/>
      <c r="J101" s="11"/>
      <c r="K101" s="9" t="str">
        <f t="shared" ca="1" si="11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92</v>
      </c>
      <c r="B102" s="26"/>
      <c r="C102" s="28"/>
      <c r="D102" s="24"/>
      <c r="E102" s="25"/>
      <c r="F102" s="9" t="str">
        <f t="shared" si="12"/>
        <v/>
      </c>
      <c r="G102" s="4"/>
      <c r="H102" s="4"/>
      <c r="I102" s="11"/>
      <c r="J102" s="11"/>
      <c r="K102" s="9" t="str">
        <f t="shared" ca="1" si="11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93</v>
      </c>
      <c r="B103" s="26"/>
      <c r="C103" s="28"/>
      <c r="D103" s="24"/>
      <c r="E103" s="25"/>
      <c r="F103" s="9" t="str">
        <f t="shared" si="12"/>
        <v/>
      </c>
      <c r="G103" s="4"/>
      <c r="H103" s="4"/>
      <c r="I103" s="11"/>
      <c r="J103" s="11"/>
      <c r="K103" s="9" t="str">
        <f t="shared" ca="1" si="11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15">
      <c r="A104" s="27">
        <v>94</v>
      </c>
      <c r="B104" s="26"/>
      <c r="C104" s="28"/>
      <c r="D104" s="24"/>
      <c r="E104" s="25"/>
      <c r="F104" s="9" t="str">
        <f t="shared" si="12"/>
        <v/>
      </c>
      <c r="G104" s="4"/>
      <c r="H104" s="4"/>
      <c r="I104" s="11"/>
      <c r="J104" s="11"/>
      <c r="K104" s="9" t="str">
        <f t="shared" ca="1" si="11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15">
      <c r="A105" s="27">
        <v>95</v>
      </c>
      <c r="B105" s="26"/>
      <c r="C105" s="28"/>
      <c r="D105" s="24"/>
      <c r="E105" s="25"/>
      <c r="F105" s="9" t="str">
        <f t="shared" si="12"/>
        <v/>
      </c>
      <c r="G105" s="4"/>
      <c r="H105" s="4"/>
      <c r="I105" s="11"/>
      <c r="J105" s="11"/>
      <c r="K105" s="9" t="str">
        <f t="shared" ca="1" si="11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15">
      <c r="A106" s="27">
        <v>96</v>
      </c>
      <c r="B106" s="19"/>
      <c r="C106" s="28"/>
      <c r="D106" s="24"/>
      <c r="E106" s="25"/>
      <c r="F106" s="9" t="str">
        <f t="shared" si="12"/>
        <v/>
      </c>
      <c r="G106" s="4"/>
      <c r="H106" s="4"/>
      <c r="I106" s="11"/>
      <c r="J106" s="11"/>
      <c r="K106" s="9" t="str">
        <f t="shared" ca="1" si="11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15">
      <c r="A107" s="27">
        <v>97</v>
      </c>
      <c r="B107" s="19"/>
      <c r="C107" s="28"/>
      <c r="D107" s="24"/>
      <c r="E107" s="25"/>
      <c r="F107" s="9" t="str">
        <f t="shared" si="12"/>
        <v/>
      </c>
      <c r="G107" s="4"/>
      <c r="H107" s="4"/>
      <c r="I107" s="11"/>
      <c r="J107" s="11"/>
      <c r="K107" s="9" t="str">
        <f t="shared" ref="K107:K110" ca="1" si="13">IF(ISBLANK(L107)=FALSE,OFFSET(K107,0,COUNTA(L107:AL107)),"")</f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15">
      <c r="A108" s="27">
        <v>98</v>
      </c>
      <c r="B108" s="19"/>
      <c r="C108" s="28"/>
      <c r="D108" s="24"/>
      <c r="E108" s="25"/>
      <c r="F108" s="9" t="str">
        <f t="shared" si="12"/>
        <v/>
      </c>
      <c r="G108" s="4"/>
      <c r="H108" s="4"/>
      <c r="I108" s="11"/>
      <c r="J108" s="11"/>
      <c r="K108" s="9" t="str">
        <f t="shared" ca="1" si="13"/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15">
      <c r="A109" s="27">
        <v>99</v>
      </c>
      <c r="B109" s="19"/>
      <c r="C109" s="28"/>
      <c r="D109" s="24"/>
      <c r="E109" s="25"/>
      <c r="F109" s="9" t="str">
        <f t="shared" si="12"/>
        <v/>
      </c>
      <c r="G109" s="4"/>
      <c r="H109" s="4"/>
      <c r="I109" s="11"/>
      <c r="J109" s="11"/>
      <c r="K109" s="9" t="str">
        <f t="shared" ca="1" si="13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ht="15" thickBot="1" x14ac:dyDescent="0.2">
      <c r="A110" s="27">
        <v>100</v>
      </c>
      <c r="B110" s="19"/>
      <c r="C110" s="28"/>
      <c r="D110" s="24"/>
      <c r="E110" s="25"/>
      <c r="F110" s="9" t="str">
        <f t="shared" si="12"/>
        <v/>
      </c>
      <c r="G110" s="4"/>
      <c r="H110" s="4"/>
      <c r="I110" s="11"/>
      <c r="J110" s="11"/>
      <c r="K110" s="9" t="str">
        <f t="shared" ca="1" si="13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5"/>
      <c r="X110" s="46"/>
      <c r="Y110" s="46"/>
      <c r="Z110" s="46"/>
      <c r="AA110" s="47"/>
      <c r="AB110" s="48"/>
      <c r="AC110" s="46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4.45" customHeight="1" thickTop="1" x14ac:dyDescent="0.15">
      <c r="B111" s="19"/>
      <c r="C111"/>
      <c r="D111"/>
      <c r="E111"/>
      <c r="F111" s="9" t="str">
        <f t="shared" si="12"/>
        <v/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5" x14ac:dyDescent="0.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5" x14ac:dyDescent="0.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5" x14ac:dyDescent="0.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5" x14ac:dyDescent="0.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5" x14ac:dyDescent="0.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6" ht="13.5" x14ac:dyDescent="0.15">
      <c r="B417"/>
      <c r="F417"/>
    </row>
  </sheetData>
  <autoFilter ref="A1:AL416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H1:H4"/>
    <mergeCell ref="I1:I4"/>
    <mergeCell ref="J1:J4"/>
    <mergeCell ref="K1:K4"/>
    <mergeCell ref="L1:AL1"/>
    <mergeCell ref="G1:G4"/>
    <mergeCell ref="A1:A4"/>
    <mergeCell ref="B1:B4"/>
    <mergeCell ref="D1:D4"/>
    <mergeCell ref="E1:E4"/>
    <mergeCell ref="F1:F4"/>
    <mergeCell ref="C1:C4"/>
  </mergeCells>
  <phoneticPr fontId="3"/>
  <conditionalFormatting sqref="F418:F65543">
    <cfRule type="expression" dxfId="487" priority="2652" stopIfTrue="1">
      <formula>F418="未着手"</formula>
    </cfRule>
    <cfRule type="expression" dxfId="486" priority="2653" stopIfTrue="1">
      <formula>F418="作業中"</formula>
    </cfRule>
    <cfRule type="expression" dxfId="485" priority="2654" stopIfTrue="1">
      <formula>OR(F418="終了",F418="完了")</formula>
    </cfRule>
  </conditionalFormatting>
  <conditionalFormatting sqref="F5:K5 J18:J19 AM5:AM10 AT5:JT10 D16 G37:J37 D20:D22 J6:J15 B6:B10 J38:J40 G38:H40 B73:B74 B94:B96 B91:B92 B42:B45 B66:B69 I39:I40 L39:AK40 AM11:JT28 A5:A28 AL5:AL28 AL37:JT40 G20:J28 D27:D28 D37:D40 D32:D35 G32:J35 B36 G6:H15 G16:J16 G17:H19 F64:F111 L7:AK16 L32:JT35 L20:AK28 L37:AK37 K6:K30 F6:F30 F32:F52 K32:K63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7:D65542">
    <cfRule type="expression" dxfId="481" priority="2658" stopIfTrue="1">
      <formula>G417="未着手"</formula>
    </cfRule>
    <cfRule type="expression" dxfId="480" priority="2659" stopIfTrue="1">
      <formula>G417="作業中"</formula>
    </cfRule>
    <cfRule type="expression" dxfId="479" priority="2660" stopIfTrue="1">
      <formula>OR(G417="終了",G417="完了")</formula>
    </cfRule>
  </conditionalFormatting>
  <conditionalFormatting sqref="E417:E65542">
    <cfRule type="expression" dxfId="478" priority="2661" stopIfTrue="1">
      <formula>F418="未着手"</formula>
    </cfRule>
    <cfRule type="expression" dxfId="477" priority="2662" stopIfTrue="1">
      <formula>F418="作業中"</formula>
    </cfRule>
    <cfRule type="expression" dxfId="476" priority="2663" stopIfTrue="1">
      <formula>OR(F418="終了",F418="完了")</formula>
    </cfRule>
  </conditionalFormatting>
  <conditionalFormatting sqref="G417:AL65542">
    <cfRule type="expression" dxfId="475" priority="2664" stopIfTrue="1">
      <formula>$F418="未着手"</formula>
    </cfRule>
    <cfRule type="expression" dxfId="474" priority="2665" stopIfTrue="1">
      <formula>$F418="作業中"</formula>
    </cfRule>
    <cfRule type="expression" dxfId="473" priority="2666" stopIfTrue="1">
      <formula>OR($F418="終了",$F418="完了")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6:E68 E72:E73 E92:E110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6:E68 E72:E73 E92:E110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6:D68 D72:D73 D92:D110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6:E68 E72:E73 E92:E110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7:B68">
    <cfRule type="expression" dxfId="449" priority="2607" stopIfTrue="1">
      <formula>$F67="未着手"</formula>
    </cfRule>
    <cfRule type="expression" dxfId="448" priority="2608" stopIfTrue="1">
      <formula>$F67="作業中"</formula>
    </cfRule>
    <cfRule type="expression" dxfId="447" priority="2609" stopIfTrue="1">
      <formula>OR($F67="終了",$F67="完了")</formula>
    </cfRule>
  </conditionalFormatting>
  <conditionalFormatting sqref="B73">
    <cfRule type="expression" dxfId="446" priority="2601" stopIfTrue="1">
      <formula>$F73="未着手"</formula>
    </cfRule>
    <cfRule type="expression" dxfId="445" priority="2602" stopIfTrue="1">
      <formula>$F73="作業中"</formula>
    </cfRule>
    <cfRule type="expression" dxfId="444" priority="2603" stopIfTrue="1">
      <formula>OR($F73="終了",$F73="完了")</formula>
    </cfRule>
  </conditionalFormatting>
  <conditionalFormatting sqref="B93">
    <cfRule type="expression" dxfId="443" priority="2589" stopIfTrue="1">
      <formula>$F93="未着手"</formula>
    </cfRule>
    <cfRule type="expression" dxfId="442" priority="2590" stopIfTrue="1">
      <formula>$F93="作業中"</formula>
    </cfRule>
    <cfRule type="expression" dxfId="441" priority="2591" stopIfTrue="1">
      <formula>OR($F93="終了",$F93="完了")</formula>
    </cfRule>
  </conditionalFormatting>
  <conditionalFormatting sqref="B106:B109">
    <cfRule type="expression" dxfId="440" priority="2586" stopIfTrue="1">
      <formula>$F106="未着手"</formula>
    </cfRule>
    <cfRule type="expression" dxfId="439" priority="2587" stopIfTrue="1">
      <formula>$F106="作業中"</formula>
    </cfRule>
    <cfRule type="expression" dxfId="438" priority="2588" stopIfTrue="1">
      <formula>OR($F106="終了",$F106="完了")</formula>
    </cfRule>
  </conditionalFormatting>
  <conditionalFormatting sqref="B110:B111">
    <cfRule type="expression" dxfId="437" priority="2583" stopIfTrue="1">
      <formula>$F110="未着手"</formula>
    </cfRule>
    <cfRule type="expression" dxfId="436" priority="2584" stopIfTrue="1">
      <formula>$F110="作業中"</formula>
    </cfRule>
    <cfRule type="expression" dxfId="435" priority="2585" stopIfTrue="1">
      <formula>OR($F110="終了",$F110="完了")</formula>
    </cfRule>
  </conditionalFormatting>
  <conditionalFormatting sqref="B111">
    <cfRule type="expression" dxfId="434" priority="2580" stopIfTrue="1">
      <formula>$F111="未着手"</formula>
    </cfRule>
    <cfRule type="expression" dxfId="433" priority="2581" stopIfTrue="1">
      <formula>$F111="作業中"</formula>
    </cfRule>
    <cfRule type="expression" dxfId="432" priority="2582" stopIfTrue="1">
      <formula>OR($F111="終了",$F111="完了")</formula>
    </cfRule>
  </conditionalFormatting>
  <conditionalFormatting sqref="B74">
    <cfRule type="expression" dxfId="431" priority="2478" stopIfTrue="1">
      <formula>$F74="未着手"</formula>
    </cfRule>
    <cfRule type="expression" dxfId="430" priority="2479" stopIfTrue="1">
      <formula>$F74="作業中"</formula>
    </cfRule>
    <cfRule type="expression" dxfId="429" priority="2480" stopIfTrue="1">
      <formula>OR($F74="終了",$F74="完了")</formula>
    </cfRule>
  </conditionalFormatting>
  <conditionalFormatting sqref="B73">
    <cfRule type="expression" dxfId="428" priority="2475" stopIfTrue="1">
      <formula>$F73="未着手"</formula>
    </cfRule>
    <cfRule type="expression" dxfId="427" priority="2476" stopIfTrue="1">
      <formula>$F73="作業中"</formula>
    </cfRule>
    <cfRule type="expression" dxfId="426" priority="2477" stopIfTrue="1">
      <formula>OR($F73="終了",$F73="完了")</formula>
    </cfRule>
  </conditionalFormatting>
  <conditionalFormatting sqref="B67">
    <cfRule type="expression" dxfId="425" priority="2469" stopIfTrue="1">
      <formula>$F67="未着手"</formula>
    </cfRule>
    <cfRule type="expression" dxfId="424" priority="2470" stopIfTrue="1">
      <formula>$F67="作業中"</formula>
    </cfRule>
    <cfRule type="expression" dxfId="423" priority="2471" stopIfTrue="1">
      <formula>OR($F67="終了",$F67="完了")</formula>
    </cfRule>
  </conditionalFormatting>
  <conditionalFormatting sqref="B67:B68">
    <cfRule type="expression" dxfId="422" priority="2466" stopIfTrue="1">
      <formula>$F67="未着手"</formula>
    </cfRule>
    <cfRule type="expression" dxfId="421" priority="2467" stopIfTrue="1">
      <formula>$F67="作業中"</formula>
    </cfRule>
    <cfRule type="expression" dxfId="420" priority="2468" stopIfTrue="1">
      <formula>OR($F67="終了",$F67="完了")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38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38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38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5:AM75 AT65:JT75 G66:K68 J64:K65 K75:K91 G46:H51 G64:H65 G75:H91 G69:H71 A89:A110 D92:D110 J46:J51 J69:K71 G52:J52 L58:AK60 G72:AK74 G92:AK110 L65:AK68 D72:D73 D66:D68 AM76:JT110 L52:AK54 AM44:JT64 AL44:AL110 D41 D44:D52 G41:J41 G44:J45 L41:JT41 L44:AK45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4:D65">
    <cfRule type="expression" dxfId="338" priority="1238" stopIfTrue="1">
      <formula>$F65="未着手"</formula>
    </cfRule>
    <cfRule type="expression" dxfId="337" priority="1239" stopIfTrue="1">
      <formula>$F65="作業中"</formula>
    </cfRule>
    <cfRule type="expression" dxfId="336" priority="1240" stopIfTrue="1">
      <formula>OR($F65="終了",$F65="完了")</formula>
    </cfRule>
  </conditionalFormatting>
  <conditionalFormatting sqref="E64:E65">
    <cfRule type="containsText" dxfId="335" priority="1233" stopIfTrue="1" operator="containsText" text="幸野">
      <formula>NOT(ISERROR(SEARCH("幸野",E64)))</formula>
    </cfRule>
    <cfRule type="containsText" dxfId="334" priority="1234" stopIfTrue="1" operator="containsText" text="飯島">
      <formula>NOT(ISERROR(SEARCH("飯島",E64)))</formula>
    </cfRule>
    <cfRule type="containsText" dxfId="333" priority="1235" stopIfTrue="1" operator="containsText" text="大高">
      <formula>NOT(ISERROR(SEARCH("大高",E64)))</formula>
    </cfRule>
    <cfRule type="containsText" dxfId="332" priority="1236" stopIfTrue="1" operator="containsText" text="斉藤">
      <formula>NOT(ISERROR(SEARCH("斉藤",E64)))</formula>
    </cfRule>
    <cfRule type="containsText" dxfId="331" priority="1237" stopIfTrue="1" operator="containsText" text="金城">
      <formula>NOT(ISERROR(SEARCH("金城",E64)))</formula>
    </cfRule>
  </conditionalFormatting>
  <conditionalFormatting sqref="E64:E65">
    <cfRule type="containsText" dxfId="330" priority="1231" operator="containsText" text="佐藤">
      <formula>NOT(ISERROR(SEARCH("佐藤",E64)))</formula>
    </cfRule>
    <cfRule type="containsText" dxfId="329" priority="1232" operator="containsText" text="阿曽">
      <formula>NOT(ISERROR(SEARCH("阿曽",E64)))</formula>
    </cfRule>
  </conditionalFormatting>
  <conditionalFormatting sqref="D64:D65">
    <cfRule type="containsText" dxfId="328" priority="1228" operator="containsText" text="低">
      <formula>NOT(ISERROR(SEARCH("低",D64)))</formula>
    </cfRule>
    <cfRule type="containsText" dxfId="327" priority="1229" operator="containsText" text="中">
      <formula>NOT(ISERROR(SEARCH("中",D64)))</formula>
    </cfRule>
    <cfRule type="containsText" dxfId="326" priority="1230" operator="containsText" text="高">
      <formula>NOT(ISERROR(SEARCH("高",D64)))</formula>
    </cfRule>
  </conditionalFormatting>
  <conditionalFormatting sqref="E64:E65">
    <cfRule type="containsText" dxfId="325" priority="1227" operator="containsText" text="未定">
      <formula>NOT(ISERROR(SEARCH("未定",E64)))</formula>
    </cfRule>
  </conditionalFormatting>
  <conditionalFormatting sqref="D69:D71">
    <cfRule type="expression" dxfId="324" priority="1224" stopIfTrue="1">
      <formula>$F70="未着手"</formula>
    </cfRule>
    <cfRule type="expression" dxfId="323" priority="1225" stopIfTrue="1">
      <formula>$F70="作業中"</formula>
    </cfRule>
    <cfRule type="expression" dxfId="322" priority="1226" stopIfTrue="1">
      <formula>OR($F70="終了",$F70="完了")</formula>
    </cfRule>
  </conditionalFormatting>
  <conditionalFormatting sqref="E69:E71">
    <cfRule type="containsText" dxfId="321" priority="1219" stopIfTrue="1" operator="containsText" text="幸野">
      <formula>NOT(ISERROR(SEARCH("幸野",E69)))</formula>
    </cfRule>
    <cfRule type="containsText" dxfId="320" priority="1220" stopIfTrue="1" operator="containsText" text="飯島">
      <formula>NOT(ISERROR(SEARCH("飯島",E69)))</formula>
    </cfRule>
    <cfRule type="containsText" dxfId="319" priority="1221" stopIfTrue="1" operator="containsText" text="大高">
      <formula>NOT(ISERROR(SEARCH("大高",E69)))</formula>
    </cfRule>
    <cfRule type="containsText" dxfId="318" priority="1222" stopIfTrue="1" operator="containsText" text="斉藤">
      <formula>NOT(ISERROR(SEARCH("斉藤",E69)))</formula>
    </cfRule>
    <cfRule type="containsText" dxfId="317" priority="1223" stopIfTrue="1" operator="containsText" text="金城">
      <formula>NOT(ISERROR(SEARCH("金城",E69)))</formula>
    </cfRule>
  </conditionalFormatting>
  <conditionalFormatting sqref="E69:E71">
    <cfRule type="containsText" dxfId="316" priority="1217" operator="containsText" text="佐藤">
      <formula>NOT(ISERROR(SEARCH("佐藤",E69)))</formula>
    </cfRule>
    <cfRule type="containsText" dxfId="315" priority="1218" operator="containsText" text="阿曽">
      <formula>NOT(ISERROR(SEARCH("阿曽",E69)))</formula>
    </cfRule>
  </conditionalFormatting>
  <conditionalFormatting sqref="D69:D71">
    <cfRule type="containsText" dxfId="314" priority="1214" operator="containsText" text="低">
      <formula>NOT(ISERROR(SEARCH("低",D69)))</formula>
    </cfRule>
    <cfRule type="containsText" dxfId="313" priority="1215" operator="containsText" text="中">
      <formula>NOT(ISERROR(SEARCH("中",D69)))</formula>
    </cfRule>
    <cfRule type="containsText" dxfId="312" priority="1216" operator="containsText" text="高">
      <formula>NOT(ISERROR(SEARCH("高",D69)))</formula>
    </cfRule>
  </conditionalFormatting>
  <conditionalFormatting sqref="E69:E71">
    <cfRule type="containsText" dxfId="311" priority="1213" operator="containsText" text="未定">
      <formula>NOT(ISERROR(SEARCH("未定",E69)))</formula>
    </cfRule>
  </conditionalFormatting>
  <conditionalFormatting sqref="B70:B72">
    <cfRule type="expression" dxfId="310" priority="1210" stopIfTrue="1">
      <formula>$F70="未着手"</formula>
    </cfRule>
    <cfRule type="expression" dxfId="309" priority="1211" stopIfTrue="1">
      <formula>$F70="作業中"</formula>
    </cfRule>
    <cfRule type="expression" dxfId="308" priority="1212" stopIfTrue="1">
      <formula>OR($F70="終了",$F70="完了")</formula>
    </cfRule>
  </conditionalFormatting>
  <conditionalFormatting sqref="D74:D91">
    <cfRule type="expression" dxfId="307" priority="1207" stopIfTrue="1">
      <formula>$F75="未着手"</formula>
    </cfRule>
    <cfRule type="expression" dxfId="306" priority="1208" stopIfTrue="1">
      <formula>$F75="作業中"</formula>
    </cfRule>
    <cfRule type="expression" dxfId="305" priority="1209" stopIfTrue="1">
      <formula>OR($F75="終了",$F75="完了")</formula>
    </cfRule>
  </conditionalFormatting>
  <conditionalFormatting sqref="E74:E91">
    <cfRule type="containsText" dxfId="304" priority="1202" stopIfTrue="1" operator="containsText" text="幸野">
      <formula>NOT(ISERROR(SEARCH("幸野",E74)))</formula>
    </cfRule>
    <cfRule type="containsText" dxfId="303" priority="1203" stopIfTrue="1" operator="containsText" text="飯島">
      <formula>NOT(ISERROR(SEARCH("飯島",E74)))</formula>
    </cfRule>
    <cfRule type="containsText" dxfId="302" priority="1204" stopIfTrue="1" operator="containsText" text="大高">
      <formula>NOT(ISERROR(SEARCH("大高",E74)))</formula>
    </cfRule>
    <cfRule type="containsText" dxfId="301" priority="1205" stopIfTrue="1" operator="containsText" text="斉藤">
      <formula>NOT(ISERROR(SEARCH("斉藤",E74)))</formula>
    </cfRule>
    <cfRule type="containsText" dxfId="300" priority="1206" stopIfTrue="1" operator="containsText" text="金城">
      <formula>NOT(ISERROR(SEARCH("金城",E74)))</formula>
    </cfRule>
  </conditionalFormatting>
  <conditionalFormatting sqref="E74:E91">
    <cfRule type="containsText" dxfId="299" priority="1200" operator="containsText" text="佐藤">
      <formula>NOT(ISERROR(SEARCH("佐藤",E74)))</formula>
    </cfRule>
    <cfRule type="containsText" dxfId="298" priority="1201" operator="containsText" text="阿曽">
      <formula>NOT(ISERROR(SEARCH("阿曽",E74)))</formula>
    </cfRule>
  </conditionalFormatting>
  <conditionalFormatting sqref="D74:D91">
    <cfRule type="containsText" dxfId="297" priority="1197" operator="containsText" text="低">
      <formula>NOT(ISERROR(SEARCH("低",D74)))</formula>
    </cfRule>
    <cfRule type="containsText" dxfId="296" priority="1198" operator="containsText" text="中">
      <formula>NOT(ISERROR(SEARCH("中",D74)))</formula>
    </cfRule>
    <cfRule type="containsText" dxfId="295" priority="1199" operator="containsText" text="高">
      <formula>NOT(ISERROR(SEARCH("高",D74)))</formula>
    </cfRule>
  </conditionalFormatting>
  <conditionalFormatting sqref="E74:E91">
    <cfRule type="containsText" dxfId="294" priority="1196" operator="containsText" text="未定">
      <formula>NOT(ISERROR(SEARCH("未定",E74)))</formula>
    </cfRule>
  </conditionalFormatting>
  <conditionalFormatting sqref="B75:B87">
    <cfRule type="expression" dxfId="293" priority="1193" stopIfTrue="1">
      <formula>$F75="未着手"</formula>
    </cfRule>
    <cfRule type="expression" dxfId="292" priority="1194" stopIfTrue="1">
      <formula>$F75="作業中"</formula>
    </cfRule>
    <cfRule type="expression" dxfId="291" priority="1195" stopIfTrue="1">
      <formula>OR($F75="終了",$F75="完了")</formula>
    </cfRule>
  </conditionalFormatting>
  <conditionalFormatting sqref="B88:B90">
    <cfRule type="expression" dxfId="290" priority="1190" stopIfTrue="1">
      <formula>$F88="未着手"</formula>
    </cfRule>
    <cfRule type="expression" dxfId="289" priority="1191" stopIfTrue="1">
      <formula>$F88="作業中"</formula>
    </cfRule>
    <cfRule type="expression" dxfId="288" priority="1192" stopIfTrue="1">
      <formula>OR($F88="終了",$F88="完了")</formula>
    </cfRule>
  </conditionalFormatting>
  <conditionalFormatting sqref="B89:B90">
    <cfRule type="expression" dxfId="287" priority="1187" stopIfTrue="1">
      <formula>$F89="未着手"</formula>
    </cfRule>
    <cfRule type="expression" dxfId="286" priority="1188" stopIfTrue="1">
      <formula>$F89="作業中"</formula>
    </cfRule>
    <cfRule type="expression" dxfId="285" priority="1189" stopIfTrue="1">
      <formula>OR($F89="終了",$F89="完了")</formula>
    </cfRule>
  </conditionalFormatting>
  <conditionalFormatting sqref="B97:B105 B418:B65543">
    <cfRule type="expression" dxfId="284" priority="1184" stopIfTrue="1">
      <formula>F97="未着手"</formula>
    </cfRule>
    <cfRule type="expression" dxfId="283" priority="1185" stopIfTrue="1">
      <formula>F97="作業中"</formula>
    </cfRule>
    <cfRule type="expression" dxfId="282" priority="1186" stopIfTrue="1">
      <formula>OR(F97="終了",F97="完了")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4:I65">
    <cfRule type="expression" dxfId="266" priority="582" stopIfTrue="1">
      <formula>$F65="未着手"</formula>
    </cfRule>
    <cfRule type="expression" dxfId="265" priority="583" stopIfTrue="1">
      <formula>$F65="作業中"</formula>
    </cfRule>
    <cfRule type="expression" dxfId="264" priority="584" stopIfTrue="1">
      <formula>OR($F65="終了",$F65="完了")</formula>
    </cfRule>
  </conditionalFormatting>
  <conditionalFormatting sqref="I69:I71">
    <cfRule type="expression" dxfId="263" priority="579" stopIfTrue="1">
      <formula>$F70="未着手"</formula>
    </cfRule>
    <cfRule type="expression" dxfId="262" priority="580" stopIfTrue="1">
      <formula>$F70="作業中"</formula>
    </cfRule>
    <cfRule type="expression" dxfId="261" priority="581" stopIfTrue="1">
      <formula>OR($F70="終了",$F70="完了")</formula>
    </cfRule>
  </conditionalFormatting>
  <conditionalFormatting sqref="I75:J91">
    <cfRule type="expression" dxfId="260" priority="576" stopIfTrue="1">
      <formula>$F76="未着手"</formula>
    </cfRule>
    <cfRule type="expression" dxfId="259" priority="577" stopIfTrue="1">
      <formula>$F76="作業中"</formula>
    </cfRule>
    <cfRule type="expression" dxfId="258" priority="578" stopIfTrue="1">
      <formula>OR($F76="終了",$F76="完了")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1:AK61">
    <cfRule type="expression" dxfId="236" priority="513" stopIfTrue="1">
      <formula>$F62="未着手"</formula>
    </cfRule>
    <cfRule type="expression" dxfId="235" priority="514" stopIfTrue="1">
      <formula>$F62="作業中"</formula>
    </cfRule>
    <cfRule type="expression" dxfId="234" priority="515" stopIfTrue="1">
      <formula>OR($F62="終了",$F62="完了")</formula>
    </cfRule>
  </conditionalFormatting>
  <conditionalFormatting sqref="L69:AK71">
    <cfRule type="expression" dxfId="233" priority="510" stopIfTrue="1">
      <formula>$F70="未着手"</formula>
    </cfRule>
    <cfRule type="expression" dxfId="232" priority="511" stopIfTrue="1">
      <formula>$F70="作業中"</formula>
    </cfRule>
    <cfRule type="expression" dxfId="231" priority="512" stopIfTrue="1">
      <formula>OR($F70="終了",$F70="完了")</formula>
    </cfRule>
  </conditionalFormatting>
  <conditionalFormatting sqref="L75:AK91">
    <cfRule type="expression" dxfId="230" priority="507" stopIfTrue="1">
      <formula>$F76="未着手"</formula>
    </cfRule>
    <cfRule type="expression" dxfId="229" priority="508" stopIfTrue="1">
      <formula>$F76="作業中"</formula>
    </cfRule>
    <cfRule type="expression" dxfId="228" priority="509" stopIfTrue="1">
      <formula>OR($F76="終了",$F76="完了")</formula>
    </cfRule>
  </conditionalFormatting>
  <conditionalFormatting sqref="L62:AK64">
    <cfRule type="expression" dxfId="227" priority="292" stopIfTrue="1">
      <formula>$F63="未着手"</formula>
    </cfRule>
    <cfRule type="expression" dxfId="226" priority="293" stopIfTrue="1">
      <formula>$F63="作業中"</formula>
    </cfRule>
    <cfRule type="expression" dxfId="225" priority="294" stopIfTrue="1">
      <formula>OR($F63="終了",$F63="完了")</formula>
    </cfRule>
  </conditionalFormatting>
  <conditionalFormatting sqref="E1:E22 E27:E30 E64:E1048576 E32:E52">
    <cfRule type="containsText" dxfId="224" priority="246" operator="containsText" text="佐藤">
      <formula>NOT(ISERROR(SEARCH("佐藤",E1)))</formula>
    </cfRule>
  </conditionalFormatting>
  <conditionalFormatting sqref="D1:D22 C111:C1048576 C1 D27:D30 D64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4:C110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7:C65542">
    <cfRule type="expression" dxfId="216" priority="2670" stopIfTrue="1">
      <formula>H417="未着手"</formula>
    </cfRule>
    <cfRule type="expression" dxfId="215" priority="2671" stopIfTrue="1">
      <formula>H417="作業中"</formula>
    </cfRule>
    <cfRule type="expression" dxfId="214" priority="2672" stopIfTrue="1">
      <formula>OR(H417="終了",H417="完了")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4:B65">
    <cfRule type="expression" dxfId="149" priority="132" stopIfTrue="1">
      <formula>$F64="未着手"</formula>
    </cfRule>
    <cfRule type="expression" dxfId="148" priority="133" stopIfTrue="1">
      <formula>$F64="作業中"</formula>
    </cfRule>
    <cfRule type="expression" dxfId="147" priority="134" stopIfTrue="1">
      <formula>OR($F64="終了",$F64="完了")</formula>
    </cfRule>
  </conditionalFormatting>
  <conditionalFormatting sqref="D29:D30 G29:J30 L29:JT30 A29:A30 A32:A33 A45:A46 A48:A49 A51:A52 A54:A55 A57:A58 A60:A61 A63:A65 A67:A68 A70:A71 A73:A74 A76:A77 A79:A80 A82:A83 A85:A86 A88 A35 A40 A37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3 F63:I63 F53:H62 J5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3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3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3">
    <cfRule type="containsText" dxfId="82" priority="62" operator="containsText" text="低">
      <formula>NOT(ISERROR(SEARCH("低",D63)))</formula>
    </cfRule>
    <cfRule type="containsText" dxfId="81" priority="63" operator="containsText" text="中">
      <formula>NOT(ISERROR(SEARCH("中",D63)))</formula>
    </cfRule>
    <cfRule type="containsText" dxfId="80" priority="64" operator="containsText" text="高">
      <formula>NOT(ISERROR(SEARCH("高",D63)))</formula>
    </cfRule>
  </conditionalFormatting>
  <conditionalFormatting sqref="E53:E63">
    <cfRule type="containsText" dxfId="79" priority="61" operator="containsText" text="未定">
      <formula>NOT(ISERROR(SEARCH("未定",E53)))</formula>
    </cfRule>
  </conditionalFormatting>
  <conditionalFormatting sqref="B63">
    <cfRule type="expression" dxfId="78" priority="58" stopIfTrue="1">
      <formula>$F63="未着手"</formula>
    </cfRule>
    <cfRule type="expression" dxfId="77" priority="59" stopIfTrue="1">
      <formula>$F63="作業中"</formula>
    </cfRule>
    <cfRule type="expression" dxfId="76" priority="60" stopIfTrue="1">
      <formula>OR($F63="終了",$F63="完了")</formula>
    </cfRule>
  </conditionalFormatting>
  <conditionalFormatting sqref="D53:D62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2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2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2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3">
    <cfRule type="containsText" dxfId="63" priority="45" operator="containsText" text="佐藤">
      <formula>NOT(ISERROR(SEARCH("佐藤",E53)))</formula>
    </cfRule>
  </conditionalFormatting>
  <conditionalFormatting sqref="D53:D63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3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3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3">
    <cfRule type="expression" dxfId="58" priority="30" stopIfTrue="1">
      <formula>$F63="未着手"</formula>
    </cfRule>
    <cfRule type="expression" dxfId="57" priority="31" stopIfTrue="1">
      <formula>$F63="作業中"</formula>
    </cfRule>
    <cfRule type="expression" dxfId="56" priority="32" stopIfTrue="1">
      <formula>OR($F63="終了",$F63="完了")</formula>
    </cfRule>
  </conditionalFormatting>
  <conditionalFormatting sqref="J54:J62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56 A59 A62 A66 A69 A72 A75 A78 A81 A84 A87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0">
      <formula1>"宮内,斉藤,SIM,桑原,杉浦,根岸,未定"</formula1>
    </dataValidation>
    <dataValidation type="list" allowBlank="1" showInputMessage="1" showErrorMessage="1" sqref="D5:D110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C64:C110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C53:C63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C53:C63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9" t="s">
        <v>55</v>
      </c>
      <c r="J1" s="109"/>
    </row>
    <row r="2" spans="1:15" x14ac:dyDescent="0.15">
      <c r="H2" s="33" t="s">
        <v>26</v>
      </c>
      <c r="I2" s="110" t="s">
        <v>30</v>
      </c>
      <c r="J2" s="110"/>
    </row>
    <row r="3" spans="1:15" x14ac:dyDescent="0.15">
      <c r="B3" s="111" t="s">
        <v>54</v>
      </c>
      <c r="C3" s="112"/>
      <c r="D3" s="112"/>
      <c r="E3" s="113"/>
      <c r="H3" s="34">
        <f ca="1">COUNTIF('スプリントバックログ(全体) '!$F$5:$F$417,'スプリントバックログ（グラフ表）'!$H$2)</f>
        <v>5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'!$E$5:$E$410,A5,'スプリントバックログ(全体) '!$I$5:$I$410)</f>
        <v>16</v>
      </c>
      <c r="C5" s="30">
        <f ca="1">SUMIF('スプリントバックログ(全体) '!$E$5:$E$410,A5,'スプリントバックログ(全体) '!$K$5:$K$410)</f>
        <v>0</v>
      </c>
      <c r="D5" s="30">
        <f>SUMIF('スプリントバックログ(全体) '!$E$5:$E$410,A5,'スプリントバックログ(全体) '!$J$5:$J$410)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'!$E$5:$E$416,'スプリントバックログ（グラフ表）'!A5)</f>
        <v>23</v>
      </c>
      <c r="H5" s="32" t="e">
        <f>COUNTIFS('スプリントバックログ(全体) '!$E$5:$E$416,'スプリントバックログ（グラフ表）'!A5,'スプリントバックログ(全体) '!$F$5:$F$417,'スプリントバックログ（グラフ表）'!$H$2)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'!$E$5:$E$410,A6,'スプリントバックログ(全体) '!$I$5:$I$410)</f>
        <v>38</v>
      </c>
      <c r="C6" s="30">
        <f ca="1">SUMIF('スプリントバックログ(全体) '!$E$5:$E$410,A6,'スプリントバックログ(全体) '!$K$5:$K$410)</f>
        <v>1</v>
      </c>
      <c r="D6" s="30">
        <f>SUMIF('スプリントバックログ(全体) '!$E$5:$E$410,A6,'スプリントバックログ(全体) '!$J$5:$J$410)</f>
        <v>38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1</v>
      </c>
      <c r="G6" s="34">
        <f>COUNTIF('スプリントバックログ(全体) '!$E$5:$E$416,'スプリントバックログ（グラフ表）'!A6)</f>
        <v>11</v>
      </c>
      <c r="H6" s="32" t="e">
        <f>COUNTIFS('スプリントバックログ(全体) '!$E$5:$E$416,'スプリントバックログ（グラフ表）'!A6,'スプリントバックログ(全体) '!$F$5:$F$417,'スプリントバックログ（グラフ表）'!$H$2)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28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124</v>
      </c>
    </row>
    <row r="7" spans="1:15" x14ac:dyDescent="0.15">
      <c r="A7" s="8" t="s">
        <v>106</v>
      </c>
      <c r="B7" s="30">
        <f>SUMIF('スプリントバックログ(全体) '!$E$5:$E$410,A7,'スプリントバックログ(全体) '!$I$5:$I$410)</f>
        <v>0</v>
      </c>
      <c r="C7" s="30">
        <f ca="1">SUMIF('スプリントバックログ(全体) '!$E$5:$E$410,A7,'スプリントバックログ(全体) '!$K$5:$K$410)</f>
        <v>0</v>
      </c>
      <c r="D7" s="30">
        <f>SUMIF('スプリントバックログ(全体) '!$E$5:$E$410,A7,'スプリントバックログ(全体) '!$J$5:$J$410)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'!$E$5:$E$416,'スプリントバックログ（グラフ表）'!A7)</f>
        <v>1</v>
      </c>
      <c r="H7" s="32" t="e">
        <f>COUNTIFS('スプリントバックログ(全体) '!$E$5:$E$416,'スプリントバックログ（グラフ表）'!A7,'スプリントバックログ(全体) '!$F$5:$F$417,'スプリントバックログ（グラフ表）'!$H$2)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'!$E$5:$E$410,A8,'スプリントバックログ(全体) '!$I$5:$I$410)</f>
        <v>0</v>
      </c>
      <c r="C8" s="30">
        <f ca="1">SUMIF('スプリントバックログ(全体) '!$E$5:$E$410,A8,'スプリントバックログ(全体) '!$K$5:$K$410)</f>
        <v>0</v>
      </c>
      <c r="D8" s="30">
        <f>SUMIF('スプリントバックログ(全体) '!$E$5:$E$410,A8,'スプリントバックログ(全体) '!$J$5:$J$410)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'!$E$5:$E$416,'スプリントバックログ（グラフ表）'!A8)</f>
        <v>1</v>
      </c>
      <c r="H8" s="32" t="e">
        <f>COUNTIFS('スプリントバックログ(全体) '!$E$5:$E$416,'スプリントバックログ（グラフ表）'!A8,'スプリントバックログ(全体) '!$F$5:$F$417,'スプリントバックログ（グラフ表）'!$H$2)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'!$E$5:$E$410,A9,'スプリントバックログ(全体) '!$I$5:$I$410)</f>
        <v>0</v>
      </c>
      <c r="C9" s="30">
        <f ca="1">SUMIF('スプリントバックログ(全体) '!$E$5:$E$410,A9,'スプリントバックログ(全体) '!$K$5:$K$410)</f>
        <v>0</v>
      </c>
      <c r="D9" s="30">
        <f>SUMIF('スプリントバックログ(全体) '!$E$5:$E$410,A9,'スプリントバックログ(全体) '!$J$5:$J$410)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'!$E$5:$E$416,'スプリントバックログ（グラフ表）'!A9)</f>
        <v>3</v>
      </c>
      <c r="H9" s="32" t="e">
        <f>COUNTIFS('スプリントバックログ(全体) '!$E$5:$E$416,'スプリントバックログ（グラフ表）'!A9,'スプリントバックログ(全体) '!$F$5:$F$417,'スプリントバックログ（グラフ表）'!$H$2)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'!$E$5:$E$410,A10,'スプリントバックログ(全体) '!$I$5:$I$410)</f>
        <v>0</v>
      </c>
      <c r="C10" s="30">
        <f>SUMIF('スプリントバックログ(全体) '!$E$5:$E$410,A10,'スプリントバックログ(全体) '!$K$5:$K$410)</f>
        <v>0</v>
      </c>
      <c r="D10" s="30">
        <f>SUMIF('スプリントバックログ(全体) '!$E$5:$E$410,A10,'スプリントバックログ(全体) '!$J$5:$J$410)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'!$E$5:$E$416,'スプリントバックログ（グラフ表）'!A10)</f>
        <v>0</v>
      </c>
      <c r="H10" s="32" t="e">
        <f>COUNTIFS('スプリントバックログ(全体) '!$E$5:$E$416,'スプリントバックログ（グラフ表）'!A10,'スプリントバックログ(全体) '!$F$5:$F$417,'スプリントバックログ（グラフ表）'!$H$2)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42845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42845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42845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2017-04-20T01:06:46Z</dcterms:modified>
</cp:coreProperties>
</file>