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georgi1\git-repos\coloradocube\eps\eps-eda\eps_bom\"/>
    </mc:Choice>
  </mc:AlternateContent>
  <xr:revisionPtr revIDLastSave="0" documentId="13_ncr:1_{F115C2AF-E314-4A5C-A73E-E984332FD48B}" xr6:coauthVersionLast="45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ps_masterBOM" sheetId="2" r:id="rId1"/>
    <sheet name="eps_masterBOM (2)" sheetId="3" r:id="rId2"/>
    <sheet name="eps_BOM_JLCPCB_22051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7" i="3"/>
</calcChain>
</file>

<file path=xl/sharedStrings.xml><?xml version="1.0" encoding="utf-8"?>
<sst xmlns="http://schemas.openxmlformats.org/spreadsheetml/2006/main" count="820" uniqueCount="259">
  <si>
    <t>FZT688BTA</t>
  </si>
  <si>
    <t>INA3221AIRGVR</t>
  </si>
  <si>
    <t>PSF4NTEBL500F</t>
  </si>
  <si>
    <t>PD3Z284C3V6-7</t>
  </si>
  <si>
    <t>;</t>
  </si>
  <si>
    <t>/Users/sethschisler/eps/eps-eda/master_schematic.kicad_sch</t>
  </si>
  <si>
    <t>Date:</t>
  </si>
  <si>
    <t>Monday, April 25, 2022 at 09:28:04 AM</t>
  </si>
  <si>
    <t>Tool:</t>
  </si>
  <si>
    <t>Eeschema (6.0.1-0)</t>
  </si>
  <si>
    <t>Generator:</t>
  </si>
  <si>
    <t>/Applications/KiCad/KiCad.app/Contents/SharedSupport/plugins/bom_csv_grouped_by_value_with_fp.py</t>
  </si>
  <si>
    <t>DOES JLC CARRY? Y/N</t>
  </si>
  <si>
    <r>
      <t xml:space="preserve">Parts list: </t>
    </r>
    <r>
      <rPr>
        <u/>
        <sz val="10"/>
        <color rgb="FF1155CC"/>
        <rFont val="Arial"/>
        <family val="2"/>
      </rPr>
      <t>https://jlcpcb.com/parts/componentSearch</t>
    </r>
  </si>
  <si>
    <t>Component Count:</t>
  </si>
  <si>
    <t>Ref</t>
  </si>
  <si>
    <t>Qnty</t>
  </si>
  <si>
    <t>Value</t>
  </si>
  <si>
    <t>Cmp name</t>
  </si>
  <si>
    <t>Footprint</t>
  </si>
  <si>
    <t>Description</t>
  </si>
  <si>
    <t>C1, C2, C8, C10, C11, C12,</t>
  </si>
  <si>
    <t>10uF</t>
  </si>
  <si>
    <t>C_Small</t>
  </si>
  <si>
    <t>Capacitor_SMD:C_0603_1608Metric</t>
  </si>
  <si>
    <t>Unpolarized capacitor, small symbol</t>
  </si>
  <si>
    <t>Y</t>
  </si>
  <si>
    <t>C3,</t>
  </si>
  <si>
    <t>0.1ŒºF</t>
  </si>
  <si>
    <t>Capacitor_SMD:C_0402_1005Metric</t>
  </si>
  <si>
    <t>C5, C6, C7,</t>
  </si>
  <si>
    <t>2.2uF</t>
  </si>
  <si>
    <t>C9,</t>
  </si>
  <si>
    <t>0.1uF</t>
  </si>
  <si>
    <t>C13, C20,</t>
  </si>
  <si>
    <t>22uF</t>
  </si>
  <si>
    <t>C</t>
  </si>
  <si>
    <t>Unpolarized capacitor</t>
  </si>
  <si>
    <t>C14, C18, C19, C21,</t>
  </si>
  <si>
    <t>C15,</t>
  </si>
  <si>
    <t>0.47uF</t>
  </si>
  <si>
    <t>C16,</t>
  </si>
  <si>
    <t>100nF</t>
  </si>
  <si>
    <t>C17,</t>
  </si>
  <si>
    <t>4.7nF</t>
  </si>
  <si>
    <t>Ca1, Ca2, Ca3,</t>
  </si>
  <si>
    <t>C2012X5R1A226M125AB</t>
  </si>
  <si>
    <t>Capacitor_SMD:C_0805_2012Metric</t>
  </si>
  <si>
    <t>Cb1, Cb2, Cb3,</t>
  </si>
  <si>
    <t>D1, D2,</t>
  </si>
  <si>
    <t>LED</t>
  </si>
  <si>
    <t>LED_SMD:LED_0603_1608Metric</t>
  </si>
  <si>
    <t>Light emitting diode</t>
  </si>
  <si>
    <t>D4,</t>
  </si>
  <si>
    <t>zener_ovp:PD3Z284C3V6-7</t>
  </si>
  <si>
    <t>N</t>
  </si>
  <si>
    <t>D5,</t>
  </si>
  <si>
    <t>RED</t>
  </si>
  <si>
    <t>LED_Small_Filled</t>
  </si>
  <si>
    <t>Light emitting diode, small symbol, filled shape</t>
  </si>
  <si>
    <t>D6,</t>
  </si>
  <si>
    <t>GREEN</t>
  </si>
  <si>
    <t>D7, D8, D9,</t>
  </si>
  <si>
    <t>YELLOW</t>
  </si>
  <si>
    <t>D_3.3,</t>
  </si>
  <si>
    <t>PD3S230LQ-7</t>
  </si>
  <si>
    <t>footprints3:PD3S230LQ-7</t>
  </si>
  <si>
    <t>Din1,</t>
  </si>
  <si>
    <t>DIODE</t>
  </si>
  <si>
    <t>Diode_SMD:D_0805_2012Metric</t>
  </si>
  <si>
    <t>Diode, anode on pin 1, for simulation only!</t>
  </si>
  <si>
    <t>&lt;---do we need this??</t>
  </si>
  <si>
    <t>J1,</t>
  </si>
  <si>
    <t>12401610E4#2A</t>
  </si>
  <si>
    <t>USB_C_Receptacle</t>
  </si>
  <si>
    <t>Connector_USB:USB_C_Receptacle_Amphenol_12401610E4-2A</t>
  </si>
  <si>
    <t>USB Full-Featured Type-C Receptacle connector</t>
  </si>
  <si>
    <t>J2,</t>
  </si>
  <si>
    <t>molex connector:436500212</t>
  </si>
  <si>
    <t>J3,</t>
  </si>
  <si>
    <t>826632-2</t>
  </si>
  <si>
    <t>Conn_02x20_Odd_Even</t>
  </si>
  <si>
    <t>Connector_PinHeader_2.54mm:PinHeader_2x20_P2.54mm_Vertical</t>
  </si>
  <si>
    <t>Generic connector, double row, 02x20, odd/even pin numbering scheme (row 1 odd numbers, row 2 even numbers), script generated (kicad-library-utils/schlib/autogen/connector/)</t>
  </si>
  <si>
    <t>J4,</t>
  </si>
  <si>
    <t>PH1RB-05-UA</t>
  </si>
  <si>
    <t>Conn_01x05_Female</t>
  </si>
  <si>
    <t>Connector_PinHeader_2.54mm:PinHeader_1x05_P2.54mm_Horizontal</t>
  </si>
  <si>
    <t>Generic connector, single row, 01x05, script generated (kicad-library-utils/schlib/autogen/connector/)</t>
  </si>
  <si>
    <t>JP1,</t>
  </si>
  <si>
    <t>SolderJumper_2_Open</t>
  </si>
  <si>
    <t>Jumper:SolderJumper-2_P1.3mm_Bridged2Bar_Pad1.0x1.5mm</t>
  </si>
  <si>
    <t>Solder Jumper, 2-pole, open</t>
  </si>
  <si>
    <t>L1,</t>
  </si>
  <si>
    <t>.47uH</t>
  </si>
  <si>
    <t>CIGT252010LMR47MNE</t>
  </si>
  <si>
    <t>Inductor_SMD:L_1008_2520Metric</t>
  </si>
  <si>
    <t>Inductor, small symbol</t>
  </si>
  <si>
    <t>L2, L3,</t>
  </si>
  <si>
    <t>footprints1:744316100</t>
  </si>
  <si>
    <t>Q2,</t>
  </si>
  <si>
    <t>2N2219</t>
  </si>
  <si>
    <t>fzt688bta_footprint:SOT230P700X180-4N</t>
  </si>
  <si>
    <t>800mA Ic, 50V Vce, NPN Transistor, TO-39</t>
  </si>
  <si>
    <t>out of stock</t>
  </si>
  <si>
    <t>R1, R2,</t>
  </si>
  <si>
    <t>psf4nt:PSF4NTEBL500F</t>
  </si>
  <si>
    <t>R3, R4, R5, R6, R7,</t>
  </si>
  <si>
    <t>10kŒ©</t>
  </si>
  <si>
    <t>R_Small_US</t>
  </si>
  <si>
    <t>Resistor_SMD:R_0603_1608Metric</t>
  </si>
  <si>
    <t>Resistor, small US symbol</t>
  </si>
  <si>
    <t>R8, R10,</t>
  </si>
  <si>
    <t>1k</t>
  </si>
  <si>
    <t>Resistor_SMD:R_0402_1005Metric</t>
  </si>
  <si>
    <t>R9,</t>
  </si>
  <si>
    <t>24.9k</t>
  </si>
  <si>
    <t>R11,</t>
  </si>
  <si>
    <t>10k</t>
  </si>
  <si>
    <t>R12,</t>
  </si>
  <si>
    <t>Resistor_SMD:R_0805_2012Metric</t>
  </si>
  <si>
    <t>R13, R14,</t>
  </si>
  <si>
    <t>R</t>
  </si>
  <si>
    <t>Resistor</t>
  </si>
  <si>
    <t>R15,</t>
  </si>
  <si>
    <t>R16,</t>
  </si>
  <si>
    <t>R19, R20, R21, R22, R23,</t>
  </si>
  <si>
    <t>R_3.3,</t>
  </si>
  <si>
    <t>Ra1,</t>
  </si>
  <si>
    <t>732K</t>
  </si>
  <si>
    <t>RMCF0603FG732K</t>
  </si>
  <si>
    <t>Ra2,</t>
  </si>
  <si>
    <t>100k</t>
  </si>
  <si>
    <t>KTR03EZPF1003</t>
  </si>
  <si>
    <t>Rb1,</t>
  </si>
  <si>
    <t>453k</t>
  </si>
  <si>
    <t>RMCF0603FT453K</t>
  </si>
  <si>
    <t>Rb2,</t>
  </si>
  <si>
    <t>Rpu1,</t>
  </si>
  <si>
    <t>TH1,</t>
  </si>
  <si>
    <t>NTCS0603E3103HLT</t>
  </si>
  <si>
    <t>Temperature dependent resistor, negative temperature coefficient</t>
  </si>
  <si>
    <t>U1, U2,</t>
  </si>
  <si>
    <t>TPS61022RWUR</t>
  </si>
  <si>
    <t>footprints:TPS61022RWUR</t>
  </si>
  <si>
    <t>U3,</t>
  </si>
  <si>
    <t>INA3221</t>
  </si>
  <si>
    <t>Package_DFN_QFN:Texas_RGV_S-PVQFN-N16_EP2.1x2.1mm</t>
  </si>
  <si>
    <t>Triple-Channel High-Side Shunt and Bus Voltage Monitor with I2C and SMBUS Compatible Interface, QFN-16</t>
  </si>
  <si>
    <t>U5,</t>
  </si>
  <si>
    <t>MAX77757JEFG435+</t>
  </si>
  <si>
    <t>max77757:IC_MAX77757JEFG435+</t>
  </si>
  <si>
    <t>U6,</t>
  </si>
  <si>
    <t>MAX17055ETB+T</t>
  </si>
  <si>
    <t>max17055 smd:MAX17055ETB&amp;plus_T</t>
  </si>
  <si>
    <t>U7,</t>
  </si>
  <si>
    <t>ATA6560-GAQW-VAO</t>
  </si>
  <si>
    <t>ata6560:ATA6560-GAQW-VAO</t>
  </si>
  <si>
    <t>U8,</t>
  </si>
  <si>
    <t>PIC18F27Q84-E/SP</t>
  </si>
  <si>
    <t>PIC18F27Q84-E{slash}SP</t>
  </si>
  <si>
    <t>pic18f27:PIC18F27Q84-E&amp;slash_SP</t>
  </si>
  <si>
    <t>Comment</t>
  </si>
  <si>
    <t>Designator</t>
  </si>
  <si>
    <t>JLSPCB Part #</t>
  </si>
  <si>
    <t>10uF, C_Small, Unpolarized capacitor, small symbol</t>
  </si>
  <si>
    <t>0.1uF, C_Small, Unpolarized capacitor, small symbol</t>
  </si>
  <si>
    <t>2.2uF, C_Small, Unpolarized capacitor, small symbol</t>
  </si>
  <si>
    <t>22uF, C, Unpolarized capacitor</t>
  </si>
  <si>
    <t>0.1uF, C, Unpolarized capacitor</t>
  </si>
  <si>
    <t>0.47uF, C_Small, Unpolarized capacitor, small symbol</t>
  </si>
  <si>
    <t>100nF, C, Unpolarized capacitor</t>
  </si>
  <si>
    <t>4.7nF, C, Unpolarized capacitor</t>
  </si>
  <si>
    <t>22uF, C2012X5R1A226M125AB, Unpolarized capacitor, small symbol</t>
  </si>
  <si>
    <t>LED, LED, Light emitting diode</t>
  </si>
  <si>
    <t xml:space="preserve">PD3Z284C3V6-7, PD3Z284C3V6-7, </t>
  </si>
  <si>
    <t>RED, LED_Small_Filled, Light emitting diode, small symbol, filled shape</t>
  </si>
  <si>
    <t>GREEN, LED_Small_Filled, Light emitting diode, small symbol, filled shape</t>
  </si>
  <si>
    <t>YELLOW, LED_Small_Filled, Light emitting diode, small symbol, filled shape</t>
  </si>
  <si>
    <t xml:space="preserve">PD3S230LQ-7, PD3S230LQ-7, </t>
  </si>
  <si>
    <t>DIODE, DIODE, Diode, anode on pin 1, for simulation only!</t>
  </si>
  <si>
    <t>12401610E4#2A, USB_C_Receptacle, USB Full-Featured Type-C Receptacle connector</t>
  </si>
  <si>
    <t xml:space="preserve">436500212, 436500212, </t>
  </si>
  <si>
    <t>826632-2, Conn_02x20_Odd_Even, Generic connector, double row, 02x20, odd/even pin numbering scheme (row 1 odd numbers, row 2 even numbers), script generated (kicad-library-utils/schlib/autogen/connector/)</t>
  </si>
  <si>
    <t>PH1RB-05-UA, Conn_01x05_Female, Generic connector, single row, 01x05, script generated (kicad-library-utils/schlib/autogen/connector/)</t>
  </si>
  <si>
    <t>SolderJumper_2_Open, SolderJumper_2_Open, Solder Jumper, 2-pole, open</t>
  </si>
  <si>
    <t>.47uH, CIGT252010LMR47MNE, Inductor, small symbol</t>
  </si>
  <si>
    <t xml:space="preserve">744316100, 744316100, </t>
  </si>
  <si>
    <t>FZT688BTA, 2N2219, 800mA Ic, 50V Vce, NPN Transistor, TO-39</t>
  </si>
  <si>
    <t xml:space="preserve">PSF4NTEBL500F, PSF4NTEBL500F, </t>
  </si>
  <si>
    <t>10k, R_Small_US, Resistor, small US symbol</t>
  </si>
  <si>
    <t>1k, R_Small_US, Resistor, small US symbol</t>
  </si>
  <si>
    <t>24.9k, R_Small_US, Resistor, small US symbol</t>
  </si>
  <si>
    <t>0.01, R_Small_US, Resistor, small US symbol</t>
  </si>
  <si>
    <t>60, R, Resistor</t>
  </si>
  <si>
    <t>10k, R, Resistor</t>
  </si>
  <si>
    <t>200, R, Resistor</t>
  </si>
  <si>
    <t>330, R, Resistor</t>
  </si>
  <si>
    <t>732K, RMCF0603FG732K, Resistor, small US symbol</t>
  </si>
  <si>
    <t>100k, KTR03EZPF1003, Resistor, small US symbol</t>
  </si>
  <si>
    <t>453k, RMCF0603FT453K, Resistor, small US symbol</t>
  </si>
  <si>
    <t>10k, NTCS0603E3103HLT, Temperature dependent resistor, negative temperature coefficient</t>
  </si>
  <si>
    <t xml:space="preserve">TPS61022RWUR, TPS61022RWUR, </t>
  </si>
  <si>
    <t>INA3221AIRGVR, INA3221, Triple-Channel High-Side Shunt and Bus Voltage Monitor with I2C and SMBUS Compatible Interface, QFN-16</t>
  </si>
  <si>
    <t xml:space="preserve">MAX77757JEFG435+, MAX77757JEFG435+, </t>
  </si>
  <si>
    <t xml:space="preserve">MAX17055ETB+T, MAX17055ETB+T, </t>
  </si>
  <si>
    <t xml:space="preserve">ATA6560-GAQW-VAO, ATA6560-GAQW-VAO, </t>
  </si>
  <si>
    <t xml:space="preserve">PIC18F27Q84-E/SP, PIC18F27Q84-E{slash}SP, </t>
  </si>
  <si>
    <t>Notes</t>
  </si>
  <si>
    <t>Remove?</t>
  </si>
  <si>
    <t>Remove</t>
  </si>
  <si>
    <t>C19702</t>
  </si>
  <si>
    <t>C1525</t>
  </si>
  <si>
    <t>C23630</t>
  </si>
  <si>
    <t>C59461</t>
  </si>
  <si>
    <t>C14663</t>
  </si>
  <si>
    <t>C1623</t>
  </si>
  <si>
    <t>C53987</t>
  </si>
  <si>
    <t>Order</t>
  </si>
  <si>
    <t>https://www.digikey.com/en/products/detail/diodes-incorporated/PD3Z284C3V6-7/1629585</t>
  </si>
  <si>
    <t>DigiKey</t>
  </si>
  <si>
    <t>C2286</t>
  </si>
  <si>
    <t>C72043</t>
  </si>
  <si>
    <t>C72038</t>
  </si>
  <si>
    <t>Mouser</t>
  </si>
  <si>
    <t>https://www.mouser.com/ProductDetail/Diodes-Incorporated/PD3S230HQ-7?qs=gAfoL%252BRo%2FrJZ9ppNTG9EUw%3D%3D&amp;gclid=Cj0KCQjwg_iTBhDrARIsAD3Ib5jRgPMohVMwP67TjsqVI4CcMkA-9xdwyWxyxk9IlULmDBdqxeO0x_kaAljFEALw_wcB</t>
  </si>
  <si>
    <t>https://www.digikey.com/en/products/detail/amphenol-commercial-products/12401610E4%232A/5775520?utm_adgroup=Connectors%20%26%20Interconnects&amp;utm_source=google&amp;utm_medium=cpc&amp;utm_campaign=Dynamic%20Search_EN_Product&amp;utm_term=&amp;utm_content=Connectors%20%26%20Interconnects&amp;gclid=Cj0KCQjwg_iTBhDrARIsAD3Ib5jil7b4iTauOlmXcjh3GTmQdR8vnOEj5yy4wDzIgzFAf_WFe2sAasYaArcDEALw_wcB</t>
  </si>
  <si>
    <t>C240839</t>
  </si>
  <si>
    <t>https://www.digikey.com/en/products/detail/te-connectivity-amp-connectors/826632-2/2276129</t>
  </si>
  <si>
    <t>https://www.digikey.com/en/products/detail/adam-tech/PH1RB-06-UA/9830592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jwg_iTBhDrARIsAD3Ib5hurzehwVgiZeuCTpjbt89EZIal5sK7iCq9wJV7_ChPMWEs17dTAvMaAijQEALw_wcB</t>
  </si>
  <si>
    <t>https://www.digikey.com/en/products/detail/samsung-electro-mechanics/CIGT252010LMR47MNE/7041266</t>
  </si>
  <si>
    <t>https://www.mouser.com/ProductDetail/TDK/C2012X5R1A226M125AB?qs=LcTL%2F5vFEzEl81ah%2FUQuuw%3D%3D&amp;gclid=Cj0KCQjwg_iTBhDrARIsAD3Ib5gaZA6YmsnRAvJyWV5w4hqqGU55CUnDo1qyXDQ_qc8bfcYhG7hDpj8aAjOrEALw_wcB</t>
  </si>
  <si>
    <t>https://www.mouser.com/ProductDetail/Wurth-Elektronik/744316100?qs=%252B7BPNfeNhvUGKrgWBoCWwA%3D%3D</t>
  </si>
  <si>
    <t>C460087</t>
  </si>
  <si>
    <t>https://www.mouser.com/ProductDetail/Diodes-Incorporated/FZT688BTA?qs=Fd5IDHV0WqxCjVtHKYqUuw%3D%3D</t>
  </si>
  <si>
    <t>https://www.digikey.com/en/products/detail/koa-speer-electronics-inc/PSF4NTEBL500F/12728476?utm_adgroup=Resistors&amp;utm_source=google&amp;utm_medium=cpc&amp;utm_campaign=Dynamic%20Search_EN_Product&amp;utm_term=&amp;utm_content=Resistors&amp;gclid=Cj0KCQjwg_iTBhDrARIsAD3Ib5gDnsEGqUFFhTZrJX0YqUOM2Ygz1lePSZCSiK-uMs-REvGeej4MXT0aAof5EALw_wcB</t>
  </si>
  <si>
    <t>C25804</t>
  </si>
  <si>
    <t>C11702</t>
  </si>
  <si>
    <t>C25874</t>
  </si>
  <si>
    <t>C25744</t>
  </si>
  <si>
    <t>C8218</t>
  </si>
  <si>
    <t>C23138</t>
  </si>
  <si>
    <t>C728271</t>
  </si>
  <si>
    <t>0.5W</t>
  </si>
  <si>
    <t>C22764</t>
  </si>
  <si>
    <t>C166918</t>
  </si>
  <si>
    <t>https://www.digikey.com/en/products/detail/stackpole-electronics-inc/RMCF0603FG732K/1714225</t>
  </si>
  <si>
    <t>C510119</t>
  </si>
  <si>
    <t>C2484682</t>
  </si>
  <si>
    <t>https://www.digikey.com/en/products/detail/stackpole-electronics-inc/RMCF0603FT453K/1761122?s=N4IgTCBcDaIEoFkDCAxADANjQZhQFQBYBWbAaRAF0BfIA</t>
  </si>
  <si>
    <t>https://www.digikey.com/en/products/detail/vishay-beyschlag-draloric-bc-components/NTCS0603E3103HLT/2615422?s=N4IgTCBcDaIHIBUDCBlADANjQZgKLYEYcAJAGQRAF0BfIA</t>
  </si>
  <si>
    <t>C181255</t>
  </si>
  <si>
    <t>OUT OF STOCK GLOBALLY</t>
  </si>
  <si>
    <t>https://www.digikey.com/en/products/detail/analog-devices-inc-maxim-integrated/MAX77757JEFG435/13978783</t>
  </si>
  <si>
    <t>C402925</t>
  </si>
  <si>
    <t>Surprisingly difficult to find</t>
  </si>
  <si>
    <t>On hand</t>
  </si>
  <si>
    <t>https://www.digikey.com/en/products/detail/maxim-integrated/MAX17055ETB-T/7200799?utm_adgroup=Analog%20Devices&amp;utm_source=google&amp;utm_medium=cpc&amp;utm_campaign=Dynamic%20Search_EN_Focus%20Suppliers&amp;utm_term=&amp;utm_content=Analog%20Devices&amp;gclid=Cj0KCQjwg_iTBhDrARIsAD3Ib5iQK8v1RliAiOj7Gflk_6oZwDcZzhHUhTdLkl8Swdx256kB_BrP0YIaAsGcEALw_wcB</t>
  </si>
  <si>
    <t>https://www.mouser.com/ProductDetail/Texas-Instruments/TPS61022RWUR?qs=vLWxofP3U2zlxrk4cD0iFA%3D%3D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</si>
</sst>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sz val="12"/>
      <name val="Calibri"/>
      <family val="2"/>
    </font>
    <font>
      <sz val="1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222222"/>
      <name val="PingFangSC, PingFangSC-Semibold"/>
    </font>
    <font>
      <sz val="11"/>
      <color rgb="FF999999"/>
      <name val="PingFangSC, PingFangSC-Semibold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7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1" fillId="5" borderId="0" xfId="0" applyFont="1" applyFill="1" applyAlignment="1"/>
    <xf numFmtId="0" fontId="0" fillId="5" borderId="0" xfId="0" applyFont="1" applyFill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/>
    <xf numFmtId="0" fontId="0" fillId="5" borderId="0" xfId="0" applyFont="1" applyFill="1" applyAlignment="1">
      <alignment wrapText="1"/>
    </xf>
    <xf numFmtId="0" fontId="10" fillId="5" borderId="0" xfId="0" applyFont="1" applyFill="1" applyAlignment="1">
      <alignment vertical="center" wrapText="1"/>
    </xf>
    <xf numFmtId="0" fontId="9" fillId="5" borderId="0" xfId="0" applyFont="1" applyFill="1" applyAlignment="1">
      <alignment wrapText="1"/>
    </xf>
    <xf numFmtId="0" fontId="3" fillId="0" borderId="0" xfId="0" applyFont="1" applyAlignment="1"/>
    <xf numFmtId="0" fontId="0" fillId="0" borderId="0" xfId="0" applyFont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/>
    <xf numFmtId="0" fontId="5" fillId="3" borderId="0" xfId="0" applyFont="1" applyFill="1" applyAlignment="1"/>
    <xf numFmtId="0" fontId="6" fillId="4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s/componentSear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lcpcb.com/parts/component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5"/>
  <sheetViews>
    <sheetView workbookViewId="0">
      <pane ySplit="6" topLeftCell="A7" activePane="bottomLeft" state="frozen"/>
      <selection pane="bottomLeft" activeCell="D49" sqref="D49"/>
    </sheetView>
  </sheetViews>
  <sheetFormatPr defaultColWidth="12.5703125" defaultRowHeight="15.75" customHeight="1"/>
  <cols>
    <col min="1" max="1" width="26" customWidth="1"/>
    <col min="2" max="2" width="5.42578125" bestFit="1" customWidth="1"/>
    <col min="3" max="3" width="22.140625" bestFit="1" customWidth="1"/>
    <col min="4" max="4" width="24.5703125" bestFit="1" customWidth="1"/>
    <col min="5" max="5" width="52.28515625" customWidth="1"/>
    <col min="6" max="6" width="12.140625" bestFit="1" customWidth="1"/>
    <col min="7" max="7" width="34.140625" customWidth="1"/>
    <col min="8" max="8" width="23.28515625" customWidth="1"/>
  </cols>
  <sheetData>
    <row r="1" spans="1:9" ht="15.75" customHeight="1">
      <c r="A1" s="2" t="s">
        <v>4</v>
      </c>
      <c r="B1" s="34" t="s">
        <v>5</v>
      </c>
      <c r="C1" s="35"/>
      <c r="D1" s="35"/>
      <c r="E1" s="3"/>
      <c r="F1" s="3"/>
      <c r="G1" s="3"/>
    </row>
    <row r="2" spans="1:9" ht="15.75" customHeight="1">
      <c r="A2" s="2" t="s">
        <v>6</v>
      </c>
      <c r="B2" s="34" t="s">
        <v>7</v>
      </c>
      <c r="C2" s="35"/>
      <c r="D2" s="3"/>
      <c r="E2" s="3"/>
      <c r="F2" s="3"/>
      <c r="G2" s="3"/>
    </row>
    <row r="3" spans="1:9" ht="15.75" customHeight="1">
      <c r="A3" s="2" t="s">
        <v>8</v>
      </c>
      <c r="B3" s="34" t="s">
        <v>9</v>
      </c>
      <c r="C3" s="35"/>
      <c r="D3" s="3"/>
      <c r="E3" s="3"/>
      <c r="F3" s="3"/>
      <c r="G3" s="3"/>
    </row>
    <row r="4" spans="1:9" ht="15.75" customHeight="1">
      <c r="A4" s="2" t="s">
        <v>10</v>
      </c>
      <c r="B4" s="34" t="s">
        <v>11</v>
      </c>
      <c r="C4" s="35"/>
      <c r="D4" s="35"/>
      <c r="E4" s="35"/>
      <c r="F4" s="3"/>
      <c r="G4" s="3"/>
      <c r="H4" s="4" t="s">
        <v>12</v>
      </c>
      <c r="I4" s="5" t="s">
        <v>13</v>
      </c>
    </row>
    <row r="5" spans="1:9" ht="15.75" customHeight="1">
      <c r="A5" s="2" t="s">
        <v>14</v>
      </c>
      <c r="B5" s="6">
        <v>80</v>
      </c>
      <c r="C5" s="3"/>
      <c r="D5" s="3"/>
      <c r="E5" s="3"/>
      <c r="F5" s="3"/>
      <c r="G5" s="3"/>
      <c r="H5" s="7"/>
    </row>
    <row r="6" spans="1:9" ht="15.75" customHeight="1">
      <c r="A6" s="21" t="s">
        <v>15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20</v>
      </c>
      <c r="G6" s="2"/>
      <c r="H6" s="7"/>
    </row>
    <row r="7" spans="1:9" ht="15.75" customHeight="1">
      <c r="A7" s="10" t="s">
        <v>21</v>
      </c>
      <c r="B7" s="11">
        <v>6</v>
      </c>
      <c r="C7" s="10" t="s">
        <v>22</v>
      </c>
      <c r="D7" s="10" t="s">
        <v>23</v>
      </c>
      <c r="E7" s="10" t="s">
        <v>24</v>
      </c>
      <c r="F7" s="39" t="s">
        <v>25</v>
      </c>
      <c r="G7" s="40"/>
      <c r="H7" s="8" t="s">
        <v>26</v>
      </c>
      <c r="I7" s="1"/>
    </row>
    <row r="8" spans="1:9" ht="15.75" customHeight="1">
      <c r="A8" s="10" t="s">
        <v>27</v>
      </c>
      <c r="B8" s="11">
        <v>1</v>
      </c>
      <c r="C8" s="10" t="s">
        <v>28</v>
      </c>
      <c r="D8" s="10" t="s">
        <v>23</v>
      </c>
      <c r="E8" s="10" t="s">
        <v>29</v>
      </c>
      <c r="F8" s="39" t="s">
        <v>25</v>
      </c>
      <c r="G8" s="40"/>
      <c r="H8" s="8" t="s">
        <v>26</v>
      </c>
    </row>
    <row r="9" spans="1:9" ht="15.75" customHeight="1">
      <c r="A9" s="10" t="s">
        <v>30</v>
      </c>
      <c r="B9" s="11">
        <v>3</v>
      </c>
      <c r="C9" s="10" t="s">
        <v>31</v>
      </c>
      <c r="D9" s="10" t="s">
        <v>23</v>
      </c>
      <c r="E9" s="10" t="s">
        <v>24</v>
      </c>
      <c r="F9" s="39" t="s">
        <v>25</v>
      </c>
      <c r="G9" s="40"/>
      <c r="H9" s="8" t="s">
        <v>26</v>
      </c>
    </row>
    <row r="10" spans="1:9" ht="15.75" customHeight="1">
      <c r="A10" s="10" t="s">
        <v>32</v>
      </c>
      <c r="B10" s="11">
        <v>1</v>
      </c>
      <c r="C10" s="10" t="s">
        <v>33</v>
      </c>
      <c r="D10" s="10" t="s">
        <v>23</v>
      </c>
      <c r="E10" s="10" t="s">
        <v>29</v>
      </c>
      <c r="F10" s="39" t="s">
        <v>25</v>
      </c>
      <c r="G10" s="40"/>
      <c r="H10" s="8" t="s">
        <v>26</v>
      </c>
    </row>
    <row r="11" spans="1:9" ht="15.75" customHeight="1">
      <c r="A11" s="10" t="s">
        <v>34</v>
      </c>
      <c r="B11" s="11">
        <v>2</v>
      </c>
      <c r="C11" s="10" t="s">
        <v>35</v>
      </c>
      <c r="D11" s="10" t="s">
        <v>36</v>
      </c>
      <c r="E11" s="10" t="s">
        <v>24</v>
      </c>
      <c r="F11" s="39" t="s">
        <v>37</v>
      </c>
      <c r="G11" s="40"/>
      <c r="H11" s="8" t="s">
        <v>26</v>
      </c>
    </row>
    <row r="12" spans="1:9" ht="15.75" customHeight="1">
      <c r="A12" s="10" t="s">
        <v>38</v>
      </c>
      <c r="B12" s="11">
        <v>4</v>
      </c>
      <c r="C12" s="10" t="s">
        <v>33</v>
      </c>
      <c r="D12" s="10" t="s">
        <v>36</v>
      </c>
      <c r="E12" s="10" t="s">
        <v>24</v>
      </c>
      <c r="F12" s="39" t="s">
        <v>37</v>
      </c>
      <c r="G12" s="40"/>
      <c r="H12" s="8" t="s">
        <v>26</v>
      </c>
    </row>
    <row r="13" spans="1:9" ht="15.75" customHeight="1">
      <c r="A13" s="10" t="s">
        <v>39</v>
      </c>
      <c r="B13" s="11">
        <v>1</v>
      </c>
      <c r="C13" s="10" t="s">
        <v>40</v>
      </c>
      <c r="D13" s="10" t="s">
        <v>23</v>
      </c>
      <c r="E13" s="10" t="s">
        <v>24</v>
      </c>
      <c r="F13" s="39" t="s">
        <v>25</v>
      </c>
      <c r="G13" s="40"/>
      <c r="H13" s="8" t="s">
        <v>26</v>
      </c>
    </row>
    <row r="14" spans="1:9" ht="15.75" customHeight="1">
      <c r="A14" s="10" t="s">
        <v>41</v>
      </c>
      <c r="B14" s="11">
        <v>1</v>
      </c>
      <c r="C14" s="10" t="s">
        <v>42</v>
      </c>
      <c r="D14" s="10" t="s">
        <v>36</v>
      </c>
      <c r="E14" s="10" t="s">
        <v>24</v>
      </c>
      <c r="F14" s="39" t="s">
        <v>37</v>
      </c>
      <c r="G14" s="40"/>
      <c r="H14" s="8" t="s">
        <v>26</v>
      </c>
    </row>
    <row r="15" spans="1:9" ht="15.75" customHeight="1">
      <c r="A15" s="10" t="s">
        <v>43</v>
      </c>
      <c r="B15" s="11">
        <v>1</v>
      </c>
      <c r="C15" s="10" t="s">
        <v>44</v>
      </c>
      <c r="D15" s="10" t="s">
        <v>36</v>
      </c>
      <c r="E15" s="10" t="s">
        <v>24</v>
      </c>
      <c r="F15" s="39" t="s">
        <v>37</v>
      </c>
      <c r="G15" s="40"/>
      <c r="H15" s="8" t="s">
        <v>26</v>
      </c>
    </row>
    <row r="16" spans="1:9" ht="15.75" customHeight="1">
      <c r="A16" s="10" t="s">
        <v>45</v>
      </c>
      <c r="B16" s="11">
        <v>3</v>
      </c>
      <c r="C16" s="10" t="s">
        <v>35</v>
      </c>
      <c r="D16" s="10" t="s">
        <v>46</v>
      </c>
      <c r="E16" s="10" t="s">
        <v>47</v>
      </c>
      <c r="F16" s="39" t="s">
        <v>25</v>
      </c>
      <c r="G16" s="40"/>
      <c r="H16" s="8" t="s">
        <v>26</v>
      </c>
    </row>
    <row r="17" spans="1:8" ht="15.75" customHeight="1">
      <c r="A17" s="10" t="s">
        <v>48</v>
      </c>
      <c r="B17" s="11">
        <v>3</v>
      </c>
      <c r="C17" s="10" t="s">
        <v>35</v>
      </c>
      <c r="D17" s="10" t="s">
        <v>46</v>
      </c>
      <c r="E17" s="10" t="s">
        <v>47</v>
      </c>
      <c r="F17" s="39" t="s">
        <v>25</v>
      </c>
      <c r="G17" s="40"/>
      <c r="H17" s="8" t="s">
        <v>26</v>
      </c>
    </row>
    <row r="18" spans="1:8" ht="15.75" customHeight="1">
      <c r="A18" s="2" t="s">
        <v>49</v>
      </c>
      <c r="B18" s="6">
        <v>2</v>
      </c>
      <c r="C18" s="2" t="s">
        <v>50</v>
      </c>
      <c r="D18" s="2" t="s">
        <v>50</v>
      </c>
      <c r="E18" s="2" t="s">
        <v>51</v>
      </c>
      <c r="F18" s="34" t="s">
        <v>52</v>
      </c>
      <c r="G18" s="35"/>
      <c r="H18" s="9"/>
    </row>
    <row r="19" spans="1:8" ht="15.75" customHeight="1">
      <c r="A19" s="2" t="s">
        <v>53</v>
      </c>
      <c r="B19" s="6">
        <v>1</v>
      </c>
      <c r="C19" s="2" t="s">
        <v>3</v>
      </c>
      <c r="D19" s="2" t="s">
        <v>3</v>
      </c>
      <c r="E19" s="2" t="s">
        <v>54</v>
      </c>
      <c r="F19" s="3"/>
      <c r="G19" s="3"/>
      <c r="H19" s="8" t="s">
        <v>55</v>
      </c>
    </row>
    <row r="20" spans="1:8" ht="15.75" customHeight="1">
      <c r="A20" s="2" t="s">
        <v>56</v>
      </c>
      <c r="B20" s="6">
        <v>1</v>
      </c>
      <c r="C20" s="2" t="s">
        <v>57</v>
      </c>
      <c r="D20" s="2" t="s">
        <v>58</v>
      </c>
      <c r="E20" s="2" t="s">
        <v>51</v>
      </c>
      <c r="F20" s="34" t="s">
        <v>59</v>
      </c>
      <c r="G20" s="35"/>
      <c r="H20" s="9"/>
    </row>
    <row r="21" spans="1:8" ht="15.75" customHeight="1">
      <c r="A21" s="2" t="s">
        <v>60</v>
      </c>
      <c r="B21" s="6">
        <v>1</v>
      </c>
      <c r="C21" s="2" t="s">
        <v>61</v>
      </c>
      <c r="D21" s="2" t="s">
        <v>58</v>
      </c>
      <c r="E21" s="2" t="s">
        <v>51</v>
      </c>
      <c r="F21" s="34" t="s">
        <v>59</v>
      </c>
      <c r="G21" s="35"/>
      <c r="H21" s="9"/>
    </row>
    <row r="22" spans="1:8" ht="15.75" customHeight="1">
      <c r="A22" s="2" t="s">
        <v>62</v>
      </c>
      <c r="B22" s="6">
        <v>3</v>
      </c>
      <c r="C22" s="2" t="s">
        <v>63</v>
      </c>
      <c r="D22" s="2" t="s">
        <v>58</v>
      </c>
      <c r="E22" s="2" t="s">
        <v>51</v>
      </c>
      <c r="F22" s="34" t="s">
        <v>59</v>
      </c>
      <c r="G22" s="35"/>
      <c r="H22" s="9"/>
    </row>
    <row r="23" spans="1:8" ht="15.75" customHeight="1">
      <c r="A23" s="2" t="s">
        <v>64</v>
      </c>
      <c r="B23" s="6">
        <v>1</v>
      </c>
      <c r="C23" s="2" t="s">
        <v>65</v>
      </c>
      <c r="D23" s="2" t="s">
        <v>65</v>
      </c>
      <c r="E23" s="2" t="s">
        <v>66</v>
      </c>
      <c r="F23" s="3"/>
      <c r="G23" s="3"/>
      <c r="H23" s="8" t="s">
        <v>55</v>
      </c>
    </row>
    <row r="24" spans="1:8" ht="15.75" customHeight="1">
      <c r="A24" s="2" t="s">
        <v>67</v>
      </c>
      <c r="B24" s="6">
        <v>1</v>
      </c>
      <c r="C24" s="2" t="s">
        <v>68</v>
      </c>
      <c r="D24" s="2" t="s">
        <v>68</v>
      </c>
      <c r="E24" s="2" t="s">
        <v>69</v>
      </c>
      <c r="F24" s="34" t="s">
        <v>70</v>
      </c>
      <c r="G24" s="35"/>
      <c r="H24" s="4" t="s">
        <v>71</v>
      </c>
    </row>
    <row r="25" spans="1:8" ht="15.75" customHeight="1">
      <c r="A25" s="2" t="s">
        <v>72</v>
      </c>
      <c r="B25" s="6">
        <v>1</v>
      </c>
      <c r="C25" s="2" t="s">
        <v>73</v>
      </c>
      <c r="D25" s="2" t="s">
        <v>74</v>
      </c>
      <c r="E25" s="2" t="s">
        <v>75</v>
      </c>
      <c r="F25" s="34" t="s">
        <v>76</v>
      </c>
      <c r="G25" s="35"/>
      <c r="H25" s="8" t="s">
        <v>55</v>
      </c>
    </row>
    <row r="26" spans="1:8" ht="15.75" customHeight="1">
      <c r="A26" s="2" t="s">
        <v>77</v>
      </c>
      <c r="B26" s="6">
        <v>1</v>
      </c>
      <c r="C26" s="6">
        <v>436500212</v>
      </c>
      <c r="D26" s="6">
        <v>436500212</v>
      </c>
      <c r="E26" s="2" t="s">
        <v>78</v>
      </c>
      <c r="F26" s="3"/>
      <c r="G26" s="3"/>
      <c r="H26" s="8" t="s">
        <v>26</v>
      </c>
    </row>
    <row r="27" spans="1:8" ht="15.75" customHeight="1">
      <c r="A27" s="2" t="s">
        <v>79</v>
      </c>
      <c r="B27" s="6">
        <v>1</v>
      </c>
      <c r="C27" s="2" t="s">
        <v>80</v>
      </c>
      <c r="D27" s="2" t="s">
        <v>81</v>
      </c>
      <c r="E27" s="2" t="s">
        <v>82</v>
      </c>
      <c r="F27" s="34" t="s">
        <v>83</v>
      </c>
      <c r="G27" s="35"/>
      <c r="H27" s="8" t="s">
        <v>55</v>
      </c>
    </row>
    <row r="28" spans="1:8" ht="15.75" customHeight="1">
      <c r="A28" s="2" t="s">
        <v>84</v>
      </c>
      <c r="B28" s="6">
        <v>1</v>
      </c>
      <c r="C28" s="2" t="s">
        <v>85</v>
      </c>
      <c r="D28" s="2" t="s">
        <v>86</v>
      </c>
      <c r="E28" s="2" t="s">
        <v>87</v>
      </c>
      <c r="F28" s="34" t="s">
        <v>88</v>
      </c>
      <c r="G28" s="35"/>
      <c r="H28" s="8" t="s">
        <v>55</v>
      </c>
    </row>
    <row r="29" spans="1:8">
      <c r="A29" s="2" t="s">
        <v>89</v>
      </c>
      <c r="B29" s="6">
        <v>1</v>
      </c>
      <c r="C29" s="2" t="s">
        <v>90</v>
      </c>
      <c r="D29" s="2" t="s">
        <v>90</v>
      </c>
      <c r="E29" s="2" t="s">
        <v>91</v>
      </c>
      <c r="F29" s="34" t="s">
        <v>92</v>
      </c>
      <c r="G29" s="35"/>
      <c r="H29" s="4" t="s">
        <v>71</v>
      </c>
    </row>
    <row r="30" spans="1:8">
      <c r="A30" s="2" t="s">
        <v>93</v>
      </c>
      <c r="B30" s="6">
        <v>1</v>
      </c>
      <c r="C30" s="2" t="s">
        <v>94</v>
      </c>
      <c r="D30" s="2" t="s">
        <v>95</v>
      </c>
      <c r="E30" s="2" t="s">
        <v>96</v>
      </c>
      <c r="F30" s="34" t="s">
        <v>97</v>
      </c>
      <c r="G30" s="35"/>
      <c r="H30" s="8" t="s">
        <v>55</v>
      </c>
    </row>
    <row r="31" spans="1:8">
      <c r="A31" s="2" t="s">
        <v>98</v>
      </c>
      <c r="B31" s="6">
        <v>2</v>
      </c>
      <c r="C31" s="6">
        <v>744316100</v>
      </c>
      <c r="D31" s="6">
        <v>744316100</v>
      </c>
      <c r="E31" s="2" t="s">
        <v>99</v>
      </c>
      <c r="F31" s="3"/>
      <c r="G31" s="3"/>
      <c r="H31" s="8" t="s">
        <v>55</v>
      </c>
    </row>
    <row r="32" spans="1:8">
      <c r="A32" s="2" t="s">
        <v>100</v>
      </c>
      <c r="B32" s="6">
        <v>1</v>
      </c>
      <c r="C32" s="2" t="s">
        <v>0</v>
      </c>
      <c r="D32" s="2" t="s">
        <v>101</v>
      </c>
      <c r="E32" s="2" t="s">
        <v>102</v>
      </c>
      <c r="F32" s="34" t="s">
        <v>103</v>
      </c>
      <c r="G32" s="35"/>
      <c r="H32" s="8" t="s">
        <v>104</v>
      </c>
    </row>
    <row r="33" spans="1:10">
      <c r="A33" s="12" t="s">
        <v>105</v>
      </c>
      <c r="B33" s="13">
        <v>2</v>
      </c>
      <c r="C33" s="12" t="s">
        <v>2</v>
      </c>
      <c r="D33" s="12" t="s">
        <v>2</v>
      </c>
      <c r="E33" s="12" t="s">
        <v>106</v>
      </c>
      <c r="F33" s="12"/>
      <c r="G33" s="12"/>
      <c r="H33" s="8" t="s">
        <v>26</v>
      </c>
    </row>
    <row r="34" spans="1:10">
      <c r="A34" s="12" t="s">
        <v>107</v>
      </c>
      <c r="B34" s="13">
        <v>5</v>
      </c>
      <c r="C34" s="12" t="s">
        <v>108</v>
      </c>
      <c r="D34" s="12" t="s">
        <v>109</v>
      </c>
      <c r="E34" s="12" t="s">
        <v>110</v>
      </c>
      <c r="F34" s="36" t="s">
        <v>111</v>
      </c>
      <c r="G34" s="37"/>
      <c r="H34" s="8" t="s">
        <v>26</v>
      </c>
    </row>
    <row r="35" spans="1:10">
      <c r="A35" s="12" t="s">
        <v>112</v>
      </c>
      <c r="B35" s="13">
        <v>2</v>
      </c>
      <c r="C35" s="12" t="s">
        <v>113</v>
      </c>
      <c r="D35" s="12" t="s">
        <v>109</v>
      </c>
      <c r="E35" s="12" t="s">
        <v>114</v>
      </c>
      <c r="F35" s="36" t="s">
        <v>111</v>
      </c>
      <c r="G35" s="37"/>
      <c r="H35" s="8" t="s">
        <v>26</v>
      </c>
    </row>
    <row r="36" spans="1:10">
      <c r="A36" s="12" t="s">
        <v>115</v>
      </c>
      <c r="B36" s="13">
        <v>1</v>
      </c>
      <c r="C36" s="12" t="s">
        <v>116</v>
      </c>
      <c r="D36" s="12" t="s">
        <v>109</v>
      </c>
      <c r="E36" s="12" t="s">
        <v>114</v>
      </c>
      <c r="F36" s="36" t="s">
        <v>111</v>
      </c>
      <c r="G36" s="37"/>
      <c r="H36" s="8" t="s">
        <v>26</v>
      </c>
    </row>
    <row r="37" spans="1:10">
      <c r="A37" s="12" t="s">
        <v>117</v>
      </c>
      <c r="B37" s="13">
        <v>1</v>
      </c>
      <c r="C37" s="12" t="s">
        <v>118</v>
      </c>
      <c r="D37" s="12" t="s">
        <v>109</v>
      </c>
      <c r="E37" s="12" t="s">
        <v>114</v>
      </c>
      <c r="F37" s="36" t="s">
        <v>111</v>
      </c>
      <c r="G37" s="37"/>
      <c r="H37" s="8" t="s">
        <v>26</v>
      </c>
    </row>
    <row r="38" spans="1:10">
      <c r="A38" s="14" t="s">
        <v>119</v>
      </c>
      <c r="B38" s="15">
        <v>1</v>
      </c>
      <c r="C38" s="15">
        <v>0.01</v>
      </c>
      <c r="D38" s="14" t="s">
        <v>109</v>
      </c>
      <c r="E38" s="14" t="s">
        <v>120</v>
      </c>
      <c r="F38" s="38" t="s">
        <v>111</v>
      </c>
      <c r="G38" s="37"/>
      <c r="H38" s="9"/>
    </row>
    <row r="39" spans="1:10">
      <c r="A39" s="12" t="s">
        <v>121</v>
      </c>
      <c r="B39" s="13">
        <v>2</v>
      </c>
      <c r="C39" s="13">
        <v>60</v>
      </c>
      <c r="D39" s="12" t="s">
        <v>122</v>
      </c>
      <c r="E39" s="12" t="s">
        <v>110</v>
      </c>
      <c r="F39" s="12" t="s">
        <v>123</v>
      </c>
      <c r="G39" s="12"/>
      <c r="H39" s="8" t="s">
        <v>26</v>
      </c>
    </row>
    <row r="40" spans="1:10">
      <c r="A40" s="12" t="s">
        <v>124</v>
      </c>
      <c r="B40" s="13">
        <v>1</v>
      </c>
      <c r="C40" s="12" t="s">
        <v>118</v>
      </c>
      <c r="D40" s="12" t="s">
        <v>122</v>
      </c>
      <c r="E40" s="12" t="s">
        <v>110</v>
      </c>
      <c r="F40" s="12" t="s">
        <v>123</v>
      </c>
      <c r="G40" s="12"/>
      <c r="H40" s="8" t="s">
        <v>26</v>
      </c>
    </row>
    <row r="41" spans="1:10">
      <c r="A41" s="12" t="s">
        <v>125</v>
      </c>
      <c r="B41" s="13">
        <v>1</v>
      </c>
      <c r="C41" s="13">
        <v>200</v>
      </c>
      <c r="D41" s="12" t="s">
        <v>122</v>
      </c>
      <c r="E41" s="12" t="s">
        <v>110</v>
      </c>
      <c r="F41" s="12" t="s">
        <v>123</v>
      </c>
      <c r="G41" s="12"/>
      <c r="H41" s="8" t="s">
        <v>26</v>
      </c>
    </row>
    <row r="42" spans="1:10">
      <c r="A42" s="12" t="s">
        <v>126</v>
      </c>
      <c r="B42" s="13">
        <v>5</v>
      </c>
      <c r="C42" s="13">
        <v>330</v>
      </c>
      <c r="D42" s="12" t="s">
        <v>122</v>
      </c>
      <c r="E42" s="12" t="s">
        <v>110</v>
      </c>
      <c r="F42" s="12" t="s">
        <v>123</v>
      </c>
      <c r="G42" s="12"/>
      <c r="H42" s="8" t="s">
        <v>26</v>
      </c>
    </row>
    <row r="43" spans="1:10">
      <c r="A43" s="12" t="s">
        <v>127</v>
      </c>
      <c r="B43" s="13">
        <v>1</v>
      </c>
      <c r="C43" s="12" t="s">
        <v>113</v>
      </c>
      <c r="D43" s="12" t="s">
        <v>109</v>
      </c>
      <c r="E43" s="12" t="s">
        <v>110</v>
      </c>
      <c r="F43" s="36" t="s">
        <v>111</v>
      </c>
      <c r="G43" s="37"/>
      <c r="H43" s="8" t="s">
        <v>26</v>
      </c>
      <c r="I43" s="1"/>
    </row>
    <row r="44" spans="1:10">
      <c r="A44" s="12" t="s">
        <v>128</v>
      </c>
      <c r="B44" s="13">
        <v>1</v>
      </c>
      <c r="C44" s="12" t="s">
        <v>129</v>
      </c>
      <c r="D44" s="12" t="s">
        <v>130</v>
      </c>
      <c r="E44" s="12" t="s">
        <v>110</v>
      </c>
      <c r="F44" s="36" t="s">
        <v>111</v>
      </c>
      <c r="G44" s="37"/>
      <c r="H44" s="8" t="s">
        <v>55</v>
      </c>
    </row>
    <row r="45" spans="1:10">
      <c r="A45" s="12" t="s">
        <v>131</v>
      </c>
      <c r="B45" s="13">
        <v>1</v>
      </c>
      <c r="C45" s="12" t="s">
        <v>132</v>
      </c>
      <c r="D45" s="12" t="s">
        <v>133</v>
      </c>
      <c r="E45" s="12" t="s">
        <v>110</v>
      </c>
      <c r="F45" s="36" t="s">
        <v>111</v>
      </c>
      <c r="G45" s="37"/>
      <c r="H45" s="8" t="s">
        <v>26</v>
      </c>
      <c r="J45" s="1"/>
    </row>
    <row r="46" spans="1:10">
      <c r="A46" s="12" t="s">
        <v>134</v>
      </c>
      <c r="B46" s="13">
        <v>1</v>
      </c>
      <c r="C46" s="12" t="s">
        <v>135</v>
      </c>
      <c r="D46" s="12" t="s">
        <v>136</v>
      </c>
      <c r="E46" s="12" t="s">
        <v>110</v>
      </c>
      <c r="F46" s="36" t="s">
        <v>111</v>
      </c>
      <c r="G46" s="37"/>
      <c r="H46" s="8" t="s">
        <v>55</v>
      </c>
    </row>
    <row r="47" spans="1:10">
      <c r="A47" s="12" t="s">
        <v>137</v>
      </c>
      <c r="B47" s="13">
        <v>1</v>
      </c>
      <c r="C47" s="12" t="s">
        <v>132</v>
      </c>
      <c r="D47" s="12" t="s">
        <v>133</v>
      </c>
      <c r="E47" s="12" t="s">
        <v>110</v>
      </c>
      <c r="F47" s="36" t="s">
        <v>111</v>
      </c>
      <c r="G47" s="37"/>
      <c r="H47" s="8" t="s">
        <v>26</v>
      </c>
    </row>
    <row r="48" spans="1:10">
      <c r="A48" s="12" t="s">
        <v>138</v>
      </c>
      <c r="B48" s="13">
        <v>1</v>
      </c>
      <c r="C48" s="12" t="s">
        <v>108</v>
      </c>
      <c r="D48" s="12" t="s">
        <v>109</v>
      </c>
      <c r="E48" s="12" t="s">
        <v>110</v>
      </c>
      <c r="F48" s="36" t="s">
        <v>111</v>
      </c>
      <c r="G48" s="37"/>
      <c r="H48" s="8" t="s">
        <v>26</v>
      </c>
    </row>
    <row r="49" spans="1:8">
      <c r="A49" s="2" t="s">
        <v>139</v>
      </c>
      <c r="B49" s="6">
        <v>1</v>
      </c>
      <c r="C49" s="2" t="s">
        <v>118</v>
      </c>
      <c r="D49" s="2" t="s">
        <v>140</v>
      </c>
      <c r="E49" s="2" t="s">
        <v>110</v>
      </c>
      <c r="F49" s="34" t="s">
        <v>141</v>
      </c>
      <c r="G49" s="35"/>
      <c r="H49" s="8" t="s">
        <v>55</v>
      </c>
    </row>
    <row r="50" spans="1:8">
      <c r="A50" s="2" t="s">
        <v>142</v>
      </c>
      <c r="B50" s="6">
        <v>2</v>
      </c>
      <c r="C50" s="2" t="s">
        <v>143</v>
      </c>
      <c r="D50" s="2" t="s">
        <v>143</v>
      </c>
      <c r="E50" s="2" t="s">
        <v>144</v>
      </c>
      <c r="F50" s="3"/>
      <c r="G50" s="3"/>
      <c r="H50" s="8" t="s">
        <v>55</v>
      </c>
    </row>
    <row r="51" spans="1:8">
      <c r="A51" s="2" t="s">
        <v>145</v>
      </c>
      <c r="B51" s="6">
        <v>1</v>
      </c>
      <c r="C51" s="2" t="s">
        <v>1</v>
      </c>
      <c r="D51" s="2" t="s">
        <v>146</v>
      </c>
      <c r="E51" s="2" t="s">
        <v>147</v>
      </c>
      <c r="F51" s="34" t="s">
        <v>148</v>
      </c>
      <c r="G51" s="35"/>
      <c r="H51" s="8" t="s">
        <v>26</v>
      </c>
    </row>
    <row r="52" spans="1:8">
      <c r="A52" s="2" t="s">
        <v>149</v>
      </c>
      <c r="B52" s="6">
        <v>1</v>
      </c>
      <c r="C52" s="2" t="s">
        <v>150</v>
      </c>
      <c r="D52" s="2" t="s">
        <v>150</v>
      </c>
      <c r="E52" s="2" t="s">
        <v>151</v>
      </c>
      <c r="F52" s="3"/>
      <c r="G52" s="3"/>
      <c r="H52" s="8" t="s">
        <v>55</v>
      </c>
    </row>
    <row r="53" spans="1:8">
      <c r="A53" s="2" t="s">
        <v>152</v>
      </c>
      <c r="B53" s="6">
        <v>1</v>
      </c>
      <c r="C53" s="2" t="s">
        <v>153</v>
      </c>
      <c r="D53" s="2" t="s">
        <v>153</v>
      </c>
      <c r="E53" s="2" t="s">
        <v>154</v>
      </c>
      <c r="F53" s="3"/>
      <c r="G53" s="3"/>
      <c r="H53" s="8" t="s">
        <v>55</v>
      </c>
    </row>
    <row r="54" spans="1:8">
      <c r="A54" s="2" t="s">
        <v>155</v>
      </c>
      <c r="B54" s="6">
        <v>1</v>
      </c>
      <c r="C54" s="2" t="s">
        <v>156</v>
      </c>
      <c r="D54" s="2" t="s">
        <v>156</v>
      </c>
      <c r="E54" s="2" t="s">
        <v>157</v>
      </c>
      <c r="F54" s="3"/>
      <c r="G54" s="3"/>
      <c r="H54" s="8" t="s">
        <v>55</v>
      </c>
    </row>
    <row r="55" spans="1:8">
      <c r="A55" s="2" t="s">
        <v>158</v>
      </c>
      <c r="B55" s="6">
        <v>1</v>
      </c>
      <c r="C55" s="2" t="s">
        <v>159</v>
      </c>
      <c r="D55" s="2" t="s">
        <v>160</v>
      </c>
      <c r="E55" s="2" t="s">
        <v>161</v>
      </c>
      <c r="F55" s="3"/>
      <c r="G55" s="3"/>
      <c r="H55" s="8" t="s">
        <v>55</v>
      </c>
    </row>
  </sheetData>
  <mergeCells count="39">
    <mergeCell ref="B1:D1"/>
    <mergeCell ref="B2:C2"/>
    <mergeCell ref="B3:C3"/>
    <mergeCell ref="B4:E4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20:G20"/>
    <mergeCell ref="F21:G21"/>
    <mergeCell ref="F22:G22"/>
    <mergeCell ref="F24:G24"/>
    <mergeCell ref="F25:G25"/>
    <mergeCell ref="F27:G27"/>
    <mergeCell ref="F28:G28"/>
    <mergeCell ref="F29:G29"/>
    <mergeCell ref="F30:G30"/>
    <mergeCell ref="F32:G32"/>
    <mergeCell ref="F34:G34"/>
    <mergeCell ref="F35:G35"/>
    <mergeCell ref="F47:G47"/>
    <mergeCell ref="F48:G48"/>
    <mergeCell ref="F49:G49"/>
    <mergeCell ref="F51:G51"/>
    <mergeCell ref="F36:G36"/>
    <mergeCell ref="F37:G37"/>
    <mergeCell ref="F38:G38"/>
    <mergeCell ref="F43:G43"/>
    <mergeCell ref="F44:G44"/>
    <mergeCell ref="F45:G45"/>
    <mergeCell ref="F46:G46"/>
  </mergeCells>
  <hyperlinks>
    <hyperlink ref="I4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93FB-25A0-4985-B453-00214A43969E}">
  <sheetPr>
    <outlinePr summaryBelow="0" summaryRight="0"/>
  </sheetPr>
  <dimension ref="A1:L55"/>
  <sheetViews>
    <sheetView workbookViewId="0">
      <pane ySplit="6" topLeftCell="A16" activePane="bottomLeft" state="frozen"/>
      <selection pane="bottomLeft" activeCell="A50" sqref="A50"/>
    </sheetView>
  </sheetViews>
  <sheetFormatPr defaultColWidth="12.5703125" defaultRowHeight="15.75" customHeight="1"/>
  <cols>
    <col min="1" max="1" width="26" style="17" customWidth="1"/>
    <col min="2" max="2" width="5.42578125" style="17" bestFit="1" customWidth="1"/>
    <col min="3" max="3" width="22.140625" style="17" bestFit="1" customWidth="1"/>
    <col min="4" max="4" width="24.5703125" style="17" bestFit="1" customWidth="1"/>
    <col min="5" max="5" width="52.28515625" style="17" customWidth="1"/>
    <col min="6" max="6" width="12.140625" style="17" bestFit="1" customWidth="1"/>
    <col min="7" max="7" width="34.140625" style="17" customWidth="1"/>
    <col min="8" max="8" width="23.28515625" style="17" customWidth="1"/>
    <col min="9" max="9" width="25.7109375" style="17" customWidth="1"/>
    <col min="10" max="10" width="24.42578125" style="17" bestFit="1" customWidth="1"/>
    <col min="11" max="11" width="60.85546875" style="17" bestFit="1" customWidth="1"/>
    <col min="12" max="16384" width="12.5703125" style="17"/>
  </cols>
  <sheetData>
    <row r="1" spans="1:12" ht="15.75" customHeight="1">
      <c r="A1" s="16" t="s">
        <v>4</v>
      </c>
      <c r="B1" s="34" t="s">
        <v>5</v>
      </c>
      <c r="C1" s="35"/>
      <c r="D1" s="35"/>
      <c r="E1" s="16"/>
      <c r="F1" s="16"/>
      <c r="G1" s="16"/>
    </row>
    <row r="2" spans="1:12" ht="15.75" customHeight="1">
      <c r="A2" s="16" t="s">
        <v>6</v>
      </c>
      <c r="B2" s="34" t="s">
        <v>7</v>
      </c>
      <c r="C2" s="35"/>
      <c r="D2" s="16"/>
      <c r="E2" s="16"/>
      <c r="F2" s="16"/>
      <c r="G2" s="16"/>
    </row>
    <row r="3" spans="1:12" ht="15.75" customHeight="1">
      <c r="A3" s="16" t="s">
        <v>8</v>
      </c>
      <c r="B3" s="34" t="s">
        <v>9</v>
      </c>
      <c r="C3" s="35"/>
      <c r="D3" s="16"/>
      <c r="E3" s="16"/>
      <c r="F3" s="16"/>
      <c r="G3" s="16"/>
    </row>
    <row r="4" spans="1:12" ht="15.75" customHeight="1">
      <c r="A4" s="16" t="s">
        <v>10</v>
      </c>
      <c r="B4" s="34" t="s">
        <v>11</v>
      </c>
      <c r="C4" s="35"/>
      <c r="D4" s="35"/>
      <c r="E4" s="35"/>
      <c r="F4" s="16"/>
      <c r="G4" s="16"/>
      <c r="H4" s="4" t="s">
        <v>12</v>
      </c>
      <c r="I4" s="5" t="s">
        <v>13</v>
      </c>
    </row>
    <row r="5" spans="1:12" ht="15.75" customHeight="1">
      <c r="A5" s="16" t="s">
        <v>14</v>
      </c>
      <c r="B5" s="6">
        <v>80</v>
      </c>
      <c r="C5" s="16"/>
      <c r="D5" s="16"/>
      <c r="E5" s="16"/>
      <c r="F5" s="16"/>
      <c r="G5" s="16"/>
      <c r="H5" s="7"/>
    </row>
    <row r="6" spans="1:12" ht="15.75" customHeight="1">
      <c r="A6" s="21" t="s">
        <v>15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20</v>
      </c>
      <c r="G6" s="16"/>
      <c r="H6" s="7"/>
      <c r="I6" s="21" t="s">
        <v>162</v>
      </c>
      <c r="J6" s="21" t="s">
        <v>163</v>
      </c>
      <c r="K6" s="21" t="s">
        <v>19</v>
      </c>
      <c r="L6" s="21" t="s">
        <v>164</v>
      </c>
    </row>
    <row r="7" spans="1:12" ht="15.75" customHeight="1">
      <c r="A7" s="18" t="s">
        <v>21</v>
      </c>
      <c r="B7" s="11">
        <v>6</v>
      </c>
      <c r="C7" s="18" t="s">
        <v>22</v>
      </c>
      <c r="D7" s="18" t="s">
        <v>23</v>
      </c>
      <c r="E7" s="18" t="s">
        <v>24</v>
      </c>
      <c r="F7" s="39" t="s">
        <v>25</v>
      </c>
      <c r="G7" s="40"/>
      <c r="H7" s="9" t="s">
        <v>26</v>
      </c>
      <c r="I7" s="1" t="str">
        <f>_xlfn.CONCAT(C7,", ",D7,", ",F7)</f>
        <v>10uF, C_Small, Unpolarized capacitor, small symbol</v>
      </c>
      <c r="J7" s="17" t="str">
        <f>A7</f>
        <v>C1, C2, C8, C10, C11, C12,</v>
      </c>
      <c r="K7" s="17" t="str">
        <f>E7</f>
        <v>Capacitor_SMD:C_0603_1608Metric</v>
      </c>
    </row>
    <row r="8" spans="1:12" ht="15.75" customHeight="1">
      <c r="A8" s="18" t="s">
        <v>27</v>
      </c>
      <c r="B8" s="11">
        <v>1</v>
      </c>
      <c r="C8" s="18" t="s">
        <v>33</v>
      </c>
      <c r="D8" s="18" t="s">
        <v>23</v>
      </c>
      <c r="E8" s="18" t="s">
        <v>29</v>
      </c>
      <c r="F8" s="39" t="s">
        <v>25</v>
      </c>
      <c r="G8" s="40"/>
      <c r="H8" s="9" t="s">
        <v>26</v>
      </c>
      <c r="I8" s="1" t="str">
        <f t="shared" ref="I8:I55" si="0">_xlfn.CONCAT(C8,", ",D8,", ",F8)</f>
        <v>0.1uF, C_Small, Unpolarized capacitor, small symbol</v>
      </c>
      <c r="J8" s="17" t="str">
        <f t="shared" ref="J8:J55" si="1">A8</f>
        <v>C3,</v>
      </c>
      <c r="K8" s="17" t="str">
        <f t="shared" ref="K8:K55" si="2">E8</f>
        <v>Capacitor_SMD:C_0402_1005Metric</v>
      </c>
    </row>
    <row r="9" spans="1:12" ht="15.75" customHeight="1">
      <c r="A9" s="18" t="s">
        <v>30</v>
      </c>
      <c r="B9" s="11">
        <v>3</v>
      </c>
      <c r="C9" s="18" t="s">
        <v>31</v>
      </c>
      <c r="D9" s="18" t="s">
        <v>23</v>
      </c>
      <c r="E9" s="18" t="s">
        <v>24</v>
      </c>
      <c r="F9" s="39" t="s">
        <v>25</v>
      </c>
      <c r="G9" s="40"/>
      <c r="H9" s="9" t="s">
        <v>26</v>
      </c>
      <c r="I9" s="1" t="str">
        <f t="shared" si="0"/>
        <v>2.2uF, C_Small, Unpolarized capacitor, small symbol</v>
      </c>
      <c r="J9" s="17" t="str">
        <f t="shared" si="1"/>
        <v>C5, C6, C7,</v>
      </c>
      <c r="K9" s="17" t="str">
        <f t="shared" si="2"/>
        <v>Capacitor_SMD:C_0603_1608Metric</v>
      </c>
    </row>
    <row r="10" spans="1:12" ht="15.75" customHeight="1">
      <c r="A10" s="18" t="s">
        <v>32</v>
      </c>
      <c r="B10" s="11">
        <v>1</v>
      </c>
      <c r="C10" s="18" t="s">
        <v>33</v>
      </c>
      <c r="D10" s="18" t="s">
        <v>23</v>
      </c>
      <c r="E10" s="18" t="s">
        <v>29</v>
      </c>
      <c r="F10" s="39" t="s">
        <v>25</v>
      </c>
      <c r="G10" s="40"/>
      <c r="H10" s="9" t="s">
        <v>26</v>
      </c>
      <c r="I10" s="1" t="str">
        <f t="shared" si="0"/>
        <v>0.1uF, C_Small, Unpolarized capacitor, small symbol</v>
      </c>
      <c r="J10" s="17" t="str">
        <f t="shared" si="1"/>
        <v>C9,</v>
      </c>
      <c r="K10" s="17" t="str">
        <f t="shared" si="2"/>
        <v>Capacitor_SMD:C_0402_1005Metric</v>
      </c>
    </row>
    <row r="11" spans="1:12" ht="15.75" customHeight="1">
      <c r="A11" s="18" t="s">
        <v>34</v>
      </c>
      <c r="B11" s="11">
        <v>2</v>
      </c>
      <c r="C11" s="18" t="s">
        <v>35</v>
      </c>
      <c r="D11" s="18" t="s">
        <v>36</v>
      </c>
      <c r="E11" s="18" t="s">
        <v>24</v>
      </c>
      <c r="F11" s="39" t="s">
        <v>37</v>
      </c>
      <c r="G11" s="40"/>
      <c r="H11" s="9" t="s">
        <v>26</v>
      </c>
      <c r="I11" s="1" t="str">
        <f t="shared" si="0"/>
        <v>22uF, C, Unpolarized capacitor</v>
      </c>
      <c r="J11" s="17" t="str">
        <f t="shared" si="1"/>
        <v>C13, C20,</v>
      </c>
      <c r="K11" s="17" t="str">
        <f t="shared" si="2"/>
        <v>Capacitor_SMD:C_0603_1608Metric</v>
      </c>
    </row>
    <row r="12" spans="1:12" ht="15.75" customHeight="1">
      <c r="A12" s="18" t="s">
        <v>38</v>
      </c>
      <c r="B12" s="11">
        <v>4</v>
      </c>
      <c r="C12" s="18" t="s">
        <v>33</v>
      </c>
      <c r="D12" s="18" t="s">
        <v>36</v>
      </c>
      <c r="E12" s="18" t="s">
        <v>24</v>
      </c>
      <c r="F12" s="39" t="s">
        <v>37</v>
      </c>
      <c r="G12" s="40"/>
      <c r="H12" s="9" t="s">
        <v>26</v>
      </c>
      <c r="I12" s="1" t="str">
        <f t="shared" si="0"/>
        <v>0.1uF, C, Unpolarized capacitor</v>
      </c>
      <c r="J12" s="17" t="str">
        <f t="shared" si="1"/>
        <v>C14, C18, C19, C21,</v>
      </c>
      <c r="K12" s="17" t="str">
        <f t="shared" si="2"/>
        <v>Capacitor_SMD:C_0603_1608Metric</v>
      </c>
    </row>
    <row r="13" spans="1:12" ht="15.75" customHeight="1">
      <c r="A13" s="18" t="s">
        <v>39</v>
      </c>
      <c r="B13" s="11">
        <v>1</v>
      </c>
      <c r="C13" s="18" t="s">
        <v>40</v>
      </c>
      <c r="D13" s="18" t="s">
        <v>23</v>
      </c>
      <c r="E13" s="18" t="s">
        <v>24</v>
      </c>
      <c r="F13" s="39" t="s">
        <v>25</v>
      </c>
      <c r="G13" s="40"/>
      <c r="H13" s="9" t="s">
        <v>26</v>
      </c>
      <c r="I13" s="1" t="str">
        <f t="shared" si="0"/>
        <v>0.47uF, C_Small, Unpolarized capacitor, small symbol</v>
      </c>
      <c r="J13" s="17" t="str">
        <f t="shared" si="1"/>
        <v>C15,</v>
      </c>
      <c r="K13" s="17" t="str">
        <f t="shared" si="2"/>
        <v>Capacitor_SMD:C_0603_1608Metric</v>
      </c>
    </row>
    <row r="14" spans="1:12" ht="15.75" customHeight="1">
      <c r="A14" s="18" t="s">
        <v>41</v>
      </c>
      <c r="B14" s="11">
        <v>1</v>
      </c>
      <c r="C14" s="18" t="s">
        <v>42</v>
      </c>
      <c r="D14" s="18" t="s">
        <v>36</v>
      </c>
      <c r="E14" s="18" t="s">
        <v>24</v>
      </c>
      <c r="F14" s="39" t="s">
        <v>37</v>
      </c>
      <c r="G14" s="40"/>
      <c r="H14" s="9" t="s">
        <v>26</v>
      </c>
      <c r="I14" s="1" t="str">
        <f t="shared" si="0"/>
        <v>100nF, C, Unpolarized capacitor</v>
      </c>
      <c r="J14" s="17" t="str">
        <f t="shared" si="1"/>
        <v>C16,</v>
      </c>
      <c r="K14" s="17" t="str">
        <f t="shared" si="2"/>
        <v>Capacitor_SMD:C_0603_1608Metric</v>
      </c>
    </row>
    <row r="15" spans="1:12" ht="15.75" customHeight="1">
      <c r="A15" s="18" t="s">
        <v>43</v>
      </c>
      <c r="B15" s="11">
        <v>1</v>
      </c>
      <c r="C15" s="18" t="s">
        <v>44</v>
      </c>
      <c r="D15" s="18" t="s">
        <v>36</v>
      </c>
      <c r="E15" s="18" t="s">
        <v>24</v>
      </c>
      <c r="F15" s="39" t="s">
        <v>37</v>
      </c>
      <c r="G15" s="40"/>
      <c r="H15" s="9" t="s">
        <v>26</v>
      </c>
      <c r="I15" s="1" t="str">
        <f t="shared" si="0"/>
        <v>4.7nF, C, Unpolarized capacitor</v>
      </c>
      <c r="J15" s="17" t="str">
        <f t="shared" si="1"/>
        <v>C17,</v>
      </c>
      <c r="K15" s="17" t="str">
        <f t="shared" si="2"/>
        <v>Capacitor_SMD:C_0603_1608Metric</v>
      </c>
    </row>
    <row r="16" spans="1:12" ht="15.75" customHeight="1">
      <c r="A16" s="18" t="s">
        <v>45</v>
      </c>
      <c r="B16" s="11">
        <v>3</v>
      </c>
      <c r="C16" s="18" t="s">
        <v>35</v>
      </c>
      <c r="D16" s="18" t="s">
        <v>46</v>
      </c>
      <c r="E16" s="18" t="s">
        <v>47</v>
      </c>
      <c r="F16" s="39" t="s">
        <v>25</v>
      </c>
      <c r="G16" s="40"/>
      <c r="H16" s="9" t="s">
        <v>26</v>
      </c>
      <c r="I16" s="1" t="str">
        <f t="shared" si="0"/>
        <v>22uF, C2012X5R1A226M125AB, Unpolarized capacitor, small symbol</v>
      </c>
      <c r="J16" s="17" t="str">
        <f t="shared" si="1"/>
        <v>Ca1, Ca2, Ca3,</v>
      </c>
      <c r="K16" s="17" t="str">
        <f t="shared" si="2"/>
        <v>Capacitor_SMD:C_0805_2012Metric</v>
      </c>
    </row>
    <row r="17" spans="1:11" ht="15.75" customHeight="1">
      <c r="A17" s="18" t="s">
        <v>48</v>
      </c>
      <c r="B17" s="11">
        <v>3</v>
      </c>
      <c r="C17" s="18" t="s">
        <v>35</v>
      </c>
      <c r="D17" s="18" t="s">
        <v>46</v>
      </c>
      <c r="E17" s="18" t="s">
        <v>47</v>
      </c>
      <c r="F17" s="39" t="s">
        <v>25</v>
      </c>
      <c r="G17" s="40"/>
      <c r="H17" s="9" t="s">
        <v>26</v>
      </c>
      <c r="I17" s="1" t="str">
        <f t="shared" si="0"/>
        <v>22uF, C2012X5R1A226M125AB, Unpolarized capacitor, small symbol</v>
      </c>
      <c r="J17" s="17" t="str">
        <f t="shared" si="1"/>
        <v>Cb1, Cb2, Cb3,</v>
      </c>
      <c r="K17" s="17" t="str">
        <f t="shared" si="2"/>
        <v>Capacitor_SMD:C_0805_2012Metric</v>
      </c>
    </row>
    <row r="18" spans="1:11" ht="15.75" customHeight="1">
      <c r="A18" s="16" t="s">
        <v>49</v>
      </c>
      <c r="B18" s="6">
        <v>2</v>
      </c>
      <c r="C18" s="16" t="s">
        <v>50</v>
      </c>
      <c r="D18" s="16" t="s">
        <v>50</v>
      </c>
      <c r="E18" s="16" t="s">
        <v>51</v>
      </c>
      <c r="F18" s="34" t="s">
        <v>52</v>
      </c>
      <c r="G18" s="35"/>
      <c r="H18" s="9"/>
      <c r="I18" s="1" t="str">
        <f t="shared" si="0"/>
        <v>LED, LED, Light emitting diode</v>
      </c>
      <c r="J18" s="17" t="str">
        <f t="shared" si="1"/>
        <v>D1, D2,</v>
      </c>
      <c r="K18" s="17" t="str">
        <f t="shared" si="2"/>
        <v>LED_SMD:LED_0603_1608Metric</v>
      </c>
    </row>
    <row r="19" spans="1:11" ht="15.75" customHeight="1">
      <c r="A19" s="16" t="s">
        <v>53</v>
      </c>
      <c r="B19" s="6">
        <v>1</v>
      </c>
      <c r="C19" s="16" t="s">
        <v>3</v>
      </c>
      <c r="D19" s="16" t="s">
        <v>3</v>
      </c>
      <c r="E19" s="16" t="s">
        <v>54</v>
      </c>
      <c r="F19" s="16"/>
      <c r="G19" s="16"/>
      <c r="H19" s="9" t="s">
        <v>55</v>
      </c>
      <c r="I19" s="1" t="str">
        <f t="shared" si="0"/>
        <v xml:space="preserve">PD3Z284C3V6-7, PD3Z284C3V6-7, </v>
      </c>
      <c r="J19" s="17" t="str">
        <f t="shared" si="1"/>
        <v>D4,</v>
      </c>
      <c r="K19" s="17" t="str">
        <f t="shared" si="2"/>
        <v>zener_ovp:PD3Z284C3V6-7</v>
      </c>
    </row>
    <row r="20" spans="1:11" ht="15.75" customHeight="1">
      <c r="A20" s="16" t="s">
        <v>56</v>
      </c>
      <c r="B20" s="6">
        <v>1</v>
      </c>
      <c r="C20" s="16" t="s">
        <v>57</v>
      </c>
      <c r="D20" s="16" t="s">
        <v>58</v>
      </c>
      <c r="E20" s="16" t="s">
        <v>51</v>
      </c>
      <c r="F20" s="34" t="s">
        <v>59</v>
      </c>
      <c r="G20" s="35"/>
      <c r="H20" s="9"/>
      <c r="I20" s="1" t="str">
        <f t="shared" si="0"/>
        <v>RED, LED_Small_Filled, Light emitting diode, small symbol, filled shape</v>
      </c>
      <c r="J20" s="17" t="str">
        <f t="shared" si="1"/>
        <v>D5,</v>
      </c>
      <c r="K20" s="17" t="str">
        <f t="shared" si="2"/>
        <v>LED_SMD:LED_0603_1608Metric</v>
      </c>
    </row>
    <row r="21" spans="1:11" ht="15.75" customHeight="1">
      <c r="A21" s="16" t="s">
        <v>60</v>
      </c>
      <c r="B21" s="6">
        <v>1</v>
      </c>
      <c r="C21" s="16" t="s">
        <v>61</v>
      </c>
      <c r="D21" s="16" t="s">
        <v>58</v>
      </c>
      <c r="E21" s="16" t="s">
        <v>51</v>
      </c>
      <c r="F21" s="34" t="s">
        <v>59</v>
      </c>
      <c r="G21" s="35"/>
      <c r="H21" s="9"/>
      <c r="I21" s="1" t="str">
        <f t="shared" si="0"/>
        <v>GREEN, LED_Small_Filled, Light emitting diode, small symbol, filled shape</v>
      </c>
      <c r="J21" s="17" t="str">
        <f t="shared" si="1"/>
        <v>D6,</v>
      </c>
      <c r="K21" s="17" t="str">
        <f t="shared" si="2"/>
        <v>LED_SMD:LED_0603_1608Metric</v>
      </c>
    </row>
    <row r="22" spans="1:11" ht="15.75" customHeight="1">
      <c r="A22" s="16" t="s">
        <v>62</v>
      </c>
      <c r="B22" s="6">
        <v>3</v>
      </c>
      <c r="C22" s="16" t="s">
        <v>63</v>
      </c>
      <c r="D22" s="16" t="s">
        <v>58</v>
      </c>
      <c r="E22" s="16" t="s">
        <v>51</v>
      </c>
      <c r="F22" s="34" t="s">
        <v>59</v>
      </c>
      <c r="G22" s="35"/>
      <c r="H22" s="9"/>
      <c r="I22" s="1" t="str">
        <f t="shared" si="0"/>
        <v>YELLOW, LED_Small_Filled, Light emitting diode, small symbol, filled shape</v>
      </c>
      <c r="J22" s="17" t="str">
        <f t="shared" si="1"/>
        <v>D7, D8, D9,</v>
      </c>
      <c r="K22" s="17" t="str">
        <f t="shared" si="2"/>
        <v>LED_SMD:LED_0603_1608Metric</v>
      </c>
    </row>
    <row r="23" spans="1:11" ht="15.75" customHeight="1">
      <c r="A23" s="16" t="s">
        <v>64</v>
      </c>
      <c r="B23" s="6">
        <v>1</v>
      </c>
      <c r="C23" s="16" t="s">
        <v>65</v>
      </c>
      <c r="D23" s="16" t="s">
        <v>65</v>
      </c>
      <c r="E23" s="16" t="s">
        <v>66</v>
      </c>
      <c r="F23" s="16"/>
      <c r="G23" s="16"/>
      <c r="H23" s="9" t="s">
        <v>55</v>
      </c>
      <c r="I23" s="1" t="str">
        <f t="shared" si="0"/>
        <v xml:space="preserve">PD3S230LQ-7, PD3S230LQ-7, </v>
      </c>
      <c r="J23" s="17" t="str">
        <f t="shared" si="1"/>
        <v>D_3.3,</v>
      </c>
      <c r="K23" s="17" t="str">
        <f t="shared" si="2"/>
        <v>footprints3:PD3S230LQ-7</v>
      </c>
    </row>
    <row r="24" spans="1:11" s="25" customFormat="1" ht="15.75" customHeight="1">
      <c r="A24" s="22" t="s">
        <v>67</v>
      </c>
      <c r="B24" s="23">
        <v>1</v>
      </c>
      <c r="C24" s="22" t="s">
        <v>68</v>
      </c>
      <c r="D24" s="22" t="s">
        <v>68</v>
      </c>
      <c r="E24" s="22" t="s">
        <v>69</v>
      </c>
      <c r="F24" s="41" t="s">
        <v>70</v>
      </c>
      <c r="G24" s="42"/>
      <c r="H24" s="4" t="s">
        <v>71</v>
      </c>
      <c r="I24" s="24" t="str">
        <f t="shared" si="0"/>
        <v>DIODE, DIODE, Diode, anode on pin 1, for simulation only!</v>
      </c>
      <c r="J24" s="25" t="str">
        <f t="shared" si="1"/>
        <v>Din1,</v>
      </c>
      <c r="K24" s="25" t="str">
        <f t="shared" si="2"/>
        <v>Diode_SMD:D_0805_2012Metric</v>
      </c>
    </row>
    <row r="25" spans="1:11" ht="15.75" customHeight="1">
      <c r="A25" s="16" t="s">
        <v>72</v>
      </c>
      <c r="B25" s="6">
        <v>1</v>
      </c>
      <c r="C25" s="16" t="s">
        <v>73</v>
      </c>
      <c r="D25" s="16" t="s">
        <v>74</v>
      </c>
      <c r="E25" s="16" t="s">
        <v>75</v>
      </c>
      <c r="F25" s="34" t="s">
        <v>76</v>
      </c>
      <c r="G25" s="35"/>
      <c r="H25" s="9" t="s">
        <v>55</v>
      </c>
      <c r="I25" s="1" t="str">
        <f t="shared" si="0"/>
        <v>12401610E4#2A, USB_C_Receptacle, USB Full-Featured Type-C Receptacle connector</v>
      </c>
      <c r="J25" s="17" t="str">
        <f t="shared" si="1"/>
        <v>J1,</v>
      </c>
      <c r="K25" s="17" t="str">
        <f t="shared" si="2"/>
        <v>Connector_USB:USB_C_Receptacle_Amphenol_12401610E4-2A</v>
      </c>
    </row>
    <row r="26" spans="1:11" ht="15.75" customHeight="1">
      <c r="A26" s="16" t="s">
        <v>77</v>
      </c>
      <c r="B26" s="6">
        <v>1</v>
      </c>
      <c r="C26" s="6">
        <v>436500212</v>
      </c>
      <c r="D26" s="6">
        <v>436500212</v>
      </c>
      <c r="E26" s="16" t="s">
        <v>78</v>
      </c>
      <c r="F26" s="16"/>
      <c r="G26" s="16"/>
      <c r="H26" s="9" t="s">
        <v>26</v>
      </c>
      <c r="I26" s="1" t="str">
        <f t="shared" si="0"/>
        <v xml:space="preserve">436500212, 436500212, </v>
      </c>
      <c r="J26" s="17" t="str">
        <f t="shared" si="1"/>
        <v>J2,</v>
      </c>
      <c r="K26" s="17" t="str">
        <f t="shared" si="2"/>
        <v>molex connector:436500212</v>
      </c>
    </row>
    <row r="27" spans="1:11" ht="15.75" customHeight="1">
      <c r="A27" s="16" t="s">
        <v>79</v>
      </c>
      <c r="B27" s="6">
        <v>1</v>
      </c>
      <c r="C27" s="16" t="s">
        <v>80</v>
      </c>
      <c r="D27" s="16" t="s">
        <v>81</v>
      </c>
      <c r="E27" s="16" t="s">
        <v>82</v>
      </c>
      <c r="F27" s="34" t="s">
        <v>83</v>
      </c>
      <c r="G27" s="35"/>
      <c r="H27" s="9" t="s">
        <v>55</v>
      </c>
      <c r="I27" s="1" t="str">
        <f t="shared" si="0"/>
        <v>826632-2, Conn_02x20_Odd_Even, Generic connector, double row, 02x20, odd/even pin numbering scheme (row 1 odd numbers, row 2 even numbers), script generated (kicad-library-utils/schlib/autogen/connector/)</v>
      </c>
      <c r="J27" s="17" t="str">
        <f t="shared" si="1"/>
        <v>J3,</v>
      </c>
      <c r="K27" s="17" t="str">
        <f t="shared" si="2"/>
        <v>Connector_PinHeader_2.54mm:PinHeader_2x20_P2.54mm_Vertical</v>
      </c>
    </row>
    <row r="28" spans="1:11" ht="15.75" customHeight="1">
      <c r="A28" s="16" t="s">
        <v>84</v>
      </c>
      <c r="B28" s="6">
        <v>1</v>
      </c>
      <c r="C28" s="16" t="s">
        <v>85</v>
      </c>
      <c r="D28" s="16" t="s">
        <v>86</v>
      </c>
      <c r="E28" s="16" t="s">
        <v>87</v>
      </c>
      <c r="F28" s="34" t="s">
        <v>88</v>
      </c>
      <c r="G28" s="35"/>
      <c r="H28" s="9" t="s">
        <v>55</v>
      </c>
      <c r="I28" s="1" t="str">
        <f t="shared" si="0"/>
        <v>PH1RB-05-UA, Conn_01x05_Female, Generic connector, single row, 01x05, script generated (kicad-library-utils/schlib/autogen/connector/)</v>
      </c>
      <c r="J28" s="17" t="str">
        <f t="shared" si="1"/>
        <v>J4,</v>
      </c>
      <c r="K28" s="17" t="str">
        <f t="shared" si="2"/>
        <v>Connector_PinHeader_2.54mm:PinHeader_1x05_P2.54mm_Horizontal</v>
      </c>
    </row>
    <row r="29" spans="1:11" s="25" customFormat="1">
      <c r="A29" s="22" t="s">
        <v>89</v>
      </c>
      <c r="B29" s="23">
        <v>1</v>
      </c>
      <c r="C29" s="22" t="s">
        <v>90</v>
      </c>
      <c r="D29" s="22" t="s">
        <v>90</v>
      </c>
      <c r="E29" s="22" t="s">
        <v>91</v>
      </c>
      <c r="F29" s="41" t="s">
        <v>92</v>
      </c>
      <c r="G29" s="42"/>
      <c r="H29" s="4" t="s">
        <v>71</v>
      </c>
      <c r="I29" s="24" t="str">
        <f t="shared" si="0"/>
        <v>SolderJumper_2_Open, SolderJumper_2_Open, Solder Jumper, 2-pole, open</v>
      </c>
      <c r="J29" s="25" t="str">
        <f t="shared" si="1"/>
        <v>JP1,</v>
      </c>
      <c r="K29" s="25" t="str">
        <f t="shared" si="2"/>
        <v>Jumper:SolderJumper-2_P1.3mm_Bridged2Bar_Pad1.0x1.5mm</v>
      </c>
    </row>
    <row r="30" spans="1:11">
      <c r="A30" s="16" t="s">
        <v>93</v>
      </c>
      <c r="B30" s="6">
        <v>1</v>
      </c>
      <c r="C30" s="16" t="s">
        <v>94</v>
      </c>
      <c r="D30" s="16" t="s">
        <v>95</v>
      </c>
      <c r="E30" s="16" t="s">
        <v>96</v>
      </c>
      <c r="F30" s="34" t="s">
        <v>97</v>
      </c>
      <c r="G30" s="35"/>
      <c r="H30" s="9" t="s">
        <v>55</v>
      </c>
      <c r="I30" s="1" t="str">
        <f t="shared" si="0"/>
        <v>.47uH, CIGT252010LMR47MNE, Inductor, small symbol</v>
      </c>
      <c r="J30" s="17" t="str">
        <f t="shared" si="1"/>
        <v>L1,</v>
      </c>
      <c r="K30" s="17" t="str">
        <f t="shared" si="2"/>
        <v>Inductor_SMD:L_1008_2520Metric</v>
      </c>
    </row>
    <row r="31" spans="1:11">
      <c r="A31" s="16" t="s">
        <v>98</v>
      </c>
      <c r="B31" s="6">
        <v>2</v>
      </c>
      <c r="C31" s="6">
        <v>744316100</v>
      </c>
      <c r="D31" s="6">
        <v>744316100</v>
      </c>
      <c r="E31" s="16" t="s">
        <v>99</v>
      </c>
      <c r="F31" s="16"/>
      <c r="G31" s="16"/>
      <c r="H31" s="9" t="s">
        <v>55</v>
      </c>
      <c r="I31" s="1" t="str">
        <f t="shared" si="0"/>
        <v xml:space="preserve">744316100, 744316100, </v>
      </c>
      <c r="J31" s="17" t="str">
        <f t="shared" si="1"/>
        <v>L2, L3,</v>
      </c>
      <c r="K31" s="17" t="str">
        <f t="shared" si="2"/>
        <v>footprints1:744316100</v>
      </c>
    </row>
    <row r="32" spans="1:11">
      <c r="A32" s="16" t="s">
        <v>100</v>
      </c>
      <c r="B32" s="6">
        <v>1</v>
      </c>
      <c r="C32" s="16" t="s">
        <v>0</v>
      </c>
      <c r="D32" s="16" t="s">
        <v>101</v>
      </c>
      <c r="E32" s="16" t="s">
        <v>102</v>
      </c>
      <c r="F32" s="34" t="s">
        <v>103</v>
      </c>
      <c r="G32" s="35"/>
      <c r="H32" s="9" t="s">
        <v>104</v>
      </c>
      <c r="I32" s="1" t="str">
        <f t="shared" si="0"/>
        <v>FZT688BTA, 2N2219, 800mA Ic, 50V Vce, NPN Transistor, TO-39</v>
      </c>
      <c r="J32" s="17" t="str">
        <f t="shared" si="1"/>
        <v>Q2,</v>
      </c>
      <c r="K32" s="17" t="str">
        <f t="shared" si="2"/>
        <v>fzt688bta_footprint:SOT230P700X180-4N</v>
      </c>
    </row>
    <row r="33" spans="1:11">
      <c r="A33" s="19" t="s">
        <v>105</v>
      </c>
      <c r="B33" s="13">
        <v>2</v>
      </c>
      <c r="C33" s="19" t="s">
        <v>2</v>
      </c>
      <c r="D33" s="19" t="s">
        <v>2</v>
      </c>
      <c r="E33" s="19" t="s">
        <v>106</v>
      </c>
      <c r="F33" s="19"/>
      <c r="G33" s="19"/>
      <c r="H33" s="9" t="s">
        <v>26</v>
      </c>
      <c r="I33" s="1" t="str">
        <f t="shared" si="0"/>
        <v xml:space="preserve">PSF4NTEBL500F, PSF4NTEBL500F, </v>
      </c>
      <c r="J33" s="17" t="str">
        <f t="shared" si="1"/>
        <v>R1, R2,</v>
      </c>
      <c r="K33" s="17" t="str">
        <f t="shared" si="2"/>
        <v>psf4nt:PSF4NTEBL500F</v>
      </c>
    </row>
    <row r="34" spans="1:11">
      <c r="A34" s="19" t="s">
        <v>107</v>
      </c>
      <c r="B34" s="13">
        <v>5</v>
      </c>
      <c r="C34" s="19" t="s">
        <v>118</v>
      </c>
      <c r="D34" s="19" t="s">
        <v>109</v>
      </c>
      <c r="E34" s="19" t="s">
        <v>110</v>
      </c>
      <c r="F34" s="36" t="s">
        <v>111</v>
      </c>
      <c r="G34" s="37"/>
      <c r="H34" s="9" t="s">
        <v>26</v>
      </c>
      <c r="I34" s="1" t="str">
        <f t="shared" si="0"/>
        <v>10k, R_Small_US, Resistor, small US symbol</v>
      </c>
      <c r="J34" s="17" t="str">
        <f t="shared" si="1"/>
        <v>R3, R4, R5, R6, R7,</v>
      </c>
      <c r="K34" s="17" t="str">
        <f t="shared" si="2"/>
        <v>Resistor_SMD:R_0603_1608Metric</v>
      </c>
    </row>
    <row r="35" spans="1:11">
      <c r="A35" s="19" t="s">
        <v>112</v>
      </c>
      <c r="B35" s="13">
        <v>2</v>
      </c>
      <c r="C35" s="19" t="s">
        <v>113</v>
      </c>
      <c r="D35" s="19" t="s">
        <v>109</v>
      </c>
      <c r="E35" s="19" t="s">
        <v>114</v>
      </c>
      <c r="F35" s="36" t="s">
        <v>111</v>
      </c>
      <c r="G35" s="37"/>
      <c r="H35" s="9" t="s">
        <v>26</v>
      </c>
      <c r="I35" s="1" t="str">
        <f t="shared" si="0"/>
        <v>1k, R_Small_US, Resistor, small US symbol</v>
      </c>
      <c r="J35" s="17" t="str">
        <f t="shared" si="1"/>
        <v>R8, R10,</v>
      </c>
      <c r="K35" s="17" t="str">
        <f t="shared" si="2"/>
        <v>Resistor_SMD:R_0402_1005Metric</v>
      </c>
    </row>
    <row r="36" spans="1:11">
      <c r="A36" s="19" t="s">
        <v>115</v>
      </c>
      <c r="B36" s="13">
        <v>1</v>
      </c>
      <c r="C36" s="19" t="s">
        <v>116</v>
      </c>
      <c r="D36" s="19" t="s">
        <v>109</v>
      </c>
      <c r="E36" s="19" t="s">
        <v>114</v>
      </c>
      <c r="F36" s="36" t="s">
        <v>111</v>
      </c>
      <c r="G36" s="37"/>
      <c r="H36" s="9" t="s">
        <v>26</v>
      </c>
      <c r="I36" s="1" t="str">
        <f t="shared" si="0"/>
        <v>24.9k, R_Small_US, Resistor, small US symbol</v>
      </c>
      <c r="J36" s="17" t="str">
        <f t="shared" si="1"/>
        <v>R9,</v>
      </c>
      <c r="K36" s="17" t="str">
        <f t="shared" si="2"/>
        <v>Resistor_SMD:R_0402_1005Metric</v>
      </c>
    </row>
    <row r="37" spans="1:11">
      <c r="A37" s="19" t="s">
        <v>117</v>
      </c>
      <c r="B37" s="13">
        <v>1</v>
      </c>
      <c r="C37" s="19" t="s">
        <v>118</v>
      </c>
      <c r="D37" s="19" t="s">
        <v>109</v>
      </c>
      <c r="E37" s="19" t="s">
        <v>114</v>
      </c>
      <c r="F37" s="36" t="s">
        <v>111</v>
      </c>
      <c r="G37" s="37"/>
      <c r="H37" s="9" t="s">
        <v>26</v>
      </c>
      <c r="I37" s="1" t="str">
        <f t="shared" si="0"/>
        <v>10k, R_Small_US, Resistor, small US symbol</v>
      </c>
      <c r="J37" s="17" t="str">
        <f t="shared" si="1"/>
        <v>R11,</v>
      </c>
      <c r="K37" s="17" t="str">
        <f t="shared" si="2"/>
        <v>Resistor_SMD:R_0402_1005Metric</v>
      </c>
    </row>
    <row r="38" spans="1:11">
      <c r="A38" s="20" t="s">
        <v>119</v>
      </c>
      <c r="B38" s="15">
        <v>1</v>
      </c>
      <c r="C38" s="15">
        <v>0.01</v>
      </c>
      <c r="D38" s="20" t="s">
        <v>109</v>
      </c>
      <c r="E38" s="20" t="s">
        <v>120</v>
      </c>
      <c r="F38" s="38" t="s">
        <v>111</v>
      </c>
      <c r="G38" s="37"/>
      <c r="H38" s="9"/>
      <c r="I38" s="1" t="str">
        <f t="shared" si="0"/>
        <v>0.01, R_Small_US, Resistor, small US symbol</v>
      </c>
      <c r="J38" s="17" t="str">
        <f t="shared" si="1"/>
        <v>R12,</v>
      </c>
      <c r="K38" s="17" t="str">
        <f t="shared" si="2"/>
        <v>Resistor_SMD:R_0805_2012Metric</v>
      </c>
    </row>
    <row r="39" spans="1:11">
      <c r="A39" s="19" t="s">
        <v>121</v>
      </c>
      <c r="B39" s="13">
        <v>2</v>
      </c>
      <c r="C39" s="13">
        <v>60</v>
      </c>
      <c r="D39" s="19" t="s">
        <v>122</v>
      </c>
      <c r="E39" s="19" t="s">
        <v>110</v>
      </c>
      <c r="F39" s="19" t="s">
        <v>123</v>
      </c>
      <c r="G39" s="19"/>
      <c r="H39" s="9" t="s">
        <v>26</v>
      </c>
      <c r="I39" s="1" t="str">
        <f t="shared" si="0"/>
        <v>60, R, Resistor</v>
      </c>
      <c r="J39" s="17" t="str">
        <f t="shared" si="1"/>
        <v>R13, R14,</v>
      </c>
      <c r="K39" s="17" t="str">
        <f t="shared" si="2"/>
        <v>Resistor_SMD:R_0603_1608Metric</v>
      </c>
    </row>
    <row r="40" spans="1:11">
      <c r="A40" s="19" t="s">
        <v>124</v>
      </c>
      <c r="B40" s="13">
        <v>1</v>
      </c>
      <c r="C40" s="19" t="s">
        <v>118</v>
      </c>
      <c r="D40" s="19" t="s">
        <v>122</v>
      </c>
      <c r="E40" s="19" t="s">
        <v>110</v>
      </c>
      <c r="F40" s="19" t="s">
        <v>123</v>
      </c>
      <c r="G40" s="19"/>
      <c r="H40" s="9" t="s">
        <v>26</v>
      </c>
      <c r="I40" s="1" t="str">
        <f t="shared" si="0"/>
        <v>10k, R, Resistor</v>
      </c>
      <c r="J40" s="17" t="str">
        <f t="shared" si="1"/>
        <v>R15,</v>
      </c>
      <c r="K40" s="17" t="str">
        <f t="shared" si="2"/>
        <v>Resistor_SMD:R_0603_1608Metric</v>
      </c>
    </row>
    <row r="41" spans="1:11">
      <c r="A41" s="19" t="s">
        <v>125</v>
      </c>
      <c r="B41" s="13">
        <v>1</v>
      </c>
      <c r="C41" s="13">
        <v>200</v>
      </c>
      <c r="D41" s="19" t="s">
        <v>122</v>
      </c>
      <c r="E41" s="19" t="s">
        <v>110</v>
      </c>
      <c r="F41" s="19" t="s">
        <v>123</v>
      </c>
      <c r="G41" s="19"/>
      <c r="H41" s="9" t="s">
        <v>26</v>
      </c>
      <c r="I41" s="1" t="str">
        <f t="shared" si="0"/>
        <v>200, R, Resistor</v>
      </c>
      <c r="J41" s="17" t="str">
        <f t="shared" si="1"/>
        <v>R16,</v>
      </c>
      <c r="K41" s="17" t="str">
        <f t="shared" si="2"/>
        <v>Resistor_SMD:R_0603_1608Metric</v>
      </c>
    </row>
    <row r="42" spans="1:11">
      <c r="A42" s="19" t="s">
        <v>126</v>
      </c>
      <c r="B42" s="13">
        <v>5</v>
      </c>
      <c r="C42" s="13">
        <v>330</v>
      </c>
      <c r="D42" s="19" t="s">
        <v>122</v>
      </c>
      <c r="E42" s="19" t="s">
        <v>110</v>
      </c>
      <c r="F42" s="19" t="s">
        <v>123</v>
      </c>
      <c r="G42" s="19"/>
      <c r="H42" s="9" t="s">
        <v>26</v>
      </c>
      <c r="I42" s="1" t="str">
        <f t="shared" si="0"/>
        <v>330, R, Resistor</v>
      </c>
      <c r="J42" s="17" t="str">
        <f t="shared" si="1"/>
        <v>R19, R20, R21, R22, R23,</v>
      </c>
      <c r="K42" s="17" t="str">
        <f t="shared" si="2"/>
        <v>Resistor_SMD:R_0603_1608Metric</v>
      </c>
    </row>
    <row r="43" spans="1:11">
      <c r="A43" s="19" t="s">
        <v>127</v>
      </c>
      <c r="B43" s="13">
        <v>1</v>
      </c>
      <c r="C43" s="19" t="s">
        <v>113</v>
      </c>
      <c r="D43" s="19" t="s">
        <v>109</v>
      </c>
      <c r="E43" s="19" t="s">
        <v>110</v>
      </c>
      <c r="F43" s="36" t="s">
        <v>111</v>
      </c>
      <c r="G43" s="37"/>
      <c r="H43" s="9" t="s">
        <v>26</v>
      </c>
      <c r="I43" s="1" t="str">
        <f t="shared" si="0"/>
        <v>1k, R_Small_US, Resistor, small US symbol</v>
      </c>
      <c r="J43" s="17" t="str">
        <f t="shared" si="1"/>
        <v>R_3.3,</v>
      </c>
      <c r="K43" s="17" t="str">
        <f t="shared" si="2"/>
        <v>Resistor_SMD:R_0603_1608Metric</v>
      </c>
    </row>
    <row r="44" spans="1:11">
      <c r="A44" s="19" t="s">
        <v>128</v>
      </c>
      <c r="B44" s="13">
        <v>1</v>
      </c>
      <c r="C44" s="19" t="s">
        <v>129</v>
      </c>
      <c r="D44" s="19" t="s">
        <v>130</v>
      </c>
      <c r="E44" s="19" t="s">
        <v>110</v>
      </c>
      <c r="F44" s="36" t="s">
        <v>111</v>
      </c>
      <c r="G44" s="37"/>
      <c r="H44" s="9" t="s">
        <v>55</v>
      </c>
      <c r="I44" s="1" t="str">
        <f t="shared" si="0"/>
        <v>732K, RMCF0603FG732K, Resistor, small US symbol</v>
      </c>
      <c r="J44" s="17" t="str">
        <f t="shared" si="1"/>
        <v>Ra1,</v>
      </c>
      <c r="K44" s="17" t="str">
        <f t="shared" si="2"/>
        <v>Resistor_SMD:R_0603_1608Metric</v>
      </c>
    </row>
    <row r="45" spans="1:11">
      <c r="A45" s="19" t="s">
        <v>131</v>
      </c>
      <c r="B45" s="13">
        <v>1</v>
      </c>
      <c r="C45" s="19" t="s">
        <v>132</v>
      </c>
      <c r="D45" s="19" t="s">
        <v>133</v>
      </c>
      <c r="E45" s="19" t="s">
        <v>110</v>
      </c>
      <c r="F45" s="36" t="s">
        <v>111</v>
      </c>
      <c r="G45" s="37"/>
      <c r="H45" s="9" t="s">
        <v>26</v>
      </c>
      <c r="I45" s="1" t="str">
        <f t="shared" si="0"/>
        <v>100k, KTR03EZPF1003, Resistor, small US symbol</v>
      </c>
      <c r="J45" s="17" t="str">
        <f t="shared" si="1"/>
        <v>Ra2,</v>
      </c>
      <c r="K45" s="17" t="str">
        <f t="shared" si="2"/>
        <v>Resistor_SMD:R_0603_1608Metric</v>
      </c>
    </row>
    <row r="46" spans="1:11">
      <c r="A46" s="19" t="s">
        <v>134</v>
      </c>
      <c r="B46" s="13">
        <v>1</v>
      </c>
      <c r="C46" s="19" t="s">
        <v>135</v>
      </c>
      <c r="D46" s="19" t="s">
        <v>136</v>
      </c>
      <c r="E46" s="19" t="s">
        <v>110</v>
      </c>
      <c r="F46" s="36" t="s">
        <v>111</v>
      </c>
      <c r="G46" s="37"/>
      <c r="H46" s="9" t="s">
        <v>55</v>
      </c>
      <c r="I46" s="1" t="str">
        <f t="shared" si="0"/>
        <v>453k, RMCF0603FT453K, Resistor, small US symbol</v>
      </c>
      <c r="J46" s="17" t="str">
        <f t="shared" si="1"/>
        <v>Rb1,</v>
      </c>
      <c r="K46" s="17" t="str">
        <f t="shared" si="2"/>
        <v>Resistor_SMD:R_0603_1608Metric</v>
      </c>
    </row>
    <row r="47" spans="1:11">
      <c r="A47" s="19" t="s">
        <v>137</v>
      </c>
      <c r="B47" s="13">
        <v>1</v>
      </c>
      <c r="C47" s="19" t="s">
        <v>132</v>
      </c>
      <c r="D47" s="19" t="s">
        <v>133</v>
      </c>
      <c r="E47" s="19" t="s">
        <v>110</v>
      </c>
      <c r="F47" s="36" t="s">
        <v>111</v>
      </c>
      <c r="G47" s="37"/>
      <c r="H47" s="9" t="s">
        <v>26</v>
      </c>
      <c r="I47" s="1" t="str">
        <f t="shared" si="0"/>
        <v>100k, KTR03EZPF1003, Resistor, small US symbol</v>
      </c>
      <c r="J47" s="17" t="str">
        <f t="shared" si="1"/>
        <v>Rb2,</v>
      </c>
      <c r="K47" s="17" t="str">
        <f t="shared" si="2"/>
        <v>Resistor_SMD:R_0603_1608Metric</v>
      </c>
    </row>
    <row r="48" spans="1:11">
      <c r="A48" s="19" t="s">
        <v>138</v>
      </c>
      <c r="B48" s="13">
        <v>1</v>
      </c>
      <c r="C48" s="19" t="s">
        <v>118</v>
      </c>
      <c r="D48" s="19" t="s">
        <v>109</v>
      </c>
      <c r="E48" s="19" t="s">
        <v>110</v>
      </c>
      <c r="F48" s="36" t="s">
        <v>111</v>
      </c>
      <c r="G48" s="37"/>
      <c r="H48" s="9" t="s">
        <v>26</v>
      </c>
      <c r="I48" s="1" t="str">
        <f t="shared" si="0"/>
        <v>10k, R_Small_US, Resistor, small US symbol</v>
      </c>
      <c r="J48" s="17" t="str">
        <f t="shared" si="1"/>
        <v>Rpu1,</v>
      </c>
      <c r="K48" s="17" t="str">
        <f t="shared" si="2"/>
        <v>Resistor_SMD:R_0603_1608Metric</v>
      </c>
    </row>
    <row r="49" spans="1:11">
      <c r="A49" s="16" t="s">
        <v>139</v>
      </c>
      <c r="B49" s="6">
        <v>1</v>
      </c>
      <c r="C49" s="16" t="s">
        <v>118</v>
      </c>
      <c r="D49" s="16" t="s">
        <v>140</v>
      </c>
      <c r="E49" s="16" t="s">
        <v>110</v>
      </c>
      <c r="F49" s="34" t="s">
        <v>141</v>
      </c>
      <c r="G49" s="35"/>
      <c r="H49" s="9" t="s">
        <v>55</v>
      </c>
      <c r="I49" s="1" t="str">
        <f t="shared" si="0"/>
        <v>10k, NTCS0603E3103HLT, Temperature dependent resistor, negative temperature coefficient</v>
      </c>
      <c r="J49" s="17" t="str">
        <f t="shared" si="1"/>
        <v>TH1,</v>
      </c>
      <c r="K49" s="17" t="str">
        <f t="shared" si="2"/>
        <v>Resistor_SMD:R_0603_1608Metric</v>
      </c>
    </row>
    <row r="50" spans="1:11">
      <c r="A50" s="16" t="s">
        <v>142</v>
      </c>
      <c r="B50" s="6">
        <v>2</v>
      </c>
      <c r="C50" s="16" t="s">
        <v>143</v>
      </c>
      <c r="D50" s="16" t="s">
        <v>143</v>
      </c>
      <c r="E50" s="16" t="s">
        <v>144</v>
      </c>
      <c r="F50" s="16"/>
      <c r="G50" s="16"/>
      <c r="H50" s="9" t="s">
        <v>55</v>
      </c>
      <c r="I50" s="1" t="str">
        <f t="shared" si="0"/>
        <v xml:space="preserve">TPS61022RWUR, TPS61022RWUR, </v>
      </c>
      <c r="J50" s="17" t="str">
        <f t="shared" si="1"/>
        <v>U1, U2,</v>
      </c>
      <c r="K50" s="17" t="str">
        <f t="shared" si="2"/>
        <v>footprints:TPS61022RWUR</v>
      </c>
    </row>
    <row r="51" spans="1:11">
      <c r="A51" s="16" t="s">
        <v>145</v>
      </c>
      <c r="B51" s="6">
        <v>1</v>
      </c>
      <c r="C51" s="16" t="s">
        <v>1</v>
      </c>
      <c r="D51" s="16" t="s">
        <v>146</v>
      </c>
      <c r="E51" s="16" t="s">
        <v>147</v>
      </c>
      <c r="F51" s="34" t="s">
        <v>148</v>
      </c>
      <c r="G51" s="35"/>
      <c r="H51" s="9" t="s">
        <v>26</v>
      </c>
      <c r="I51" s="1" t="str">
        <f t="shared" si="0"/>
        <v>INA3221AIRGVR, INA3221, Triple-Channel High-Side Shunt and Bus Voltage Monitor with I2C and SMBUS Compatible Interface, QFN-16</v>
      </c>
      <c r="J51" s="17" t="str">
        <f t="shared" si="1"/>
        <v>U3,</v>
      </c>
      <c r="K51" s="17" t="str">
        <f t="shared" si="2"/>
        <v>Package_DFN_QFN:Texas_RGV_S-PVQFN-N16_EP2.1x2.1mm</v>
      </c>
    </row>
    <row r="52" spans="1:11">
      <c r="A52" s="16" t="s">
        <v>149</v>
      </c>
      <c r="B52" s="6">
        <v>1</v>
      </c>
      <c r="C52" s="16" t="s">
        <v>150</v>
      </c>
      <c r="D52" s="16" t="s">
        <v>150</v>
      </c>
      <c r="E52" s="16" t="s">
        <v>151</v>
      </c>
      <c r="F52" s="16"/>
      <c r="G52" s="16"/>
      <c r="H52" s="9" t="s">
        <v>55</v>
      </c>
      <c r="I52" s="1" t="str">
        <f t="shared" si="0"/>
        <v xml:space="preserve">MAX77757JEFG435+, MAX77757JEFG435+, </v>
      </c>
      <c r="J52" s="17" t="str">
        <f t="shared" si="1"/>
        <v>U5,</v>
      </c>
      <c r="K52" s="17" t="str">
        <f t="shared" si="2"/>
        <v>max77757:IC_MAX77757JEFG435+</v>
      </c>
    </row>
    <row r="53" spans="1:11">
      <c r="A53" s="16" t="s">
        <v>152</v>
      </c>
      <c r="B53" s="6">
        <v>1</v>
      </c>
      <c r="C53" s="16" t="s">
        <v>153</v>
      </c>
      <c r="D53" s="16" t="s">
        <v>153</v>
      </c>
      <c r="E53" s="16" t="s">
        <v>154</v>
      </c>
      <c r="F53" s="16"/>
      <c r="G53" s="16"/>
      <c r="H53" s="9" t="s">
        <v>55</v>
      </c>
      <c r="I53" s="1" t="str">
        <f t="shared" si="0"/>
        <v xml:space="preserve">MAX17055ETB+T, MAX17055ETB+T, </v>
      </c>
      <c r="J53" s="17" t="str">
        <f t="shared" si="1"/>
        <v>U6,</v>
      </c>
      <c r="K53" s="17" t="str">
        <f t="shared" si="2"/>
        <v>max17055 smd:MAX17055ETB&amp;plus_T</v>
      </c>
    </row>
    <row r="54" spans="1:11">
      <c r="A54" s="16" t="s">
        <v>155</v>
      </c>
      <c r="B54" s="6">
        <v>1</v>
      </c>
      <c r="C54" s="16" t="s">
        <v>156</v>
      </c>
      <c r="D54" s="16" t="s">
        <v>156</v>
      </c>
      <c r="E54" s="16" t="s">
        <v>157</v>
      </c>
      <c r="F54" s="16"/>
      <c r="G54" s="16"/>
      <c r="H54" s="9" t="s">
        <v>55</v>
      </c>
      <c r="I54" s="1" t="str">
        <f t="shared" si="0"/>
        <v xml:space="preserve">ATA6560-GAQW-VAO, ATA6560-GAQW-VAO, </v>
      </c>
      <c r="J54" s="17" t="str">
        <f t="shared" si="1"/>
        <v>U7,</v>
      </c>
      <c r="K54" s="17" t="str">
        <f t="shared" si="2"/>
        <v>ata6560:ATA6560-GAQW-VAO</v>
      </c>
    </row>
    <row r="55" spans="1:11">
      <c r="A55" s="16" t="s">
        <v>158</v>
      </c>
      <c r="B55" s="6">
        <v>1</v>
      </c>
      <c r="C55" s="16" t="s">
        <v>159</v>
      </c>
      <c r="D55" s="16" t="s">
        <v>160</v>
      </c>
      <c r="E55" s="16" t="s">
        <v>161</v>
      </c>
      <c r="F55" s="16"/>
      <c r="G55" s="16"/>
      <c r="H55" s="9" t="s">
        <v>55</v>
      </c>
      <c r="I55" s="1" t="str">
        <f t="shared" si="0"/>
        <v xml:space="preserve">PIC18F27Q84-E/SP, PIC18F27Q84-E{slash}SP, </v>
      </c>
      <c r="J55" s="17" t="str">
        <f t="shared" si="1"/>
        <v>U8,</v>
      </c>
      <c r="K55" s="17" t="str">
        <f t="shared" si="2"/>
        <v>pic18f27:PIC18F27Q84-E&amp;slash_SP</v>
      </c>
    </row>
  </sheetData>
  <mergeCells count="39">
    <mergeCell ref="F48:G48"/>
    <mergeCell ref="F49:G49"/>
    <mergeCell ref="F51:G51"/>
    <mergeCell ref="F38:G38"/>
    <mergeCell ref="F43:G43"/>
    <mergeCell ref="F44:G44"/>
    <mergeCell ref="F45:G45"/>
    <mergeCell ref="F46:G46"/>
    <mergeCell ref="F47:G47"/>
    <mergeCell ref="F37:G37"/>
    <mergeCell ref="F22:G22"/>
    <mergeCell ref="F24:G24"/>
    <mergeCell ref="F25:G25"/>
    <mergeCell ref="F27:G27"/>
    <mergeCell ref="F28:G28"/>
    <mergeCell ref="F29:G29"/>
    <mergeCell ref="F30:G30"/>
    <mergeCell ref="F32:G32"/>
    <mergeCell ref="F34:G34"/>
    <mergeCell ref="F35:G35"/>
    <mergeCell ref="F36:G36"/>
    <mergeCell ref="F21:G21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20:G20"/>
    <mergeCell ref="F8:G8"/>
    <mergeCell ref="B1:D1"/>
    <mergeCell ref="B2:C2"/>
    <mergeCell ref="B3:C3"/>
    <mergeCell ref="B4:E4"/>
    <mergeCell ref="F7:G7"/>
  </mergeCells>
  <hyperlinks>
    <hyperlink ref="I4" r:id="rId1" xr:uid="{D22F4FAC-2965-4E91-A8A8-135A80C3C4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A090-883F-4A8C-9AB9-A06B152BCE2E}">
  <dimension ref="A1:G50"/>
  <sheetViews>
    <sheetView tabSelected="1" topLeftCell="A25" workbookViewId="0">
      <selection activeCell="G45" sqref="G45"/>
    </sheetView>
  </sheetViews>
  <sheetFormatPr defaultRowHeight="12.75"/>
  <cols>
    <col min="1" max="1" width="50.5703125" customWidth="1"/>
    <col min="2" max="2" width="7.85546875" customWidth="1"/>
    <col min="3" max="3" width="32" customWidth="1"/>
    <col min="4" max="4" width="23.28515625" customWidth="1"/>
    <col min="5" max="5" width="22.5703125" customWidth="1"/>
  </cols>
  <sheetData>
    <row r="1" spans="1:7">
      <c r="A1" s="26" t="s">
        <v>162</v>
      </c>
      <c r="B1" s="26" t="s">
        <v>163</v>
      </c>
      <c r="C1" s="26" t="s">
        <v>19</v>
      </c>
      <c r="D1" s="26" t="s">
        <v>164</v>
      </c>
      <c r="E1" s="26" t="s">
        <v>208</v>
      </c>
      <c r="F1" s="26"/>
    </row>
    <row r="2" spans="1:7" ht="63.75">
      <c r="A2" s="27" t="s">
        <v>165</v>
      </c>
      <c r="B2" s="27" t="s">
        <v>21</v>
      </c>
      <c r="C2" s="27" t="s">
        <v>24</v>
      </c>
      <c r="D2" s="29" t="s">
        <v>211</v>
      </c>
      <c r="E2" s="27"/>
    </row>
    <row r="3" spans="1:7" ht="14.25">
      <c r="A3" s="27" t="s">
        <v>166</v>
      </c>
      <c r="B3" s="27" t="s">
        <v>27</v>
      </c>
      <c r="C3" s="27" t="s">
        <v>29</v>
      </c>
      <c r="D3" s="29" t="s">
        <v>212</v>
      </c>
      <c r="E3" s="27"/>
    </row>
    <row r="4" spans="1:7" ht="25.5">
      <c r="A4" s="27" t="s">
        <v>167</v>
      </c>
      <c r="B4" s="27" t="s">
        <v>30</v>
      </c>
      <c r="C4" s="27" t="s">
        <v>24</v>
      </c>
      <c r="D4" s="29" t="s">
        <v>213</v>
      </c>
      <c r="E4" s="27"/>
    </row>
    <row r="5" spans="1:7" ht="14.25">
      <c r="A5" s="27" t="s">
        <v>166</v>
      </c>
      <c r="B5" s="27" t="s">
        <v>32</v>
      </c>
      <c r="C5" s="27" t="s">
        <v>29</v>
      </c>
      <c r="D5" s="29" t="s">
        <v>212</v>
      </c>
      <c r="E5" s="27"/>
    </row>
    <row r="6" spans="1:7" ht="25.5">
      <c r="A6" s="27" t="s">
        <v>168</v>
      </c>
      <c r="B6" s="27" t="s">
        <v>34</v>
      </c>
      <c r="C6" s="27" t="s">
        <v>24</v>
      </c>
      <c r="D6" s="29" t="s">
        <v>214</v>
      </c>
      <c r="E6" s="27"/>
    </row>
    <row r="7" spans="1:7" ht="51">
      <c r="A7" s="27" t="s">
        <v>169</v>
      </c>
      <c r="B7" s="27" t="s">
        <v>38</v>
      </c>
      <c r="C7" s="27" t="s">
        <v>24</v>
      </c>
      <c r="D7" s="29" t="s">
        <v>215</v>
      </c>
      <c r="E7" s="27"/>
    </row>
    <row r="8" spans="1:7" ht="14.25">
      <c r="A8" s="27" t="s">
        <v>170</v>
      </c>
      <c r="B8" s="27" t="s">
        <v>39</v>
      </c>
      <c r="C8" s="27" t="s">
        <v>24</v>
      </c>
      <c r="D8" s="29" t="s">
        <v>216</v>
      </c>
      <c r="E8" s="27"/>
    </row>
    <row r="9" spans="1:7" ht="14.25">
      <c r="A9" s="27" t="s">
        <v>171</v>
      </c>
      <c r="B9" s="27" t="s">
        <v>41</v>
      </c>
      <c r="C9" s="27" t="s">
        <v>24</v>
      </c>
      <c r="D9" s="29" t="s">
        <v>215</v>
      </c>
      <c r="E9" s="27"/>
    </row>
    <row r="10" spans="1:7" ht="14.25">
      <c r="A10" s="27" t="s">
        <v>172</v>
      </c>
      <c r="B10" s="27" t="s">
        <v>43</v>
      </c>
      <c r="C10" s="27" t="s">
        <v>24</v>
      </c>
      <c r="D10" s="29" t="s">
        <v>217</v>
      </c>
      <c r="E10" s="27"/>
    </row>
    <row r="11" spans="1:7" ht="38.25">
      <c r="A11" s="28" t="s">
        <v>173</v>
      </c>
      <c r="B11" s="27" t="s">
        <v>45</v>
      </c>
      <c r="C11" s="27" t="s">
        <v>47</v>
      </c>
      <c r="D11" s="29"/>
      <c r="E11" s="29" t="s">
        <v>218</v>
      </c>
      <c r="F11" s="27" t="s">
        <v>224</v>
      </c>
      <c r="G11" t="s">
        <v>231</v>
      </c>
    </row>
    <row r="12" spans="1:7" ht="38.25">
      <c r="A12" s="27" t="s">
        <v>173</v>
      </c>
      <c r="B12" s="27" t="s">
        <v>48</v>
      </c>
      <c r="C12" s="27" t="s">
        <v>47</v>
      </c>
      <c r="D12" s="29"/>
      <c r="E12" s="29" t="s">
        <v>218</v>
      </c>
      <c r="F12" s="27" t="s">
        <v>224</v>
      </c>
      <c r="G12" t="s">
        <v>231</v>
      </c>
    </row>
    <row r="13" spans="1:7" ht="14.25">
      <c r="A13" s="27" t="s">
        <v>174</v>
      </c>
      <c r="B13" s="27" t="s">
        <v>49</v>
      </c>
      <c r="C13" s="27" t="s">
        <v>51</v>
      </c>
      <c r="D13" s="29" t="s">
        <v>221</v>
      </c>
      <c r="E13" s="30"/>
    </row>
    <row r="14" spans="1:7" ht="14.25">
      <c r="A14" s="27" t="s">
        <v>175</v>
      </c>
      <c r="B14" s="27" t="s">
        <v>53</v>
      </c>
      <c r="C14" s="27" t="s">
        <v>54</v>
      </c>
      <c r="D14" s="30"/>
      <c r="E14" s="27" t="s">
        <v>218</v>
      </c>
      <c r="F14" s="27" t="s">
        <v>220</v>
      </c>
      <c r="G14" t="s">
        <v>219</v>
      </c>
    </row>
    <row r="15" spans="1:7" ht="25.5">
      <c r="A15" s="27" t="s">
        <v>176</v>
      </c>
      <c r="B15" s="27" t="s">
        <v>56</v>
      </c>
      <c r="C15" s="27" t="s">
        <v>51</v>
      </c>
      <c r="D15" s="29" t="s">
        <v>221</v>
      </c>
      <c r="E15" s="27"/>
    </row>
    <row r="16" spans="1:7" ht="25.5">
      <c r="A16" s="27" t="s">
        <v>177</v>
      </c>
      <c r="B16" s="27" t="s">
        <v>60</v>
      </c>
      <c r="C16" s="27" t="s">
        <v>51</v>
      </c>
      <c r="D16" s="29" t="s">
        <v>222</v>
      </c>
      <c r="E16" s="27"/>
    </row>
    <row r="17" spans="1:7" ht="25.5">
      <c r="A17" s="27" t="s">
        <v>178</v>
      </c>
      <c r="B17" s="27" t="s">
        <v>62</v>
      </c>
      <c r="C17" s="27" t="s">
        <v>51</v>
      </c>
      <c r="D17" s="29" t="s">
        <v>223</v>
      </c>
      <c r="E17" s="27"/>
    </row>
    <row r="18" spans="1:7" ht="14.25">
      <c r="A18" s="28" t="s">
        <v>179</v>
      </c>
      <c r="B18" s="27" t="s">
        <v>64</v>
      </c>
      <c r="C18" s="27" t="s">
        <v>66</v>
      </c>
      <c r="D18" s="30"/>
      <c r="E18" s="28" t="s">
        <v>218</v>
      </c>
      <c r="F18" s="28" t="s">
        <v>224</v>
      </c>
      <c r="G18" t="s">
        <v>225</v>
      </c>
    </row>
    <row r="19" spans="1:7" s="25" customFormat="1" ht="25.5">
      <c r="A19" s="31" t="s">
        <v>180</v>
      </c>
      <c r="B19" s="31" t="s">
        <v>67</v>
      </c>
      <c r="C19" s="31" t="s">
        <v>69</v>
      </c>
      <c r="D19" s="31"/>
      <c r="E19" s="33" t="s">
        <v>209</v>
      </c>
    </row>
    <row r="20" spans="1:7" ht="25.5">
      <c r="A20" s="28" t="s">
        <v>181</v>
      </c>
      <c r="B20" s="27" t="s">
        <v>72</v>
      </c>
      <c r="C20" s="27" t="s">
        <v>75</v>
      </c>
      <c r="D20" s="27"/>
      <c r="E20" s="28" t="s">
        <v>218</v>
      </c>
      <c r="F20" s="28" t="s">
        <v>220</v>
      </c>
      <c r="G20" t="s">
        <v>226</v>
      </c>
    </row>
    <row r="21" spans="1:7" ht="14.25">
      <c r="A21" s="28" t="s">
        <v>182</v>
      </c>
      <c r="B21" s="27" t="s">
        <v>77</v>
      </c>
      <c r="C21" s="27" t="s">
        <v>78</v>
      </c>
      <c r="D21" s="29" t="s">
        <v>227</v>
      </c>
      <c r="E21" s="27"/>
    </row>
    <row r="22" spans="1:7" ht="51">
      <c r="A22" s="27" t="s">
        <v>183</v>
      </c>
      <c r="B22" s="27" t="s">
        <v>79</v>
      </c>
      <c r="C22" s="27" t="s">
        <v>82</v>
      </c>
      <c r="D22" s="30"/>
      <c r="E22" s="27" t="s">
        <v>218</v>
      </c>
      <c r="F22" s="27" t="s">
        <v>220</v>
      </c>
      <c r="G22" t="s">
        <v>228</v>
      </c>
    </row>
    <row r="23" spans="1:7" ht="38.25">
      <c r="A23" s="27" t="s">
        <v>184</v>
      </c>
      <c r="B23" s="27" t="s">
        <v>84</v>
      </c>
      <c r="C23" s="27" t="s">
        <v>87</v>
      </c>
      <c r="D23" s="27"/>
      <c r="E23" s="27" t="s">
        <v>218</v>
      </c>
      <c r="F23" s="27" t="s">
        <v>220</v>
      </c>
      <c r="G23" t="s">
        <v>229</v>
      </c>
    </row>
    <row r="24" spans="1:7" s="25" customFormat="1" ht="38.25">
      <c r="A24" s="31" t="s">
        <v>185</v>
      </c>
      <c r="B24" s="31" t="s">
        <v>89</v>
      </c>
      <c r="C24" s="31" t="s">
        <v>91</v>
      </c>
      <c r="D24" s="31"/>
      <c r="E24" s="33" t="s">
        <v>210</v>
      </c>
    </row>
    <row r="25" spans="1:7">
      <c r="A25" s="28" t="s">
        <v>186</v>
      </c>
      <c r="B25" s="27" t="s">
        <v>93</v>
      </c>
      <c r="C25" s="27" t="s">
        <v>96</v>
      </c>
      <c r="D25" s="27"/>
      <c r="E25" s="27" t="s">
        <v>218</v>
      </c>
      <c r="F25" s="27" t="s">
        <v>220</v>
      </c>
      <c r="G25" t="s">
        <v>230</v>
      </c>
    </row>
    <row r="26" spans="1:7">
      <c r="A26" s="28" t="s">
        <v>187</v>
      </c>
      <c r="B26" s="27" t="s">
        <v>98</v>
      </c>
      <c r="C26" s="27" t="s">
        <v>99</v>
      </c>
      <c r="D26" s="27"/>
      <c r="E26" s="28" t="s">
        <v>218</v>
      </c>
      <c r="F26" s="27" t="s">
        <v>224</v>
      </c>
      <c r="G26" t="s">
        <v>232</v>
      </c>
    </row>
    <row r="27" spans="1:7" ht="25.5">
      <c r="A27" s="28" t="s">
        <v>188</v>
      </c>
      <c r="B27" s="27" t="s">
        <v>100</v>
      </c>
      <c r="C27" s="27" t="s">
        <v>102</v>
      </c>
      <c r="D27" s="29" t="s">
        <v>233</v>
      </c>
      <c r="E27" s="28" t="s">
        <v>218</v>
      </c>
      <c r="F27" s="27" t="s">
        <v>224</v>
      </c>
      <c r="G27" t="s">
        <v>234</v>
      </c>
    </row>
    <row r="28" spans="1:7" ht="14.25">
      <c r="A28" s="28" t="s">
        <v>189</v>
      </c>
      <c r="B28" s="27" t="s">
        <v>105</v>
      </c>
      <c r="C28" s="27" t="s">
        <v>106</v>
      </c>
      <c r="D28" s="30"/>
      <c r="E28" s="28" t="s">
        <v>218</v>
      </c>
      <c r="F28" s="27" t="s">
        <v>220</v>
      </c>
      <c r="G28" t="s">
        <v>235</v>
      </c>
    </row>
    <row r="29" spans="1:7" ht="38.25">
      <c r="A29" s="27" t="s">
        <v>190</v>
      </c>
      <c r="B29" s="27" t="s">
        <v>107</v>
      </c>
      <c r="C29" s="27" t="s">
        <v>110</v>
      </c>
      <c r="D29" s="29" t="s">
        <v>236</v>
      </c>
      <c r="E29" s="27"/>
    </row>
    <row r="30" spans="1:7" ht="25.5">
      <c r="A30" s="27" t="s">
        <v>191</v>
      </c>
      <c r="B30" s="27" t="s">
        <v>112</v>
      </c>
      <c r="C30" s="27" t="s">
        <v>114</v>
      </c>
      <c r="D30" s="29" t="s">
        <v>237</v>
      </c>
      <c r="E30" s="27"/>
    </row>
    <row r="31" spans="1:7" ht="14.25">
      <c r="A31" s="27" t="s">
        <v>192</v>
      </c>
      <c r="B31" s="27" t="s">
        <v>115</v>
      </c>
      <c r="C31" s="27" t="s">
        <v>114</v>
      </c>
      <c r="D31" s="29" t="s">
        <v>238</v>
      </c>
      <c r="E31" s="27"/>
    </row>
    <row r="32" spans="1:7" ht="14.25">
      <c r="A32" s="27" t="s">
        <v>190</v>
      </c>
      <c r="B32" s="27" t="s">
        <v>117</v>
      </c>
      <c r="C32" s="27" t="s">
        <v>114</v>
      </c>
      <c r="D32" s="29" t="s">
        <v>239</v>
      </c>
      <c r="E32" s="27"/>
    </row>
    <row r="33" spans="1:7" ht="14.25">
      <c r="A33" s="27" t="s">
        <v>193</v>
      </c>
      <c r="B33" s="27" t="s">
        <v>119</v>
      </c>
      <c r="C33" s="27" t="s">
        <v>120</v>
      </c>
      <c r="D33" s="29" t="s">
        <v>242</v>
      </c>
      <c r="E33" s="28" t="s">
        <v>243</v>
      </c>
    </row>
    <row r="34" spans="1:7" s="25" customFormat="1" ht="25.5">
      <c r="A34" s="31" t="s">
        <v>194</v>
      </c>
      <c r="B34" s="31" t="s">
        <v>121</v>
      </c>
      <c r="C34" s="31" t="s">
        <v>110</v>
      </c>
      <c r="D34" s="32" t="s">
        <v>245</v>
      </c>
      <c r="E34" s="33" t="s">
        <v>255</v>
      </c>
    </row>
    <row r="35" spans="1:7" ht="14.25">
      <c r="A35" s="27" t="s">
        <v>195</v>
      </c>
      <c r="B35" s="27" t="s">
        <v>124</v>
      </c>
      <c r="C35" s="27" t="s">
        <v>110</v>
      </c>
      <c r="D35" s="29" t="s">
        <v>236</v>
      </c>
      <c r="E35" s="27"/>
    </row>
    <row r="36" spans="1:7" ht="14.25">
      <c r="A36" s="27" t="s">
        <v>196</v>
      </c>
      <c r="B36" s="27" t="s">
        <v>125</v>
      </c>
      <c r="C36" s="27" t="s">
        <v>110</v>
      </c>
      <c r="D36" s="29" t="s">
        <v>240</v>
      </c>
      <c r="E36" s="27"/>
    </row>
    <row r="37" spans="1:7" ht="63.75">
      <c r="A37" s="27" t="s">
        <v>197</v>
      </c>
      <c r="B37" s="27" t="s">
        <v>126</v>
      </c>
      <c r="C37" s="27" t="s">
        <v>110</v>
      </c>
      <c r="D37" s="29" t="s">
        <v>241</v>
      </c>
      <c r="E37" s="27"/>
    </row>
    <row r="38" spans="1:7" ht="14.25">
      <c r="A38" s="27" t="s">
        <v>191</v>
      </c>
      <c r="B38" s="27" t="s">
        <v>127</v>
      </c>
      <c r="C38" s="27" t="s">
        <v>110</v>
      </c>
      <c r="D38" s="29" t="s">
        <v>244</v>
      </c>
      <c r="E38" s="27"/>
    </row>
    <row r="39" spans="1:7" ht="14.25">
      <c r="A39" s="27" t="s">
        <v>198</v>
      </c>
      <c r="B39" s="27" t="s">
        <v>128</v>
      </c>
      <c r="C39" s="27" t="s">
        <v>110</v>
      </c>
      <c r="D39" s="30"/>
      <c r="E39" s="27" t="s">
        <v>218</v>
      </c>
      <c r="F39" s="27" t="s">
        <v>220</v>
      </c>
      <c r="G39" t="s">
        <v>246</v>
      </c>
    </row>
    <row r="40" spans="1:7" ht="14.25">
      <c r="A40" s="28" t="s">
        <v>199</v>
      </c>
      <c r="B40" s="27" t="s">
        <v>131</v>
      </c>
      <c r="C40" s="27" t="s">
        <v>110</v>
      </c>
      <c r="D40" s="29" t="s">
        <v>247</v>
      </c>
      <c r="E40" s="27"/>
    </row>
    <row r="41" spans="1:7" ht="14.25">
      <c r="A41" s="28" t="s">
        <v>200</v>
      </c>
      <c r="B41" s="27" t="s">
        <v>134</v>
      </c>
      <c r="C41" s="27" t="s">
        <v>110</v>
      </c>
      <c r="D41" s="29" t="s">
        <v>248</v>
      </c>
      <c r="E41" s="28" t="s">
        <v>218</v>
      </c>
      <c r="F41" s="28" t="s">
        <v>220</v>
      </c>
      <c r="G41" t="s">
        <v>249</v>
      </c>
    </row>
    <row r="42" spans="1:7">
      <c r="A42" s="28" t="s">
        <v>199</v>
      </c>
      <c r="B42" s="27" t="s">
        <v>137</v>
      </c>
      <c r="C42" s="27" t="s">
        <v>110</v>
      </c>
      <c r="D42" t="s">
        <v>247</v>
      </c>
      <c r="F42" s="28"/>
    </row>
    <row r="43" spans="1:7" ht="14.25">
      <c r="A43" s="27" t="s">
        <v>190</v>
      </c>
      <c r="B43" s="27" t="s">
        <v>138</v>
      </c>
      <c r="C43" s="27" t="s">
        <v>110</v>
      </c>
      <c r="D43" s="29" t="s">
        <v>236</v>
      </c>
      <c r="E43" s="27"/>
    </row>
    <row r="44" spans="1:7" ht="25.5">
      <c r="A44" s="28" t="s">
        <v>201</v>
      </c>
      <c r="B44" s="27" t="s">
        <v>139</v>
      </c>
      <c r="C44" s="27" t="s">
        <v>110</v>
      </c>
      <c r="D44" s="30"/>
      <c r="E44" s="28" t="s">
        <v>218</v>
      </c>
      <c r="F44" s="28" t="s">
        <v>220</v>
      </c>
      <c r="G44" t="s">
        <v>250</v>
      </c>
    </row>
    <row r="45" spans="1:7" s="25" customFormat="1" ht="25.5">
      <c r="A45" s="33" t="s">
        <v>202</v>
      </c>
      <c r="B45" s="31" t="s">
        <v>142</v>
      </c>
      <c r="C45" s="31" t="s">
        <v>144</v>
      </c>
      <c r="D45" s="31"/>
      <c r="E45" s="31" t="s">
        <v>252</v>
      </c>
      <c r="F45" s="25" t="s">
        <v>224</v>
      </c>
      <c r="G45" s="25" t="s">
        <v>258</v>
      </c>
    </row>
    <row r="46" spans="1:7" ht="38.25">
      <c r="A46" s="28" t="s">
        <v>203</v>
      </c>
      <c r="B46" s="27" t="s">
        <v>145</v>
      </c>
      <c r="C46" s="27" t="s">
        <v>147</v>
      </c>
      <c r="D46" s="29" t="s">
        <v>251</v>
      </c>
      <c r="E46" s="27"/>
    </row>
    <row r="47" spans="1:7" ht="14.25">
      <c r="A47" s="27" t="s">
        <v>204</v>
      </c>
      <c r="B47" s="27" t="s">
        <v>149</v>
      </c>
      <c r="C47" s="27" t="s">
        <v>151</v>
      </c>
      <c r="D47" s="30"/>
      <c r="E47" s="27" t="s">
        <v>218</v>
      </c>
      <c r="F47" s="27" t="s">
        <v>220</v>
      </c>
      <c r="G47" t="s">
        <v>253</v>
      </c>
    </row>
    <row r="48" spans="1:7" s="25" customFormat="1" ht="25.5">
      <c r="A48" s="33" t="s">
        <v>205</v>
      </c>
      <c r="B48" s="31" t="s">
        <v>152</v>
      </c>
      <c r="C48" s="31" t="s">
        <v>154</v>
      </c>
      <c r="D48" s="32" t="s">
        <v>254</v>
      </c>
      <c r="E48" s="33" t="s">
        <v>252</v>
      </c>
      <c r="F48" s="25" t="s">
        <v>220</v>
      </c>
      <c r="G48" s="25" t="s">
        <v>257</v>
      </c>
    </row>
    <row r="49" spans="1:5" ht="14.25">
      <c r="A49" s="28" t="s">
        <v>206</v>
      </c>
      <c r="B49" s="27" t="s">
        <v>155</v>
      </c>
      <c r="C49" s="27" t="s">
        <v>157</v>
      </c>
      <c r="D49" s="30"/>
      <c r="E49" s="28" t="s">
        <v>256</v>
      </c>
    </row>
    <row r="50" spans="1:5">
      <c r="A50" s="27" t="s">
        <v>207</v>
      </c>
      <c r="B50" s="27" t="s">
        <v>158</v>
      </c>
      <c r="C50" s="27" t="s">
        <v>161</v>
      </c>
      <c r="D50" s="27"/>
      <c r="E50" s="28" t="s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eps_masterBOM</vt:lpstr>
      <vt:lpstr>eps_masterBOM (2)</vt:lpstr>
      <vt:lpstr>eps_BOM_JLCPCB_220513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Brannigan</dc:creator>
  <cp:lastModifiedBy>Georgiev, Ivo</cp:lastModifiedBy>
  <dcterms:created xsi:type="dcterms:W3CDTF">2022-04-28T02:09:25Z</dcterms:created>
  <dcterms:modified xsi:type="dcterms:W3CDTF">2022-05-13T20:33:28Z</dcterms:modified>
</cp:coreProperties>
</file>