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5.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oltongearhart/Documents/Ball State/DANA 320/Modules/1 - Excel/1.3 - Reports/"/>
    </mc:Choice>
  </mc:AlternateContent>
  <xr:revisionPtr revIDLastSave="0" documentId="13_ncr:1_{1C243F8F-516C-0E42-A103-7B7975EE3F9C}" xr6:coauthVersionLast="47" xr6:coauthVersionMax="47" xr10:uidLastSave="{00000000-0000-0000-0000-000000000000}"/>
  <bookViews>
    <workbookView xWindow="0" yWindow="500" windowWidth="25600" windowHeight="14280" activeTab="2" xr2:uid="{4EDC4144-CF02-4BA0-8F0C-5455A1A1E290}"/>
  </bookViews>
  <sheets>
    <sheet name="Sales Data" sheetId="6" r:id="rId1"/>
    <sheet name="Master Data" sheetId="2" r:id="rId2"/>
    <sheet name="Report" sheetId="4" r:id="rId3"/>
    <sheet name="America" sheetId="16" r:id="rId4"/>
    <sheet name="Europe" sheetId="15" r:id="rId5"/>
    <sheet name="Calculated Fields" sheetId="14" r:id="rId6"/>
    <sheet name="Details" sheetId="12" r:id="rId7"/>
    <sheet name="Lucas Basics" sheetId="19" r:id="rId8"/>
    <sheet name="Meta Creations" sheetId="18" r:id="rId9"/>
    <sheet name="Urban Right" sheetId="17" r:id="rId10"/>
  </sheets>
  <definedNames>
    <definedName name="_xlnm._FilterDatabase" localSheetId="0" hidden="1">'Sales Data'!$A$3:$K$3</definedName>
    <definedName name="_xlcn.WorksheetConnection_DataModel_Tables.xlsxMasterArticle1" hidden="1">'Master Data'!$A$4:$C$20</definedName>
    <definedName name="_xlcn.WorksheetConnection_DataModel_Tables.xlsxMasterCustomer1" hidden="1">Customers[]</definedName>
    <definedName name="_xlcn.WorksheetConnection_DataModel_Tables.xlsxTableSales1" hidden="1">TableSales</definedName>
    <definedName name="NativeTimeline_Document_Date">#N/A</definedName>
    <definedName name="NativeTimeline_Document_Date1">#N/A</definedName>
  </definedNames>
  <calcPr calcId="191029"/>
  <pivotCaches>
    <pivotCache cacheId="2" r:id="rId11"/>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Sales" name="TableSales" connection="WorksheetConnection_DataModel_Tables.xlsx!TableSales"/>
          <x15:modelTable id="MasterArticle" name="MasterArticle" connection="WorksheetConnection_DataModel_Tables.xlsx!MasterArticle"/>
          <x15:modelTable id="MasterCustomer" name="MasterCustomer" connection="WorksheetConnection_DataModel_Tables.xlsx!MasterCustomer"/>
        </x15:modelTables>
        <x15:modelRelationships>
          <x15:modelRelationship fromTable="TableSales" fromColumn="Article code" toTable="MasterArticle" toColumn="Article code"/>
          <x15:modelRelationship fromTable="TableSales" fromColumn="Customer code" toTable="MasterCustomer" toColumn="Customer 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8" i="6" l="1"/>
  <c r="B31" i="6"/>
  <c r="B46" i="6"/>
  <c r="B9" i="6"/>
  <c r="B89" i="6"/>
  <c r="B4" i="6"/>
  <c r="B8" i="6"/>
  <c r="B27" i="6"/>
  <c r="B17" i="6"/>
  <c r="B42" i="6"/>
  <c r="B25" i="6"/>
  <c r="B62" i="6"/>
  <c r="B67" i="6"/>
  <c r="B41" i="6"/>
  <c r="B77" i="6"/>
  <c r="B90" i="6"/>
  <c r="B37" i="6"/>
  <c r="B100" i="6"/>
  <c r="B83" i="6"/>
  <c r="B24" i="6"/>
  <c r="B19" i="6"/>
  <c r="B55" i="6"/>
  <c r="B32" i="6"/>
  <c r="B49" i="6"/>
  <c r="B70" i="6"/>
  <c r="B95" i="6"/>
  <c r="B5" i="6"/>
  <c r="B21" i="6"/>
  <c r="B88" i="6"/>
  <c r="B15" i="6"/>
  <c r="B74" i="6"/>
  <c r="B35" i="6"/>
  <c r="B22" i="6"/>
  <c r="B101" i="6"/>
  <c r="B60" i="6"/>
  <c r="B14" i="6"/>
  <c r="B66" i="6"/>
  <c r="B102" i="6"/>
  <c r="B59" i="6"/>
  <c r="B52" i="6"/>
  <c r="B36" i="6"/>
  <c r="B64" i="6"/>
  <c r="B94" i="6"/>
  <c r="B6" i="6"/>
  <c r="B92" i="6"/>
  <c r="B38" i="6"/>
  <c r="B40" i="6"/>
  <c r="B85" i="6"/>
  <c r="B29" i="6"/>
  <c r="B81" i="6"/>
  <c r="B18" i="6"/>
  <c r="B76" i="6"/>
  <c r="B50" i="6"/>
  <c r="B105" i="6"/>
  <c r="B23" i="6"/>
  <c r="B69" i="6"/>
  <c r="B61" i="6"/>
  <c r="B71" i="6"/>
  <c r="B72" i="6"/>
  <c r="B78" i="6"/>
  <c r="B16" i="6"/>
  <c r="B28" i="6"/>
  <c r="B87" i="6"/>
  <c r="B79" i="6"/>
  <c r="B26" i="6"/>
  <c r="B107" i="6"/>
  <c r="B48" i="6"/>
  <c r="B53" i="6"/>
  <c r="B84" i="6"/>
  <c r="B43" i="6"/>
  <c r="B86" i="6"/>
  <c r="B103" i="6"/>
  <c r="B68" i="6"/>
  <c r="B97" i="6"/>
  <c r="B96" i="6"/>
  <c r="B93" i="6"/>
  <c r="B39" i="6"/>
  <c r="B11" i="6"/>
  <c r="B57" i="6"/>
  <c r="B47" i="6"/>
  <c r="B7" i="6"/>
  <c r="B82" i="6"/>
  <c r="B12" i="6"/>
  <c r="B33" i="6"/>
  <c r="B10" i="6"/>
  <c r="B45" i="6"/>
  <c r="B73" i="6"/>
  <c r="B63" i="6"/>
  <c r="B51" i="6"/>
  <c r="B91" i="6"/>
  <c r="B99" i="6"/>
  <c r="B106" i="6"/>
  <c r="B80" i="6"/>
  <c r="B65" i="6"/>
  <c r="B108" i="6"/>
  <c r="B13" i="6"/>
  <c r="B56" i="6"/>
  <c r="B30" i="6"/>
  <c r="B75" i="6"/>
  <c r="B98" i="6"/>
  <c r="B54" i="6"/>
  <c r="B20" i="6"/>
  <c r="B104" i="6"/>
  <c r="B34" i="6"/>
  <c r="B44" i="6"/>
  <c r="G58" i="6"/>
  <c r="G31" i="6"/>
  <c r="G46" i="6"/>
  <c r="G9" i="6"/>
  <c r="G89" i="6"/>
  <c r="G4" i="6"/>
  <c r="G8" i="6"/>
  <c r="G27" i="6"/>
  <c r="G17" i="6"/>
  <c r="G42" i="6"/>
  <c r="G25" i="6"/>
  <c r="G62" i="6"/>
  <c r="G67" i="6"/>
  <c r="G41" i="6"/>
  <c r="G77" i="6"/>
  <c r="G90" i="6"/>
  <c r="G37" i="6"/>
  <c r="G100" i="6"/>
  <c r="G83" i="6"/>
  <c r="G24" i="6"/>
  <c r="G19" i="6"/>
  <c r="G55" i="6"/>
  <c r="G32" i="6"/>
  <c r="G49" i="6"/>
  <c r="G70" i="6"/>
  <c r="G95" i="6"/>
  <c r="G5" i="6"/>
  <c r="G21" i="6"/>
  <c r="G88" i="6"/>
  <c r="G15" i="6"/>
  <c r="G74" i="6"/>
  <c r="G35" i="6"/>
  <c r="G22" i="6"/>
  <c r="G101" i="6"/>
  <c r="G60" i="6"/>
  <c r="G14" i="6"/>
  <c r="G66" i="6"/>
  <c r="G102" i="6"/>
  <c r="G59" i="6"/>
  <c r="G52" i="6"/>
  <c r="G36" i="6"/>
  <c r="G64" i="6"/>
  <c r="G94" i="6"/>
  <c r="G6" i="6"/>
  <c r="G92" i="6"/>
  <c r="G38" i="6"/>
  <c r="G40" i="6"/>
  <c r="G85" i="6"/>
  <c r="G29" i="6"/>
  <c r="G81" i="6"/>
  <c r="G18" i="6"/>
  <c r="G76" i="6"/>
  <c r="G50" i="6"/>
  <c r="G105" i="6"/>
  <c r="G23" i="6"/>
  <c r="G69" i="6"/>
  <c r="G61" i="6"/>
  <c r="G71" i="6"/>
  <c r="G72" i="6"/>
  <c r="G78" i="6"/>
  <c r="G16" i="6"/>
  <c r="G28" i="6"/>
  <c r="G87" i="6"/>
  <c r="G79" i="6"/>
  <c r="G26" i="6"/>
  <c r="G107" i="6"/>
  <c r="G48" i="6"/>
  <c r="G53" i="6"/>
  <c r="G84" i="6"/>
  <c r="G43" i="6"/>
  <c r="G86" i="6"/>
  <c r="G103" i="6"/>
  <c r="G68" i="6"/>
  <c r="G97" i="6"/>
  <c r="G96" i="6"/>
  <c r="G93" i="6"/>
  <c r="G39" i="6"/>
  <c r="G11" i="6"/>
  <c r="G57" i="6"/>
  <c r="G47" i="6"/>
  <c r="G7" i="6"/>
  <c r="G82" i="6"/>
  <c r="G12" i="6"/>
  <c r="G33" i="6"/>
  <c r="G10" i="6"/>
  <c r="G45" i="6"/>
  <c r="G73" i="6"/>
  <c r="G63" i="6"/>
  <c r="G51" i="6"/>
  <c r="G91" i="6"/>
  <c r="G99" i="6"/>
  <c r="G106" i="6"/>
  <c r="G80" i="6"/>
  <c r="G65" i="6"/>
  <c r="G108" i="6"/>
  <c r="G13" i="6"/>
  <c r="G56" i="6"/>
  <c r="G30" i="6"/>
  <c r="G75" i="6"/>
  <c r="G98" i="6"/>
  <c r="G54" i="6"/>
  <c r="G20" i="6"/>
  <c r="G104" i="6"/>
  <c r="G34" i="6"/>
  <c r="G44" i="6"/>
  <c r="I58" i="6"/>
  <c r="I31" i="6"/>
  <c r="I46" i="6"/>
  <c r="I9" i="6"/>
  <c r="I89" i="6"/>
  <c r="I4" i="6"/>
  <c r="I8" i="6"/>
  <c r="I27" i="6"/>
  <c r="I17" i="6"/>
  <c r="I42" i="6"/>
  <c r="I25" i="6"/>
  <c r="I62" i="6"/>
  <c r="I67" i="6"/>
  <c r="I41" i="6"/>
  <c r="I77" i="6"/>
  <c r="I90" i="6"/>
  <c r="I37" i="6"/>
  <c r="I100" i="6"/>
  <c r="I83" i="6"/>
  <c r="I24" i="6"/>
  <c r="I19" i="6"/>
  <c r="I55" i="6"/>
  <c r="I32" i="6"/>
  <c r="I49" i="6"/>
  <c r="I70" i="6"/>
  <c r="I95" i="6"/>
  <c r="I5" i="6"/>
  <c r="I21" i="6"/>
  <c r="I88" i="6"/>
  <c r="I15" i="6"/>
  <c r="I74" i="6"/>
  <c r="I35" i="6"/>
  <c r="I22" i="6"/>
  <c r="I101" i="6"/>
  <c r="I60" i="6"/>
  <c r="I14" i="6"/>
  <c r="I66" i="6"/>
  <c r="I102" i="6"/>
  <c r="I59" i="6"/>
  <c r="I52" i="6"/>
  <c r="I36" i="6"/>
  <c r="I64" i="6"/>
  <c r="I94" i="6"/>
  <c r="I6" i="6"/>
  <c r="I92" i="6"/>
  <c r="I38" i="6"/>
  <c r="I40" i="6"/>
  <c r="I85" i="6"/>
  <c r="I29" i="6"/>
  <c r="I81" i="6"/>
  <c r="I18" i="6"/>
  <c r="I76" i="6"/>
  <c r="I50" i="6"/>
  <c r="I105" i="6"/>
  <c r="I23" i="6"/>
  <c r="I69" i="6"/>
  <c r="I61" i="6"/>
  <c r="I71" i="6"/>
  <c r="I72" i="6"/>
  <c r="I78" i="6"/>
  <c r="I16" i="6"/>
  <c r="I28" i="6"/>
  <c r="I87" i="6"/>
  <c r="I79" i="6"/>
  <c r="I26" i="6"/>
  <c r="I107" i="6"/>
  <c r="I48" i="6"/>
  <c r="I53" i="6"/>
  <c r="I84" i="6"/>
  <c r="I43" i="6"/>
  <c r="I86" i="6"/>
  <c r="I103" i="6"/>
  <c r="I68" i="6"/>
  <c r="I97" i="6"/>
  <c r="I96" i="6"/>
  <c r="I93" i="6"/>
  <c r="I39" i="6"/>
  <c r="I11" i="6"/>
  <c r="I57" i="6"/>
  <c r="I47" i="6"/>
  <c r="I7" i="6"/>
  <c r="I82" i="6"/>
  <c r="I12" i="6"/>
  <c r="I33" i="6"/>
  <c r="I10" i="6"/>
  <c r="I45" i="6"/>
  <c r="I73" i="6"/>
  <c r="I63" i="6"/>
  <c r="I51" i="6"/>
  <c r="I91" i="6"/>
  <c r="I99" i="6"/>
  <c r="I106" i="6"/>
  <c r="I80" i="6"/>
  <c r="I65" i="6"/>
  <c r="I108" i="6"/>
  <c r="I13" i="6"/>
  <c r="I56" i="6"/>
  <c r="I30" i="6"/>
  <c r="I75" i="6"/>
  <c r="I98" i="6"/>
  <c r="I54" i="6"/>
  <c r="I20" i="6"/>
  <c r="I104" i="6"/>
  <c r="I34" i="6"/>
  <c r="I4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582E89-3D73-4E2C-AE5B-FC1C182A93A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9CB5953-279D-486D-A89A-14BD02392FC4}" name="WorksheetConnection_DataModel_Tables.xlsx!MasterArticle" type="102" refreshedVersion="6" minRefreshableVersion="5">
    <extLst>
      <ext xmlns:x15="http://schemas.microsoft.com/office/spreadsheetml/2010/11/main" uri="{DE250136-89BD-433C-8126-D09CA5730AF9}">
        <x15:connection id="MasterArticle">
          <x15:rangePr sourceName="_xlcn.WorksheetConnection_DataModel_Tables.xlsxMasterArticle1"/>
        </x15:connection>
      </ext>
    </extLst>
  </connection>
  <connection id="3" xr16:uid="{370DFF5E-F72D-467F-A489-4AD62293E1FC}" name="WorksheetConnection_DataModel_Tables.xlsx!MasterCustomer" type="102" refreshedVersion="6" minRefreshableVersion="5">
    <extLst>
      <ext xmlns:x15="http://schemas.microsoft.com/office/spreadsheetml/2010/11/main" uri="{DE250136-89BD-433C-8126-D09CA5730AF9}">
        <x15:connection id="MasterCustomer">
          <x15:rangePr sourceName="_xlcn.WorksheetConnection_DataModel_Tables.xlsxMasterCustomer1"/>
        </x15:connection>
      </ext>
    </extLst>
  </connection>
  <connection id="4" xr16:uid="{A511D6FC-00CB-4175-8F28-2E1B9B629990}" name="WorksheetConnection_DataModel_Tables.xlsx!TableSales" type="102" refreshedVersion="6" minRefreshableVersion="5">
    <extLst>
      <ext xmlns:x15="http://schemas.microsoft.com/office/spreadsheetml/2010/11/main" uri="{DE250136-89BD-433C-8126-D09CA5730AF9}">
        <x15:connection id="TableSales">
          <x15:rangePr sourceName="_xlcn.WorksheetConnection_DataModel_Tables.xlsxTableSales1"/>
        </x15:connection>
      </ext>
    </extLst>
  </connection>
</connections>
</file>

<file path=xl/sharedStrings.xml><?xml version="1.0" encoding="utf-8"?>
<sst xmlns="http://schemas.openxmlformats.org/spreadsheetml/2006/main" count="559" uniqueCount="88">
  <si>
    <t>Color</t>
  </si>
  <si>
    <t>White</t>
  </si>
  <si>
    <t>Black</t>
  </si>
  <si>
    <t>Red</t>
  </si>
  <si>
    <t>Customer Name</t>
  </si>
  <si>
    <t>Dellicia</t>
  </si>
  <si>
    <t>Urban Right</t>
  </si>
  <si>
    <t>Erma</t>
  </si>
  <si>
    <t>Aida GmbH</t>
  </si>
  <si>
    <t>Liebher</t>
  </si>
  <si>
    <t>Smartphone case diamond</t>
  </si>
  <si>
    <t>Smartphone case simple</t>
  </si>
  <si>
    <t>Sales Document</t>
  </si>
  <si>
    <t>Document Date</t>
  </si>
  <si>
    <t>Quantity</t>
  </si>
  <si>
    <t>Master Data</t>
  </si>
  <si>
    <t>Sales Data</t>
  </si>
  <si>
    <t>Company</t>
  </si>
  <si>
    <t>Product Description</t>
  </si>
  <si>
    <t>Customer Code</t>
  </si>
  <si>
    <t>Company Name</t>
  </si>
  <si>
    <t>Company Code</t>
  </si>
  <si>
    <t>Product Code</t>
  </si>
  <si>
    <t>Sales USD</t>
  </si>
  <si>
    <t>Region</t>
  </si>
  <si>
    <t>America</t>
  </si>
  <si>
    <t>1010US</t>
  </si>
  <si>
    <t>Laptop bag red</t>
  </si>
  <si>
    <t>Women type T simple black</t>
  </si>
  <si>
    <t>Laptop bag black</t>
  </si>
  <si>
    <t>Women type T simple white</t>
  </si>
  <si>
    <t>Women crop top black</t>
  </si>
  <si>
    <t>Men shorts black</t>
  </si>
  <si>
    <t>Men type T simple white</t>
  </si>
  <si>
    <t>Women basics</t>
  </si>
  <si>
    <t>Men shorts grey</t>
  </si>
  <si>
    <t>Men dress shirt black</t>
  </si>
  <si>
    <t>Men type T simple black</t>
  </si>
  <si>
    <t>Men dress shirt grey</t>
  </si>
  <si>
    <t>Men basics</t>
  </si>
  <si>
    <t>Unisex tank top white</t>
  </si>
  <si>
    <t>While</t>
  </si>
  <si>
    <t>Grey</t>
  </si>
  <si>
    <t>1020US</t>
  </si>
  <si>
    <t>Meta Creations</t>
  </si>
  <si>
    <t>1040DE</t>
  </si>
  <si>
    <t>Lucas Basics</t>
  </si>
  <si>
    <t>Europe</t>
  </si>
  <si>
    <t>Grand Total</t>
  </si>
  <si>
    <t xml:space="preserve">Sales USD </t>
  </si>
  <si>
    <t>% of Sales</t>
  </si>
  <si>
    <t>Qtr1</t>
  </si>
  <si>
    <t>Qtr2</t>
  </si>
  <si>
    <t>Qtr3</t>
  </si>
  <si>
    <t>Qtr4</t>
  </si>
  <si>
    <t>Other</t>
  </si>
  <si>
    <t>Mens</t>
  </si>
  <si>
    <t>Womens</t>
  </si>
  <si>
    <t>Unisex</t>
  </si>
  <si>
    <t>Quarters</t>
  </si>
  <si>
    <t>Category</t>
  </si>
  <si>
    <t xml:space="preserve">Sales EUR </t>
  </si>
  <si>
    <t>Total Products Sold</t>
  </si>
  <si>
    <t>(All)</t>
  </si>
  <si>
    <t>Calculated Field</t>
  </si>
  <si>
    <t>Solve Order</t>
  </si>
  <si>
    <t>Field</t>
  </si>
  <si>
    <t>Formula</t>
  </si>
  <si>
    <t>Sales EUR</t>
  </si>
  <si>
    <t>='Sales USD'*1.15</t>
  </si>
  <si>
    <t>Calculated Item</t>
  </si>
  <si>
    <t>Item</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</si>
  <si>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</si>
  <si>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</si>
  <si>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</si>
  <si>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</si>
  <si>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</si>
  <si>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Months</t>
  </si>
  <si>
    <t>Jan</t>
  </si>
  <si>
    <t>Feb</t>
  </si>
  <si>
    <t>Mar</t>
  </si>
  <si>
    <t>Order Placement</t>
  </si>
  <si>
    <t>Phone</t>
  </si>
  <si>
    <t>Phone Total</t>
  </si>
  <si>
    <t>Online</t>
  </si>
  <si>
    <t>Online Total</t>
  </si>
  <si>
    <t>Total Sales (USD)</t>
  </si>
  <si>
    <t>Pivot Table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</si>
</sst>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b/>
      <i/>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medium">
        <color rgb="FF2981B9"/>
      </bottom>
      <diagonal/>
    </border>
    <border>
      <left/>
      <right/>
      <top/>
      <bottom style="thin">
        <color indexed="8"/>
      </bottom>
      <diagonal/>
    </border>
  </borders>
  <cellStyleXfs count="3">
    <xf numFmtId="0" fontId="0" fillId="0" borderId="0"/>
    <xf numFmtId="0" fontId="3" fillId="0" borderId="0"/>
    <xf numFmtId="0" fontId="2" fillId="0" borderId="2" applyNumberFormat="0" applyFill="0" applyAlignment="0" applyProtection="0"/>
  </cellStyleXfs>
  <cellXfs count="18">
    <xf numFmtId="0" fontId="0" fillId="0" borderId="0" xfId="0"/>
    <xf numFmtId="0" fontId="1" fillId="0" borderId="0" xfId="0" applyFont="1"/>
    <xf numFmtId="0" fontId="1" fillId="0" borderId="1" xfId="0" applyFont="1" applyBorder="1"/>
    <xf numFmtId="0" fontId="1" fillId="0" borderId="1" xfId="1" applyFont="1" applyBorder="1"/>
    <xf numFmtId="0" fontId="4" fillId="0" borderId="1" xfId="1" applyFont="1" applyBorder="1"/>
    <xf numFmtId="0" fontId="3" fillId="0" borderId="0" xfId="1"/>
    <xf numFmtId="0" fontId="2" fillId="0" borderId="2" xfId="2"/>
    <xf numFmtId="0" fontId="2" fillId="0" borderId="2" xfId="2" applyAlignment="1">
      <alignment wrapText="1"/>
    </xf>
    <xf numFmtId="0" fontId="4" fillId="0" borderId="0" xfId="1" applyFont="1"/>
    <xf numFmtId="0" fontId="0" fillId="0" borderId="0" xfId="0" pivotButton="1"/>
    <xf numFmtId="10" fontId="0" fillId="0" borderId="0" xfId="0" applyNumberFormat="1"/>
    <xf numFmtId="3" fontId="0" fillId="0" borderId="0" xfId="0" applyNumberFormat="1"/>
    <xf numFmtId="14" fontId="3" fillId="0" borderId="0" xfId="0" applyNumberFormat="1" applyFont="1"/>
    <xf numFmtId="0" fontId="5" fillId="0" borderId="0" xfId="0" applyFont="1"/>
    <xf numFmtId="0" fontId="1" fillId="0" borderId="3" xfId="0" applyFont="1" applyBorder="1"/>
    <xf numFmtId="14" fontId="0" fillId="0" borderId="0" xfId="0" applyNumberFormat="1"/>
    <xf numFmtId="0" fontId="0" fillId="0" borderId="1" xfId="0" applyBorder="1"/>
    <xf numFmtId="0" fontId="0" fillId="0" borderId="0" xfId="0" applyNumberFormat="1"/>
  </cellXfs>
  <cellStyles count="3">
    <cellStyle name="Heading 1 2" xfId="2" xr:uid="{E4D34D6D-C946-1F4D-BC97-168C9E730F56}"/>
    <cellStyle name="Normal" xfId="0" builtinId="0"/>
    <cellStyle name="Normal 2" xfId="1" xr:uid="{66233679-CFC4-C240-A210-307C8DBCD78B}"/>
  </cellStyles>
  <dxfs count="7">
    <dxf>
      <numFmt numFmtId="19" formatCode="m/d/yy"/>
    </dxf>
    <dxf>
      <font>
        <b/>
        <i val="0"/>
        <strike val="0"/>
        <condense val="0"/>
        <extend val="0"/>
        <outline val="0"/>
        <shadow val="0"/>
        <u val="none"/>
        <vertAlign val="baseline"/>
        <sz val="12"/>
        <color theme="1"/>
        <name val="Calibri"/>
        <family val="2"/>
        <scheme val="minor"/>
      </font>
    </dxf>
    <dxf>
      <numFmt numFmtId="0" formatCode="General"/>
    </dxf>
    <dxf>
      <font>
        <strike val="0"/>
        <outline val="0"/>
        <shadow val="0"/>
        <u val="none"/>
        <vertAlign val="baseline"/>
        <sz val="11"/>
        <color theme="1"/>
        <name val="Calibri"/>
        <family val="2"/>
        <scheme val="minor"/>
      </font>
      <numFmt numFmtId="19" formatCode="m/d/yy"/>
    </dxf>
    <dxf>
      <numFmt numFmtId="0" formatCode="General"/>
    </dxf>
    <dxf>
      <border outline="0">
        <bottom style="medium">
          <color rgb="FF2981B9"/>
        </bottom>
      </border>
    </dxf>
    <dxf>
      <alignment horizontal="general" vertical="bottom" textRotation="0" wrapText="1" indent="0" justifyLastLine="0" shrinkToFit="0" readingOrder="0"/>
    </dxf>
  </dxfs>
  <tableStyles count="0" defaultTableStyle="TableStyleMedium2" defaultPivotStyle="PivotStyleLight16"/>
  <colors>
    <mruColors>
      <color rgb="FF87B9B8"/>
      <color rgb="FF589897"/>
      <color rgb="FF008080"/>
      <color rgb="FF35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1/relationships/timelineCache" Target="timelineCaches/timelineCache2.xml"/><Relationship Id="rId18" Type="http://schemas.openxmlformats.org/officeDocument/2006/relationships/powerPivotData" Target="model/item.data"/><Relationship Id="rId26" Type="http://schemas.openxmlformats.org/officeDocument/2006/relationships/customXml" Target="../customXml/item7.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sharedStrings" Target="sharedStrings.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worksheet" Target="worksheets/sheet10.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12</xdr:col>
      <xdr:colOff>431800</xdr:colOff>
      <xdr:row>11</xdr:row>
      <xdr:rowOff>165100</xdr:rowOff>
    </xdr:from>
    <xdr:to>
      <xdr:col>20</xdr:col>
      <xdr:colOff>304801</xdr:colOff>
      <xdr:row>27</xdr:row>
      <xdr:rowOff>152400</xdr:rowOff>
    </xdr:to>
    <xdr:sp macro="" textlink="">
      <xdr:nvSpPr>
        <xdr:cNvPr id="2" name="TextBox 1">
          <a:extLst>
            <a:ext uri="{FF2B5EF4-FFF2-40B4-BE49-F238E27FC236}">
              <a16:creationId xmlns:a16="http://schemas.microsoft.com/office/drawing/2014/main" id="{13621584-B455-3745-A016-EAD5F1C6E524}"/>
            </a:ext>
          </a:extLst>
        </xdr:cNvPr>
        <xdr:cNvSpPr txBox="1"/>
      </xdr:nvSpPr>
      <xdr:spPr>
        <a:xfrm>
          <a:off x="13081000" y="2336800"/>
          <a:ext cx="5753101" cy="30353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baseline="0"/>
            <a:t>Setup of worksheet and overview of lesson</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Sales Data: Same dataset as previous notes, except missing some columns (only have codes) and changed the dates and sorted to use later, already a table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Master: Contains the description tables (very common setup for data) -&gt; we are thinking of these as the mapping for the missing information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Reports: This is where our pivot tables will go, but the report we want (recreating the simple pivot table from the previous lesson) needs information from two tables (want to show names not codes), which is the probelm we face in this lesson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 Going to solve this problem one way, mention another way that is not available in Mac or Excel online, so not going to demo, but will link in additional resources (still a great watch, cause almost all companies will have windows excel and could be very useful, important to know what can be done and then decide if useful)</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r>
            <a:rPr lang="en-US" sz="1100" baseline="0"/>
            <a:t>- Then will make a new pivot table and show some more features</a:t>
          </a:r>
        </a:p>
      </xdr:txBody>
    </xdr:sp>
    <xdr:clientData/>
  </xdr:twoCellAnchor>
  <xdr:twoCellAnchor>
    <xdr:from>
      <xdr:col>12</xdr:col>
      <xdr:colOff>406400</xdr:colOff>
      <xdr:row>28</xdr:row>
      <xdr:rowOff>38100</xdr:rowOff>
    </xdr:from>
    <xdr:to>
      <xdr:col>20</xdr:col>
      <xdr:colOff>279401</xdr:colOff>
      <xdr:row>45</xdr:row>
      <xdr:rowOff>152400</xdr:rowOff>
    </xdr:to>
    <xdr:sp macro="" textlink="">
      <xdr:nvSpPr>
        <xdr:cNvPr id="4" name="TextBox 3">
          <a:extLst>
            <a:ext uri="{FF2B5EF4-FFF2-40B4-BE49-F238E27FC236}">
              <a16:creationId xmlns:a16="http://schemas.microsoft.com/office/drawing/2014/main" id="{383C6960-F346-184C-87D0-980AFF390F37}"/>
            </a:ext>
          </a:extLst>
        </xdr:cNvPr>
        <xdr:cNvSpPr txBox="1"/>
      </xdr:nvSpPr>
      <xdr:spPr>
        <a:xfrm>
          <a:off x="13055600" y="5448300"/>
          <a:ext cx="5753101" cy="33528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baseline="0"/>
            <a:t>Solving problem - XLOOKUP demo</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Strategy for how to solve problem: need to bring in information from another table (in the master data) based on the matching information in the sales data</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This is one way to combine data from multiple sheets when structured like this (clear mapping, another way to think about it is as unique identifiers)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Xlookup is how we do this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Skip company code -&gt; will be left for an exercise</a:t>
          </a:r>
        </a:p>
        <a:p>
          <a:endParaRPr lang="en-US" sz="1100" u="none" baseline="0"/>
        </a:p>
        <a:p>
          <a:r>
            <a:rPr lang="en-US" sz="1100" u="none" baseline="0"/>
            <a:t>- Insert new column and give name -&gt; demo xlookup (what the arguments are and what to put there from the master data)</a:t>
          </a:r>
          <a:endParaRPr lang="en-US" sz="1100" baseline="0"/>
        </a:p>
        <a:p>
          <a:endParaRPr lang="en-US" sz="1100" baseline="0"/>
        </a:p>
        <a:p>
          <a:r>
            <a:rPr lang="en-US" sz="1100" baseline="0"/>
            <a:t>- Show separate xlookup for color -&gt; shows zeros instead of blanks. When try new things, often unexpected errors -&gt; there is usually an article or post about it -&gt; point out </a:t>
          </a:r>
          <a:r>
            <a:rPr lang="en-US" sz="1100" baseline="0">
              <a:solidFill>
                <a:schemeClr val="dk1"/>
              </a:solidFill>
              <a:latin typeface="+mn-lt"/>
              <a:ea typeface="+mn-ea"/>
              <a:cs typeface="+mn-cs"/>
            </a:rPr>
            <a:t>link</a:t>
          </a:r>
          <a:r>
            <a:rPr lang="en-US" sz="1100" baseline="0"/>
            <a:t> to an article in additional resources on my site</a:t>
          </a:r>
        </a:p>
        <a:p>
          <a:endParaRPr lang="en-US" sz="1100" baseline="0"/>
        </a:p>
        <a:p>
          <a:r>
            <a:rPr lang="en-US" sz="1100" baseline="0"/>
            <a:t>- Wonder why can't return description and color at same time, lets try it -&gt; explain spill error -&gt; then say just doesn't work in excel tables -&gt; demo outside of table</a:t>
          </a:r>
        </a:p>
      </xdr:txBody>
    </xdr:sp>
    <xdr:clientData/>
  </xdr:twoCellAnchor>
  <xdr:twoCellAnchor>
    <xdr:from>
      <xdr:col>12</xdr:col>
      <xdr:colOff>393700</xdr:colOff>
      <xdr:row>46</xdr:row>
      <xdr:rowOff>88900</xdr:rowOff>
    </xdr:from>
    <xdr:to>
      <xdr:col>20</xdr:col>
      <xdr:colOff>266701</xdr:colOff>
      <xdr:row>50</xdr:row>
      <xdr:rowOff>139700</xdr:rowOff>
    </xdr:to>
    <xdr:sp macro="" textlink="">
      <xdr:nvSpPr>
        <xdr:cNvPr id="5" name="TextBox 4">
          <a:extLst>
            <a:ext uri="{FF2B5EF4-FFF2-40B4-BE49-F238E27FC236}">
              <a16:creationId xmlns:a16="http://schemas.microsoft.com/office/drawing/2014/main" id="{2EB373E6-093F-4C4F-BACE-B3877CBC12AC}"/>
            </a:ext>
          </a:extLst>
        </xdr:cNvPr>
        <xdr:cNvSpPr txBox="1"/>
      </xdr:nvSpPr>
      <xdr:spPr>
        <a:xfrm>
          <a:off x="13042900" y="8928100"/>
          <a:ext cx="5753101" cy="8128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baseline="0"/>
            <a:t>Insert pivot table</a:t>
          </a:r>
        </a:p>
        <a:p>
          <a:r>
            <a:rPr lang="en-US" sz="1100" u="none" baseline="0"/>
            <a:t>- Insert pivot table in existing worksheet (report) and summarize total sales by customer, just like before (for demo)</a:t>
          </a:r>
          <a:endParaRPr lang="en-US" sz="1100" baseline="0"/>
        </a:p>
        <a:p>
          <a:endParaRPr lang="en-US" sz="1100" baseline="0"/>
        </a:p>
        <a:p>
          <a:endParaRPr lang="en-US" sz="1100" baseline="0"/>
        </a:p>
      </xdr:txBody>
    </xdr:sp>
    <xdr:clientData/>
  </xdr:twoCellAnchor>
  <xdr:twoCellAnchor>
    <xdr:from>
      <xdr:col>12</xdr:col>
      <xdr:colOff>520700</xdr:colOff>
      <xdr:row>2</xdr:row>
      <xdr:rowOff>203200</xdr:rowOff>
    </xdr:from>
    <xdr:to>
      <xdr:col>17</xdr:col>
      <xdr:colOff>279400</xdr:colOff>
      <xdr:row>5</xdr:row>
      <xdr:rowOff>152400</xdr:rowOff>
    </xdr:to>
    <xdr:sp macro="" textlink="">
      <xdr:nvSpPr>
        <xdr:cNvPr id="3" name="TextBox 2">
          <a:extLst>
            <a:ext uri="{FF2B5EF4-FFF2-40B4-BE49-F238E27FC236}">
              <a16:creationId xmlns:a16="http://schemas.microsoft.com/office/drawing/2014/main" id="{A477747D-B68F-4843-97D8-85CF4B2673EC}"/>
            </a:ext>
          </a:extLst>
        </xdr:cNvPr>
        <xdr:cNvSpPr txBox="1"/>
      </xdr:nvSpPr>
      <xdr:spPr>
        <a:xfrm>
          <a:off x="13169900" y="635000"/>
          <a:ext cx="3619500" cy="5461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Combine data</a:t>
          </a:r>
          <a:r>
            <a:rPr lang="en-US" sz="1100" b="1" i="0" u="none" baseline="0"/>
            <a:t> by c</a:t>
          </a:r>
          <a:r>
            <a:rPr lang="en-US" sz="1100" b="1" i="0" u="none"/>
            <a:t>reating creating new columns to bring in the</a:t>
          </a:r>
          <a:r>
            <a:rPr lang="en-US" sz="1100" b="1" i="0" u="none" baseline="0"/>
            <a:t> descriptions of columns that only have codes.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622300</xdr:colOff>
      <xdr:row>1</xdr:row>
      <xdr:rowOff>139700</xdr:rowOff>
    </xdr:from>
    <xdr:to>
      <xdr:col>4</xdr:col>
      <xdr:colOff>406400</xdr:colOff>
      <xdr:row>4</xdr:row>
      <xdr:rowOff>63500</xdr:rowOff>
    </xdr:to>
    <xdr:sp macro="" textlink="">
      <xdr:nvSpPr>
        <xdr:cNvPr id="5" name="TextBox 4">
          <a:extLst>
            <a:ext uri="{FF2B5EF4-FFF2-40B4-BE49-F238E27FC236}">
              <a16:creationId xmlns:a16="http://schemas.microsoft.com/office/drawing/2014/main" id="{1CD5B547-82DA-194E-9C0B-620B67E5FFFE}"/>
            </a:ext>
          </a:extLst>
        </xdr:cNvPr>
        <xdr:cNvSpPr txBox="1"/>
      </xdr:nvSpPr>
      <xdr:spPr>
        <a:xfrm>
          <a:off x="622300" y="342900"/>
          <a:ext cx="2476500" cy="5334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Insert</a:t>
          </a:r>
          <a:r>
            <a:rPr lang="en-US" sz="1100" b="1" i="0" u="none" baseline="0"/>
            <a:t> </a:t>
          </a:r>
          <a:r>
            <a:rPr lang="en-US" sz="1100" b="1" i="0" u="sng" baseline="0"/>
            <a:t>Pivot Table</a:t>
          </a:r>
          <a:r>
            <a:rPr lang="en-US" sz="1100" b="1" i="0" u="none" baseline="0"/>
            <a:t> below from the combined 'Sales Data' via </a:t>
          </a:r>
          <a:r>
            <a:rPr lang="en-US" sz="1100" b="1" i="0" u="sng" baseline="0"/>
            <a:t>XLOOKUP()</a:t>
          </a:r>
          <a:r>
            <a:rPr lang="en-US" sz="1100" b="1" i="0" u="none" baseline="0"/>
            <a:t>:</a:t>
          </a:r>
        </a:p>
        <a:p>
          <a:endParaRPr lang="en-US" sz="1100" b="1" i="0" u="none" baseline="0"/>
        </a:p>
      </xdr:txBody>
    </xdr:sp>
    <xdr:clientData/>
  </xdr:twoCellAnchor>
  <xdr:twoCellAnchor>
    <xdr:from>
      <xdr:col>18</xdr:col>
      <xdr:colOff>330200</xdr:colOff>
      <xdr:row>1</xdr:row>
      <xdr:rowOff>50799</xdr:rowOff>
    </xdr:from>
    <xdr:to>
      <xdr:col>28</xdr:col>
      <xdr:colOff>279400</xdr:colOff>
      <xdr:row>14</xdr:row>
      <xdr:rowOff>34635</xdr:rowOff>
    </xdr:to>
    <xdr:sp macro="" textlink="">
      <xdr:nvSpPr>
        <xdr:cNvPr id="6" name="TextBox 5">
          <a:extLst>
            <a:ext uri="{FF2B5EF4-FFF2-40B4-BE49-F238E27FC236}">
              <a16:creationId xmlns:a16="http://schemas.microsoft.com/office/drawing/2014/main" id="{FDF70404-5C75-CC4A-86E4-41D3248FCBA8}"/>
            </a:ext>
          </a:extLst>
        </xdr:cNvPr>
        <xdr:cNvSpPr txBox="1"/>
      </xdr:nvSpPr>
      <xdr:spPr>
        <a:xfrm>
          <a:off x="22428200" y="258617"/>
          <a:ext cx="8134927" cy="2685473"/>
        </a:xfrm>
        <a:prstGeom prst="rect">
          <a:avLst/>
        </a:prstGeom>
        <a:solidFill>
          <a:schemeClr val="accent2">
            <a:lumMod val="40000"/>
            <a:lumOff val="6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baseline="0">
              <a:solidFill>
                <a:srgbClr val="C00000"/>
              </a:solidFill>
            </a:rPr>
            <a:t>Exercise</a:t>
          </a:r>
        </a:p>
        <a:p>
          <a:endParaRPr lang="en-US" sz="1100" b="1" i="0" u="none" baseline="0">
            <a:solidFill>
              <a:srgbClr val="C00000"/>
            </a:solidFill>
          </a:endParaRPr>
        </a:p>
        <a:p>
          <a:r>
            <a:rPr lang="en-US" sz="1100" b="1" i="0" u="none" baseline="0">
              <a:solidFill>
                <a:srgbClr val="C00000"/>
              </a:solidFill>
            </a:rPr>
            <a:t>a) Create a column for 'Company Name' in 'Sales Data' using XLOOKUP() and the 'Company' table in the 'Master Data' tab.</a:t>
          </a:r>
        </a:p>
        <a:p>
          <a:endParaRPr lang="en-US" sz="1100" b="1" i="0" u="none" baseline="0">
            <a:solidFill>
              <a:srgbClr val="C00000"/>
            </a:solidFill>
          </a:endParaRPr>
        </a:p>
        <a:p>
          <a:r>
            <a:rPr lang="en-US" sz="1100" b="1" i="0" u="none" baseline="0">
              <a:solidFill>
                <a:srgbClr val="C00000"/>
              </a:solidFill>
            </a:rPr>
            <a:t>b) Suppose we want to gauge how much in sales we can expect during Q1 2021 (the next three months according to the end of the data) based on sales for Q1 2020. Lets create a </a:t>
          </a:r>
          <a:r>
            <a:rPr lang="en-US" sz="1100" b="1" i="0" u="sng" baseline="0">
              <a:solidFill>
                <a:srgbClr val="C00000"/>
              </a:solidFill>
            </a:rPr>
            <a:t>Report</a:t>
          </a:r>
          <a:r>
            <a:rPr lang="en-US" sz="1100" b="1" i="0" u="none" baseline="0">
              <a:solidFill>
                <a:srgbClr val="C00000"/>
              </a:solidFill>
            </a:rPr>
            <a:t> to help with this. Here is the information we want to show:</a:t>
          </a:r>
        </a:p>
        <a:p>
          <a:endParaRPr lang="en-US" sz="1100" b="1" i="0" u="none" baseline="0">
            <a:solidFill>
              <a:srgbClr val="C00000"/>
            </a:solidFill>
          </a:endParaRPr>
        </a:p>
        <a:p>
          <a:r>
            <a:rPr lang="en-US" sz="1100" b="1" i="0" u="none" baseline="0">
              <a:solidFill>
                <a:srgbClr val="C00000"/>
              </a:solidFill>
            </a:rPr>
            <a:t>- Monthly total sales dollars for each customer. We are focusing Q1, so add a timeline to only show the relevant months.</a:t>
          </a:r>
        </a:p>
        <a:p>
          <a:endParaRPr lang="en-US" sz="1100" b="1" i="0" u="none" baseline="0">
            <a:solidFill>
              <a:srgbClr val="C00000"/>
            </a:solidFill>
          </a:endParaRPr>
        </a:p>
        <a:p>
          <a:r>
            <a:rPr lang="en-US" sz="1100" b="1" i="0" u="none" baseline="0">
              <a:solidFill>
                <a:srgbClr val="C00000"/>
              </a:solidFill>
            </a:rPr>
            <a:t>- Suppose Delllicia and Liebher placed Online orders while the others placed their orders via Phone. Group the rows by how the order was placed, with Online orders listed first. Show in tabular form so we can add a column name to the Order Placement.</a:t>
          </a:r>
        </a:p>
        <a:p>
          <a:endParaRPr lang="en-US" sz="1100" b="1" i="0" u="none" baseline="0">
            <a:solidFill>
              <a:srgbClr val="C00000"/>
            </a:solidFill>
          </a:endParaRPr>
        </a:p>
        <a:p>
          <a:r>
            <a:rPr lang="en-US" sz="1100" b="1" i="0" u="none" baseline="0">
              <a:solidFill>
                <a:srgbClr val="C00000"/>
              </a:solidFill>
            </a:rPr>
            <a:t>- We also want to have a report for each Company.</a:t>
          </a:r>
        </a:p>
        <a:p>
          <a:endParaRPr lang="en-US" sz="1100" b="1" i="0" u="none" baseline="0">
            <a:solidFill>
              <a:srgbClr val="C00000"/>
            </a:solidFill>
          </a:endParaRPr>
        </a:p>
        <a:p>
          <a:r>
            <a:rPr lang="en-US" sz="1100" b="1" i="0" u="none" baseline="0">
              <a:solidFill>
                <a:srgbClr val="C00000"/>
              </a:solidFill>
            </a:rPr>
            <a:t>- Make sure to clean up the report as necessary (headers, number formats, subtotals, etc.)</a:t>
          </a:r>
          <a:endParaRPr lang="en-US" sz="1100" b="1" i="0" u="sng" baseline="0">
            <a:solidFill>
              <a:srgbClr val="C00000"/>
            </a:solidFill>
          </a:endParaRPr>
        </a:p>
      </xdr:txBody>
    </xdr:sp>
    <xdr:clientData/>
  </xdr:twoCellAnchor>
  <xdr:twoCellAnchor>
    <xdr:from>
      <xdr:col>8</xdr:col>
      <xdr:colOff>25400</xdr:colOff>
      <xdr:row>0</xdr:row>
      <xdr:rowOff>76200</xdr:rowOff>
    </xdr:from>
    <xdr:to>
      <xdr:col>14</xdr:col>
      <xdr:colOff>330200</xdr:colOff>
      <xdr:row>5</xdr:row>
      <xdr:rowOff>152400</xdr:rowOff>
    </xdr:to>
    <xdr:sp macro="" textlink="">
      <xdr:nvSpPr>
        <xdr:cNvPr id="7" name="TextBox 6">
          <a:extLst>
            <a:ext uri="{FF2B5EF4-FFF2-40B4-BE49-F238E27FC236}">
              <a16:creationId xmlns:a16="http://schemas.microsoft.com/office/drawing/2014/main" id="{E36B4454-8CE5-4C45-AC89-444E913A0815}"/>
            </a:ext>
          </a:extLst>
        </xdr:cNvPr>
        <xdr:cNvSpPr txBox="1"/>
      </xdr:nvSpPr>
      <xdr:spPr>
        <a:xfrm>
          <a:off x="6083300" y="76200"/>
          <a:ext cx="4343400" cy="10922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Create </a:t>
          </a:r>
          <a:r>
            <a:rPr lang="en-US" sz="1100" b="1" i="0" u="sng"/>
            <a:t>Reports</a:t>
          </a:r>
          <a:r>
            <a:rPr lang="en-US" sz="1100" b="1" i="0" u="none" baseline="0"/>
            <a:t> that contains the following information:</a:t>
          </a:r>
        </a:p>
        <a:p>
          <a:endParaRPr lang="en-US" sz="1100" b="1" i="0" u="none" baseline="0"/>
        </a:p>
        <a:p>
          <a:r>
            <a:rPr lang="en-US" sz="1100" b="1" i="0" u="none" baseline="0"/>
            <a:t>- Summarizes quarterly sales by total amount of products sold for each product.</a:t>
          </a:r>
        </a:p>
        <a:p>
          <a:r>
            <a:rPr lang="en-US" sz="1100" b="1" i="0" u="none" baseline="0"/>
            <a:t>- A seperate report for each Region.</a:t>
          </a:r>
        </a:p>
      </xdr:txBody>
    </xdr:sp>
    <xdr:clientData/>
  </xdr:twoCellAnchor>
  <xdr:twoCellAnchor editAs="oneCell">
    <xdr:from>
      <xdr:col>0</xdr:col>
      <xdr:colOff>609600</xdr:colOff>
      <xdr:row>5</xdr:row>
      <xdr:rowOff>12700</xdr:rowOff>
    </xdr:from>
    <xdr:to>
      <xdr:col>3</xdr:col>
      <xdr:colOff>382386</xdr:colOff>
      <xdr:row>10</xdr:row>
      <xdr:rowOff>152400</xdr:rowOff>
    </xdr:to>
    <xdr:pic>
      <xdr:nvPicPr>
        <xdr:cNvPr id="8" name="Picture 7">
          <a:extLst>
            <a:ext uri="{FF2B5EF4-FFF2-40B4-BE49-F238E27FC236}">
              <a16:creationId xmlns:a16="http://schemas.microsoft.com/office/drawing/2014/main" id="{CADDABD3-E6EE-B29E-9E5F-8BE3C3F0BA7B}"/>
            </a:ext>
          </a:extLst>
        </xdr:cNvPr>
        <xdr:cNvPicPr>
          <a:picLocks noChangeAspect="1"/>
        </xdr:cNvPicPr>
      </xdr:nvPicPr>
      <xdr:blipFill>
        <a:blip xmlns:r="http://schemas.openxmlformats.org/officeDocument/2006/relationships" r:embed="rId1"/>
        <a:stretch>
          <a:fillRect/>
        </a:stretch>
      </xdr:blipFill>
      <xdr:spPr>
        <a:xfrm>
          <a:off x="609600" y="1028700"/>
          <a:ext cx="2514600" cy="1155700"/>
        </a:xfrm>
        <a:prstGeom prst="rect">
          <a:avLst/>
        </a:prstGeom>
        <a:solidFill>
          <a:schemeClr val="bg1"/>
        </a:solidFill>
      </xdr:spPr>
    </xdr:pic>
    <xdr:clientData/>
  </xdr:twoCellAnchor>
  <xdr:twoCellAnchor>
    <xdr:from>
      <xdr:col>1</xdr:col>
      <xdr:colOff>25401</xdr:colOff>
      <xdr:row>22</xdr:row>
      <xdr:rowOff>0</xdr:rowOff>
    </xdr:from>
    <xdr:to>
      <xdr:col>6</xdr:col>
      <xdr:colOff>88900</xdr:colOff>
      <xdr:row>35</xdr:row>
      <xdr:rowOff>88900</xdr:rowOff>
    </xdr:to>
    <xdr:sp macro="" textlink="">
      <xdr:nvSpPr>
        <xdr:cNvPr id="2" name="TextBox 1">
          <a:extLst>
            <a:ext uri="{FF2B5EF4-FFF2-40B4-BE49-F238E27FC236}">
              <a16:creationId xmlns:a16="http://schemas.microsoft.com/office/drawing/2014/main" id="{6E807E57-1C8D-834B-BDBC-861A3B6EF883}"/>
            </a:ext>
          </a:extLst>
        </xdr:cNvPr>
        <xdr:cNvSpPr txBox="1"/>
      </xdr:nvSpPr>
      <xdr:spPr>
        <a:xfrm>
          <a:off x="698501" y="4470400"/>
          <a:ext cx="4927599" cy="27305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baseline="0"/>
            <a:t>Create specific report</a:t>
          </a:r>
        </a:p>
        <a:p>
          <a:endParaRPr lang="en-US" sz="1100" u="none" baseline="0"/>
        </a:p>
        <a:p>
          <a:r>
            <a:rPr lang="en-US" sz="1100" u="none" baseline="0"/>
            <a:t>Sketch</a:t>
          </a:r>
        </a:p>
        <a:p>
          <a:r>
            <a:rPr lang="en-US" sz="1100" u="none" baseline="0"/>
            <a:t>- Just like with plots, it is useful to have a "sketch" of what the final report should look like, how it is generally structured -&gt; then can go about creating (or recreating it)</a:t>
          </a:r>
        </a:p>
        <a:p>
          <a:r>
            <a:rPr lang="en-US" sz="1100" u="none" baseline="0"/>
            <a:t>- Talk through variables needed (name, only one variable for sales, but summarized twice, one is percent of total)</a:t>
          </a:r>
        </a:p>
        <a:p>
          <a:r>
            <a:rPr lang="en-US" sz="1100" u="none" baseline="0"/>
            <a:t>- Looks to be sorted</a:t>
          </a:r>
        </a:p>
        <a:p>
          <a:r>
            <a:rPr lang="en-US" sz="1100" u="none" baseline="0"/>
            <a:t>- Nicer headers (tabular form gets column headers, try to do as little as possible manually, use functionality of pivot tables in this case)</a:t>
          </a:r>
        </a:p>
        <a:p>
          <a:endParaRPr lang="en-US" sz="1100" u="none" baseline="0"/>
        </a:p>
        <a:p>
          <a:r>
            <a:rPr lang="en-US" sz="1100" u="none" baseline="0"/>
            <a:t>-&gt; Now can make it</a:t>
          </a:r>
          <a:endParaRPr lang="en-US" sz="1100" baseline="0"/>
        </a:p>
        <a:p>
          <a:r>
            <a:rPr lang="en-US" sz="1100" baseline="0"/>
            <a:t>- If know what the end goal is and how to use the software, don't have to take lots of time guessing and testing</a:t>
          </a:r>
        </a:p>
        <a:p>
          <a:endParaRPr lang="en-US" sz="1100" baseline="0"/>
        </a:p>
      </xdr:txBody>
    </xdr:sp>
    <xdr:clientData/>
  </xdr:twoCellAnchor>
  <xdr:twoCellAnchor>
    <xdr:from>
      <xdr:col>7</xdr:col>
      <xdr:colOff>601436</xdr:colOff>
      <xdr:row>33</xdr:row>
      <xdr:rowOff>149679</xdr:rowOff>
    </xdr:from>
    <xdr:to>
      <xdr:col>11</xdr:col>
      <xdr:colOff>415637</xdr:colOff>
      <xdr:row>55</xdr:row>
      <xdr:rowOff>60960</xdr:rowOff>
    </xdr:to>
    <xdr:sp macro="" textlink="">
      <xdr:nvSpPr>
        <xdr:cNvPr id="4" name="TextBox 3">
          <a:extLst>
            <a:ext uri="{FF2B5EF4-FFF2-40B4-BE49-F238E27FC236}">
              <a16:creationId xmlns:a16="http://schemas.microsoft.com/office/drawing/2014/main" id="{73E8B155-8161-D94A-B74C-53D1BAFA6F51}"/>
            </a:ext>
          </a:extLst>
        </xdr:cNvPr>
        <xdr:cNvSpPr txBox="1"/>
      </xdr:nvSpPr>
      <xdr:spPr>
        <a:xfrm>
          <a:off x="6819356" y="6855279"/>
          <a:ext cx="5402201" cy="4381681"/>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baseline="0"/>
            <a:t>Create fancier report</a:t>
          </a:r>
        </a:p>
        <a:p>
          <a:r>
            <a:rPr lang="en-US" sz="1100" u="none" baseline="0"/>
            <a:t>- Copy and paste other one</a:t>
          </a:r>
        </a:p>
        <a:p>
          <a:endParaRPr lang="en-US" sz="1100" u="none" baseline="0"/>
        </a:p>
        <a:p>
          <a:r>
            <a:rPr lang="en-US" sz="1100" u="none" baseline="0"/>
            <a:t>Field list arranging</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t>- Columns = Document Date</a:t>
          </a:r>
        </a:p>
        <a:p>
          <a:r>
            <a:rPr lang="en-US" sz="1100" u="none" baseline="0"/>
            <a:t>- Values = Quantity</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baseline="0"/>
            <a:t>- Rows = Product Description</a:t>
          </a:r>
        </a:p>
        <a:p>
          <a:endParaRPr lang="en-US" sz="1100" u="none" baseline="0"/>
        </a:p>
        <a:p>
          <a:r>
            <a:rPr lang="en-US" sz="1100" u="none" baseline="0"/>
            <a:t>Date groups</a:t>
          </a:r>
        </a:p>
        <a:p>
          <a:r>
            <a:rPr lang="en-US" sz="1100" u="none" baseline="0"/>
            <a:t>- Notice that date breaks into Months and have new Months field available, but this is not in data, excel is smart and groups them, and we can use in pivot tables and slicers</a:t>
          </a:r>
        </a:p>
        <a:p>
          <a:r>
            <a:rPr lang="en-US" sz="1100" u="none" baseline="0"/>
            <a:t>- Can expand each to see specific days, can disallow this by removing the +/- button OR if want to remove that data from the underlying table we can take document date out of table</a:t>
          </a:r>
        </a:p>
        <a:p>
          <a:r>
            <a:rPr lang="en-US" sz="1100" u="none" baseline="0"/>
            <a:t>- Can change grouping as well, group by quaters and months (but show that lost months fields) -&gt; have to group by one level finer than want in field list</a:t>
          </a:r>
        </a:p>
        <a:p>
          <a:r>
            <a:rPr lang="en-US" sz="1100" u="none" baseline="0"/>
            <a:t>- Group by quarters, months and days -&gt; show how months is back -&gt; then remove and just have quarters</a:t>
          </a:r>
        </a:p>
        <a:p>
          <a:r>
            <a:rPr lang="en-US" sz="1100" u="none" baseline="0"/>
            <a:t>- Remove subtotals and collapse entire field</a:t>
          </a:r>
        </a:p>
        <a:p>
          <a:br>
            <a:rPr lang="en-US" sz="1100" u="none" baseline="0"/>
          </a:br>
          <a:r>
            <a:rPr lang="en-US" sz="1100" u="none" baseline="0"/>
            <a:t>Group fields</a:t>
          </a:r>
        </a:p>
        <a:p>
          <a:r>
            <a:rPr lang="en-US" sz="1100" u="none" baseline="0"/>
            <a:t>- Group mens, womens, unisex, other -&gt; collapse all -&gt; rearrange in that order -&gt; expand all -&gt; tabular form -&gt; rename to Category</a:t>
          </a:r>
        </a:p>
        <a:p>
          <a:endParaRPr lang="en-US" sz="1100" u="none" baseline="0"/>
        </a:p>
        <a:p>
          <a:r>
            <a:rPr lang="en-US" sz="1100" u="none" baseline="0"/>
            <a:t>Change title to "Total Products Sold"</a:t>
          </a:r>
        </a:p>
      </xdr:txBody>
    </xdr:sp>
    <xdr:clientData/>
  </xdr:twoCellAnchor>
  <xdr:twoCellAnchor>
    <xdr:from>
      <xdr:col>11</xdr:col>
      <xdr:colOff>808182</xdr:colOff>
      <xdr:row>33</xdr:row>
      <xdr:rowOff>154709</xdr:rowOff>
    </xdr:from>
    <xdr:to>
      <xdr:col>18</xdr:col>
      <xdr:colOff>0</xdr:colOff>
      <xdr:row>45</xdr:row>
      <xdr:rowOff>34636</xdr:rowOff>
    </xdr:to>
    <xdr:sp macro="" textlink="">
      <xdr:nvSpPr>
        <xdr:cNvPr id="9" name="TextBox 8">
          <a:extLst>
            <a:ext uri="{FF2B5EF4-FFF2-40B4-BE49-F238E27FC236}">
              <a16:creationId xmlns:a16="http://schemas.microsoft.com/office/drawing/2014/main" id="{18DADE35-DE71-9148-B3CB-AA0E0DA353D9}"/>
            </a:ext>
          </a:extLst>
        </xdr:cNvPr>
        <xdr:cNvSpPr txBox="1"/>
      </xdr:nvSpPr>
      <xdr:spPr>
        <a:xfrm>
          <a:off x="11972637" y="7012709"/>
          <a:ext cx="3763818" cy="237374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u="sng" baseline="0"/>
            <a:t>Last cool features 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sng" baseline="0"/>
        </a:p>
        <a:p>
          <a:r>
            <a:rPr lang="en-US" sz="1100" u="none" baseline="0"/>
            <a:t>Break out by filter demo -&gt; Report for each Region</a:t>
          </a:r>
        </a:p>
        <a:p>
          <a:r>
            <a:rPr lang="en-US" sz="1100" u="none" baseline="0"/>
            <a:t>- CurrentLy numbers are for both regions (imagine have 10 diferent sales regions)</a:t>
          </a:r>
        </a:p>
        <a:p>
          <a:r>
            <a:rPr lang="en-US" sz="1100" u="none" baseline="0"/>
            <a:t>- Start by Region to adding filter</a:t>
          </a:r>
        </a:p>
        <a:p>
          <a:r>
            <a:rPr lang="en-US" sz="1100" u="none" baseline="0"/>
            <a:t>- Naive (manual) way would be to filter to and then copy and paste for each region (demo one)</a:t>
          </a:r>
        </a:p>
        <a:p>
          <a:r>
            <a:rPr lang="en-US" sz="1100" u="none" baseline="0"/>
            <a:t>- Shortcut -&gt; Analyze -&gt; Options -&gt; Show Report Filter Pages -&gt; talk through results</a:t>
          </a:r>
        </a:p>
        <a:p>
          <a:endParaRPr lang="en-US" sz="1100" u="none" baseline="0"/>
        </a:p>
        <a:p>
          <a:r>
            <a:rPr lang="en-US" sz="1100" u="none" baseline="0"/>
            <a:t>Timeline</a:t>
          </a:r>
        </a:p>
        <a:p>
          <a:r>
            <a:rPr lang="en-US" sz="1100" u="none" baseline="0"/>
            <a:t>- Insert timeline (special slicer for date) -&gt; demo and take out a quarter to see effect</a:t>
          </a:r>
        </a:p>
        <a:p>
          <a:r>
            <a:rPr lang="en-US" sz="1100" u="none" baseline="0"/>
            <a:t>- Change timeline caption and demo styles</a:t>
          </a:r>
        </a:p>
      </xdr:txBody>
    </xdr:sp>
    <xdr:clientData/>
  </xdr:twoCellAnchor>
  <xdr:twoCellAnchor>
    <xdr:from>
      <xdr:col>1</xdr:col>
      <xdr:colOff>4620</xdr:colOff>
      <xdr:row>36</xdr:row>
      <xdr:rowOff>71582</xdr:rowOff>
    </xdr:from>
    <xdr:to>
      <xdr:col>6</xdr:col>
      <xdr:colOff>483755</xdr:colOff>
      <xdr:row>51</xdr:row>
      <xdr:rowOff>124691</xdr:rowOff>
    </xdr:to>
    <xdr:sp macro="" textlink="">
      <xdr:nvSpPr>
        <xdr:cNvPr id="10" name="TextBox 9">
          <a:extLst>
            <a:ext uri="{FF2B5EF4-FFF2-40B4-BE49-F238E27FC236}">
              <a16:creationId xmlns:a16="http://schemas.microsoft.com/office/drawing/2014/main" id="{941E2B6D-0135-1D40-A8F4-7CCCB7E57C00}"/>
            </a:ext>
          </a:extLst>
        </xdr:cNvPr>
        <xdr:cNvSpPr txBox="1"/>
      </xdr:nvSpPr>
      <xdr:spPr>
        <a:xfrm>
          <a:off x="677720" y="7386782"/>
          <a:ext cx="5343235" cy="3101109"/>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baseline="0"/>
            <a:t>Last cool features 2</a:t>
          </a:r>
        </a:p>
        <a:p>
          <a:endParaRPr lang="en-US" sz="1100" u="none" baseline="0"/>
        </a:p>
        <a:p>
          <a:r>
            <a:rPr lang="en-US" sz="1100" u="none" baseline="0"/>
            <a:t>(I renamed the created sheets from below)</a:t>
          </a:r>
        </a:p>
        <a:p>
          <a:endParaRPr lang="en-US" sz="1100" u="none" baseline="0"/>
        </a:p>
        <a:p>
          <a:r>
            <a:rPr lang="en-US" sz="1100" u="none" baseline="0"/>
            <a:t>Calculated fields</a:t>
          </a:r>
        </a:p>
        <a:p>
          <a:r>
            <a:rPr lang="en-US" sz="1100" u="none" baseline="0"/>
            <a:t>- &gt; Can add colums to pivot table that are functions of the summaries (measures not in data originally)</a:t>
          </a:r>
        </a:p>
        <a:p>
          <a:r>
            <a:rPr lang="en-US" sz="1100" u="none" baseline="0"/>
            <a:t>- Analze -&gt; Fields, Items, &amp; Sets -&gt; Calculated Field</a:t>
          </a:r>
        </a:p>
        <a:p>
          <a:r>
            <a:rPr lang="en-US" sz="1100" u="none" baseline="0"/>
            <a:t>- Demo adding Sales EUR = Sales USD * 1.15 -&gt; show result and how in field list now</a:t>
          </a:r>
        </a:p>
        <a:p>
          <a:r>
            <a:rPr lang="en-US" sz="1100" u="none" baseline="0"/>
            <a:t>- Go back into menu and show can edit (if exchange rate changes for ex) or delete it -&gt; show list formulas</a:t>
          </a:r>
        </a:p>
        <a:p>
          <a:endParaRPr lang="en-US" sz="1100" u="none" baseline="0"/>
        </a:p>
        <a:p>
          <a:r>
            <a:rPr lang="en-US" sz="1100" u="none" baseline="0"/>
            <a:t>Show details</a:t>
          </a:r>
        </a:p>
        <a:p>
          <a:r>
            <a:rPr lang="en-US" sz="1100" u="none" baseline="0"/>
            <a:t>- if want to see what rows are factored into a row of the pivot table (where is the measure calculated from), can show details by double clicking the measure (veryify all rows with name and final number)</a:t>
          </a:r>
        </a:p>
        <a:p>
          <a:r>
            <a:rPr lang="en-US" sz="1100" u="none" baseline="0"/>
            <a:t>- Can show more details for the categories as well (demo double click)</a:t>
          </a:r>
        </a:p>
        <a:p>
          <a:endParaRPr lang="en-US" sz="1100" u="none" baseline="0"/>
        </a:p>
        <a:p>
          <a:endParaRPr lang="en-US" sz="1100" baseline="0"/>
        </a:p>
      </xdr:txBody>
    </xdr:sp>
    <xdr:clientData/>
  </xdr:twoCellAnchor>
  <xdr:twoCellAnchor editAs="oneCell">
    <xdr:from>
      <xdr:col>10</xdr:col>
      <xdr:colOff>192809</xdr:colOff>
      <xdr:row>5</xdr:row>
      <xdr:rowOff>196273</xdr:rowOff>
    </xdr:from>
    <xdr:to>
      <xdr:col>15</xdr:col>
      <xdr:colOff>577273</xdr:colOff>
      <xdr:row>12</xdr:row>
      <xdr:rowOff>42717</xdr:rowOff>
    </xdr:to>
    <mc:AlternateContent xmlns:mc="http://schemas.openxmlformats.org/markup-compatibility/2006" xmlns:tsle="http://schemas.microsoft.com/office/drawing/2012/timeslicer">
      <mc:Choice Requires="tsle">
        <xdr:graphicFrame macro="">
          <xdr:nvGraphicFramePr>
            <xdr:cNvPr id="11" name="Document Date">
              <a:extLst>
                <a:ext uri="{FF2B5EF4-FFF2-40B4-BE49-F238E27FC236}">
                  <a16:creationId xmlns:a16="http://schemas.microsoft.com/office/drawing/2014/main" id="{68A419E8-0A12-F04A-1EE0-2ED6AD6882EA}"/>
                </a:ext>
              </a:extLst>
            </xdr:cNvPr>
            <xdr:cNvGraphicFramePr/>
          </xdr:nvGraphicFramePr>
          <xdr:xfrm>
            <a:off x="0" y="0"/>
            <a:ext cx="0" cy="0"/>
          </xdr:xfrm>
          <a:graphic>
            <a:graphicData uri="http://schemas.microsoft.com/office/drawing/2012/timeslicer">
              <tsle:timeslicer name="Document Date"/>
            </a:graphicData>
          </a:graphic>
        </xdr:graphicFrame>
      </mc:Choice>
      <mc:Fallback xmlns="">
        <xdr:sp macro="" textlink="">
          <xdr:nvSpPr>
            <xdr:cNvPr id="0" name=""/>
            <xdr:cNvSpPr>
              <a:spLocks noTextEdit="1"/>
            </xdr:cNvSpPr>
          </xdr:nvSpPr>
          <xdr:spPr>
            <a:xfrm>
              <a:off x="11149445" y="1235364"/>
              <a:ext cx="4540828" cy="130117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25</xdr:col>
      <xdr:colOff>114300</xdr:colOff>
      <xdr:row>14</xdr:row>
      <xdr:rowOff>98136</xdr:rowOff>
    </xdr:from>
    <xdr:to>
      <xdr:col>29</xdr:col>
      <xdr:colOff>452582</xdr:colOff>
      <xdr:row>20</xdr:row>
      <xdr:rowOff>172027</xdr:rowOff>
    </xdr:to>
    <mc:AlternateContent xmlns:mc="http://schemas.openxmlformats.org/markup-compatibility/2006" xmlns:tsle="http://schemas.microsoft.com/office/drawing/2012/timeslicer">
      <mc:Choice Requires="tsle">
        <xdr:graphicFrame macro="">
          <xdr:nvGraphicFramePr>
            <xdr:cNvPr id="12" name="Document Date 1">
              <a:extLst>
                <a:ext uri="{FF2B5EF4-FFF2-40B4-BE49-F238E27FC236}">
                  <a16:creationId xmlns:a16="http://schemas.microsoft.com/office/drawing/2014/main" id="{4437F9DD-ADBD-0C88-0DD3-B4C895895DE8}"/>
                </a:ext>
              </a:extLst>
            </xdr:cNvPr>
            <xdr:cNvGraphicFramePr/>
          </xdr:nvGraphicFramePr>
          <xdr:xfrm>
            <a:off x="0" y="0"/>
            <a:ext cx="0" cy="0"/>
          </xdr:xfrm>
          <a:graphic>
            <a:graphicData uri="http://schemas.microsoft.com/office/drawing/2012/timeslicer">
              <tsle:timeslicer name="Document Date 1"/>
            </a:graphicData>
          </a:graphic>
        </xdr:graphicFrame>
      </mc:Choice>
      <mc:Fallback xmlns="">
        <xdr:sp macro="" textlink="">
          <xdr:nvSpPr>
            <xdr:cNvPr id="0" name=""/>
            <xdr:cNvSpPr>
              <a:spLocks noTextEdit="1"/>
            </xdr:cNvSpPr>
          </xdr:nvSpPr>
          <xdr:spPr>
            <a:xfrm>
              <a:off x="28146664" y="3007591"/>
              <a:ext cx="33401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lton Gearhart" refreshedDate="45129.649747569441" createdVersion="8" refreshedVersion="8" minRefreshableVersion="3" recordCount="105" xr:uid="{7C24F77D-8156-A44E-85B8-000E22E2F876}">
  <cacheSource type="worksheet">
    <worksheetSource name="Sales"/>
  </cacheSource>
  <cacheFields count="16">
    <cacheField name="Company Code" numFmtId="0">
      <sharedItems count="3">
        <s v="1040DE"/>
        <s v="1010US"/>
        <s v="1020US"/>
      </sharedItems>
    </cacheField>
    <cacheField name="Company Name" numFmtId="0">
      <sharedItems count="3">
        <s v="Lucas Basics"/>
        <s v="Urban Right"/>
        <s v="Meta Creations"/>
      </sharedItems>
    </cacheField>
    <cacheField name="Region" numFmtId="0">
      <sharedItems count="2">
        <s v="Europe"/>
        <s v="America"/>
      </sharedItems>
    </cacheField>
    <cacheField name="Sales Document" numFmtId="0">
      <sharedItems containsSemiMixedTypes="0" containsString="0" containsNumber="1" containsInteger="1" minValue="24030" maxValue="68116"/>
    </cacheField>
    <cacheField name="Document Date" numFmtId="14">
      <sharedItems containsSemiMixedTypes="0" containsNonDate="0" containsDate="1" containsString="0" minDate="2020-01-23T00:00:00" maxDate="2020-12-07T00:00:00" count="93">
        <d v="2020-01-23T00:00:00"/>
        <d v="2020-01-28T00:00:00"/>
        <d v="2020-02-02T00:00:00"/>
        <d v="2020-02-04T00:00:00"/>
        <d v="2020-02-05T00:00:00"/>
        <d v="2020-02-07T00:00:00"/>
        <d v="2020-02-10T00:00:00"/>
        <d v="2020-02-11T00:00:00"/>
        <d v="2020-02-12T00:00:00"/>
        <d v="2020-02-17T00:00:00"/>
        <d v="2020-02-21T00:00:00"/>
        <d v="2020-02-29T00:00:00"/>
        <d v="2020-03-01T00:00:00"/>
        <d v="2020-03-07T00:00:00"/>
        <d v="2020-03-15T00:00:00"/>
        <d v="2020-03-16T00:00:00"/>
        <d v="2020-03-23T00:00:00"/>
        <d v="2020-03-25T00:00:00"/>
        <d v="2020-03-26T00:00:00"/>
        <d v="2020-03-27T00:00:00"/>
        <d v="2020-03-28T00:00:00"/>
        <d v="2020-03-29T00:00:00"/>
        <d v="2020-03-30T00:00:00"/>
        <d v="2020-04-05T00:00:00"/>
        <d v="2020-04-09T00:00:00"/>
        <d v="2020-04-16T00:00:00"/>
        <d v="2020-04-20T00:00:00"/>
        <d v="2020-04-24T00:00:00"/>
        <d v="2020-04-25T00:00:00"/>
        <d v="2020-04-28T00:00:00"/>
        <d v="2020-05-02T00:00:00"/>
        <d v="2020-05-03T00:00:00"/>
        <d v="2020-05-06T00:00:00"/>
        <d v="2020-05-10T00:00:00"/>
        <d v="2020-05-11T00:00:00"/>
        <d v="2020-05-13T00:00:00"/>
        <d v="2020-05-15T00:00:00"/>
        <d v="2020-05-17T00:00:00"/>
        <d v="2020-05-19T00:00:00"/>
        <d v="2020-05-24T00:00:00"/>
        <d v="2020-05-25T00:00:00"/>
        <d v="2020-05-27T00:00:00"/>
        <d v="2020-05-29T00:00:00"/>
        <d v="2020-06-01T00:00:00"/>
        <d v="2020-06-05T00:00:00"/>
        <d v="2020-06-06T00:00:00"/>
        <d v="2020-06-07T00:00:00"/>
        <d v="2020-06-11T00:00:00"/>
        <d v="2020-06-18T00:00:00"/>
        <d v="2020-06-20T00:00:00"/>
        <d v="2020-06-22T00:00:00"/>
        <d v="2020-06-29T00:00:00"/>
        <d v="2020-07-06T00:00:00"/>
        <d v="2020-07-10T00:00:00"/>
        <d v="2020-07-13T00:00:00"/>
        <d v="2020-07-14T00:00:00"/>
        <d v="2020-07-20T00:00:00"/>
        <d v="2020-07-23T00:00:00"/>
        <d v="2020-07-26T00:00:00"/>
        <d v="2020-07-28T00:00:00"/>
        <d v="2020-08-02T00:00:00"/>
        <d v="2020-08-04T00:00:00"/>
        <d v="2020-08-07T00:00:00"/>
        <d v="2020-08-13T00:00:00"/>
        <d v="2020-08-15T00:00:00"/>
        <d v="2020-08-17T00:00:00"/>
        <d v="2020-08-21T00:00:00"/>
        <d v="2020-08-27T00:00:00"/>
        <d v="2020-08-28T00:00:00"/>
        <d v="2020-09-02T00:00:00"/>
        <d v="2020-09-08T00:00:00"/>
        <d v="2020-09-16T00:00:00"/>
        <d v="2020-09-19T00:00:00"/>
        <d v="2020-10-03T00:00:00"/>
        <d v="2020-10-09T00:00:00"/>
        <d v="2020-10-12T00:00:00"/>
        <d v="2020-10-16T00:00:00"/>
        <d v="2020-10-24T00:00:00"/>
        <d v="2020-10-25T00:00:00"/>
        <d v="2020-11-01T00:00:00"/>
        <d v="2020-11-04T00:00:00"/>
        <d v="2020-11-10T00:00:00"/>
        <d v="2020-11-12T00:00:00"/>
        <d v="2020-11-13T00:00:00"/>
        <d v="2020-11-15T00:00:00"/>
        <d v="2020-11-18T00:00:00"/>
        <d v="2020-11-19T00:00:00"/>
        <d v="2020-11-21T00:00:00"/>
        <d v="2020-11-23T00:00:00"/>
        <d v="2020-11-24T00:00:00"/>
        <d v="2020-12-01T00:00:00"/>
        <d v="2020-12-05T00:00:00"/>
        <d v="2020-12-06T00:00:00"/>
      </sharedItems>
      <fieldGroup par="12" base="4">
        <rangePr groupBy="days" startDate="2020-01-23T00:00:00" endDate="2020-12-07T00:00:00"/>
        <groupItems count="368">
          <s v="&lt;1/23/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7/20"/>
        </groupItems>
      </fieldGroup>
    </cacheField>
    <cacheField name="Customer Code" numFmtId="0">
      <sharedItems containsSemiMixedTypes="0" containsString="0" containsNumber="1" containsInteger="1" minValue="8010" maxValue="8060"/>
    </cacheField>
    <cacheField name="Customer Name" numFmtId="0">
      <sharedItems count="4">
        <s v="Liebher"/>
        <s v="Dellicia"/>
        <s v="Erma"/>
        <s v="Aida GmbH"/>
      </sharedItems>
      <fieldGroup par="15"/>
    </cacheField>
    <cacheField name="Product Code" numFmtId="0">
      <sharedItems containsSemiMixedTypes="0" containsString="0" containsNumber="1" containsInteger="1" minValue="101" maxValue="118"/>
    </cacheField>
    <cacheField name="Product Description" numFmtId="0">
      <sharedItems count="16">
        <s v="Smartphone case diamond"/>
        <s v="Women type T simple white"/>
        <s v="Men shorts grey"/>
        <s v="Men type T simple white"/>
        <s v="Women type T simple black"/>
        <s v="Men dress shirt black"/>
        <s v="Men basics"/>
        <s v="Men shorts black"/>
        <s v="Women basics"/>
        <s v="Laptop bag red"/>
        <s v="Smartphone case simple"/>
        <s v="Women crop top black"/>
        <s v="Laptop bag black"/>
        <s v="Men type T simple black"/>
        <s v="Men dress shirt grey"/>
        <s v="Unisex tank top white"/>
      </sharedItems>
      <fieldGroup par="13"/>
    </cacheField>
    <cacheField name="Quantity" numFmtId="0">
      <sharedItems containsSemiMixedTypes="0" containsString="0" containsNumber="1" containsInteger="1" minValue="10" maxValue="200"/>
    </cacheField>
    <cacheField name="Sales USD" numFmtId="0">
      <sharedItems containsSemiMixedTypes="0" containsString="0" containsNumber="1" containsInteger="1" minValue="100" maxValue="4930"/>
    </cacheField>
    <cacheField name="Months" numFmtId="0" databaseField="0">
      <fieldGroup base="4">
        <rangePr groupBy="months" startDate="2020-01-23T00:00:00" endDate="2020-12-07T00:00:00"/>
        <groupItems count="14">
          <s v="&lt;1/23/20"/>
          <s v="Jan"/>
          <s v="Feb"/>
          <s v="Mar"/>
          <s v="Apr"/>
          <s v="May"/>
          <s v="Jun"/>
          <s v="Jul"/>
          <s v="Aug"/>
          <s v="Sep"/>
          <s v="Oct"/>
          <s v="Nov"/>
          <s v="Dec"/>
          <s v="&gt;12/7/20"/>
        </groupItems>
      </fieldGroup>
    </cacheField>
    <cacheField name="Quarters" numFmtId="0" databaseField="0">
      <fieldGroup base="4">
        <rangePr groupBy="quarters" startDate="2020-01-23T00:00:00" endDate="2020-12-07T00:00:00"/>
        <groupItems count="6">
          <s v="&lt;1/23/20"/>
          <s v="Qtr1"/>
          <s v="Qtr2"/>
          <s v="Qtr3"/>
          <s v="Qtr4"/>
          <s v="&gt;12/7/20"/>
        </groupItems>
      </fieldGroup>
    </cacheField>
    <cacheField name="Product Description2" numFmtId="0" databaseField="0">
      <fieldGroup base="8">
        <discretePr count="16">
          <x v="1"/>
          <x v="3"/>
          <x v="2"/>
          <x v="2"/>
          <x v="3"/>
          <x v="2"/>
          <x v="2"/>
          <x v="2"/>
          <x v="3"/>
          <x v="1"/>
          <x v="1"/>
          <x v="3"/>
          <x v="1"/>
          <x v="2"/>
          <x v="2"/>
          <x v="0"/>
        </discretePr>
        <groupItems count="4">
          <s v="Unisex tank top white"/>
          <s v="Group1"/>
          <s v="Group2"/>
          <s v="Group3"/>
        </groupItems>
      </fieldGroup>
    </cacheField>
    <cacheField name="Sales EUR" numFmtId="0" formula="'Sales USD'*1.15" databaseField="0"/>
    <cacheField name="Customer Name2" numFmtId="0" databaseField="0">
      <fieldGroup base="6">
        <discretePr count="4">
          <x v="0"/>
          <x v="0"/>
          <x v="1"/>
          <x v="1"/>
        </discretePr>
        <groupItems count="2">
          <s v="Group1"/>
          <s v="Group2"/>
        </groupItems>
      </fieldGroup>
    </cacheField>
  </cacheFields>
  <extLst>
    <ext xmlns:x14="http://schemas.microsoft.com/office/spreadsheetml/2009/9/main" uri="{725AE2AE-9491-48be-B2B4-4EB974FC3084}">
      <x14:pivotCacheDefinition pivotCacheId="1014982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
  <r>
    <x v="0"/>
    <x v="0"/>
    <x v="0"/>
    <n v="48101"/>
    <x v="0"/>
    <n v="8060"/>
    <x v="0"/>
    <n v="110"/>
    <x v="0"/>
    <n v="50"/>
    <n v="3520"/>
  </r>
  <r>
    <x v="1"/>
    <x v="1"/>
    <x v="1"/>
    <n v="65666"/>
    <x v="1"/>
    <n v="8010"/>
    <x v="1"/>
    <n v="103"/>
    <x v="1"/>
    <n v="120"/>
    <n v="1440"/>
  </r>
  <r>
    <x v="2"/>
    <x v="2"/>
    <x v="1"/>
    <n v="25442"/>
    <x v="2"/>
    <n v="8010"/>
    <x v="1"/>
    <n v="117"/>
    <x v="2"/>
    <n v="80"/>
    <n v="1440"/>
  </r>
  <r>
    <x v="2"/>
    <x v="2"/>
    <x v="1"/>
    <n v="28112"/>
    <x v="3"/>
    <n v="8020"/>
    <x v="2"/>
    <n v="101"/>
    <x v="3"/>
    <n v="40"/>
    <n v="480"/>
  </r>
  <r>
    <x v="1"/>
    <x v="1"/>
    <x v="1"/>
    <n v="65631"/>
    <x v="4"/>
    <n v="8020"/>
    <x v="2"/>
    <n v="103"/>
    <x v="1"/>
    <n v="120"/>
    <n v="1440"/>
  </r>
  <r>
    <x v="1"/>
    <x v="1"/>
    <x v="1"/>
    <n v="68116"/>
    <x v="5"/>
    <n v="8020"/>
    <x v="2"/>
    <n v="104"/>
    <x v="4"/>
    <n v="150"/>
    <n v="1800"/>
  </r>
  <r>
    <x v="2"/>
    <x v="2"/>
    <x v="1"/>
    <n v="24031"/>
    <x v="5"/>
    <n v="8020"/>
    <x v="2"/>
    <n v="113"/>
    <x v="5"/>
    <n v="100"/>
    <n v="2500"/>
  </r>
  <r>
    <x v="0"/>
    <x v="0"/>
    <x v="0"/>
    <n v="45444"/>
    <x v="6"/>
    <n v="8060"/>
    <x v="0"/>
    <n v="110"/>
    <x v="0"/>
    <n v="60"/>
    <n v="4230"/>
  </r>
  <r>
    <x v="2"/>
    <x v="2"/>
    <x v="1"/>
    <n v="28112"/>
    <x v="7"/>
    <n v="8020"/>
    <x v="2"/>
    <n v="106"/>
    <x v="6"/>
    <n v="70"/>
    <n v="350"/>
  </r>
  <r>
    <x v="2"/>
    <x v="2"/>
    <x v="1"/>
    <n v="28112"/>
    <x v="8"/>
    <n v="8020"/>
    <x v="2"/>
    <n v="118"/>
    <x v="7"/>
    <n v="70"/>
    <n v="1260"/>
  </r>
  <r>
    <x v="1"/>
    <x v="1"/>
    <x v="1"/>
    <n v="68099"/>
    <x v="9"/>
    <n v="8020"/>
    <x v="2"/>
    <n v="107"/>
    <x v="8"/>
    <n v="170"/>
    <n v="850"/>
  </r>
  <r>
    <x v="1"/>
    <x v="1"/>
    <x v="1"/>
    <n v="66032"/>
    <x v="10"/>
    <n v="8010"/>
    <x v="1"/>
    <n v="104"/>
    <x v="4"/>
    <n v="140"/>
    <n v="1680"/>
  </r>
  <r>
    <x v="0"/>
    <x v="0"/>
    <x v="0"/>
    <n v="48097"/>
    <x v="11"/>
    <n v="8060"/>
    <x v="0"/>
    <n v="110"/>
    <x v="0"/>
    <n v="70"/>
    <n v="4930"/>
  </r>
  <r>
    <x v="0"/>
    <x v="0"/>
    <x v="0"/>
    <n v="44032"/>
    <x v="12"/>
    <n v="8060"/>
    <x v="0"/>
    <n v="109"/>
    <x v="9"/>
    <n v="70"/>
    <n v="2300"/>
  </r>
  <r>
    <x v="0"/>
    <x v="0"/>
    <x v="0"/>
    <n v="44016"/>
    <x v="12"/>
    <n v="8050"/>
    <x v="3"/>
    <n v="109"/>
    <x v="9"/>
    <n v="60"/>
    <n v="1970"/>
  </r>
  <r>
    <x v="0"/>
    <x v="0"/>
    <x v="0"/>
    <n v="48114"/>
    <x v="13"/>
    <n v="8050"/>
    <x v="3"/>
    <n v="110"/>
    <x v="0"/>
    <n v="60"/>
    <n v="4230"/>
  </r>
  <r>
    <x v="1"/>
    <x v="1"/>
    <x v="1"/>
    <n v="66030"/>
    <x v="13"/>
    <n v="8010"/>
    <x v="1"/>
    <n v="104"/>
    <x v="4"/>
    <n v="150"/>
    <n v="1800"/>
  </r>
  <r>
    <x v="1"/>
    <x v="1"/>
    <x v="1"/>
    <n v="65666"/>
    <x v="14"/>
    <n v="8020"/>
    <x v="2"/>
    <n v="103"/>
    <x v="1"/>
    <n v="200"/>
    <n v="2400"/>
  </r>
  <r>
    <x v="1"/>
    <x v="1"/>
    <x v="1"/>
    <n v="68097"/>
    <x v="14"/>
    <n v="8010"/>
    <x v="1"/>
    <n v="104"/>
    <x v="4"/>
    <n v="140"/>
    <n v="1680"/>
  </r>
  <r>
    <x v="0"/>
    <x v="0"/>
    <x v="0"/>
    <n v="48101"/>
    <x v="15"/>
    <n v="8060"/>
    <x v="0"/>
    <n v="109"/>
    <x v="9"/>
    <n v="60"/>
    <n v="1970"/>
  </r>
  <r>
    <x v="1"/>
    <x v="1"/>
    <x v="1"/>
    <n v="66016"/>
    <x v="16"/>
    <n v="8020"/>
    <x v="2"/>
    <n v="104"/>
    <x v="4"/>
    <n v="130"/>
    <n v="1560"/>
  </r>
  <r>
    <x v="1"/>
    <x v="1"/>
    <x v="1"/>
    <n v="68116"/>
    <x v="17"/>
    <n v="8020"/>
    <x v="2"/>
    <n v="107"/>
    <x v="8"/>
    <n v="160"/>
    <n v="800"/>
  </r>
  <r>
    <x v="1"/>
    <x v="1"/>
    <x v="1"/>
    <n v="68112"/>
    <x v="18"/>
    <n v="8010"/>
    <x v="1"/>
    <n v="104"/>
    <x v="4"/>
    <n v="180"/>
    <n v="2160"/>
  </r>
  <r>
    <x v="0"/>
    <x v="0"/>
    <x v="0"/>
    <n v="48099"/>
    <x v="19"/>
    <n v="8050"/>
    <x v="3"/>
    <n v="111"/>
    <x v="10"/>
    <n v="60"/>
    <n v="1410"/>
  </r>
  <r>
    <x v="1"/>
    <x v="1"/>
    <x v="1"/>
    <n v="65629"/>
    <x v="19"/>
    <n v="8010"/>
    <x v="1"/>
    <n v="104"/>
    <x v="4"/>
    <n v="130"/>
    <n v="1560"/>
  </r>
  <r>
    <x v="0"/>
    <x v="0"/>
    <x v="0"/>
    <n v="44016"/>
    <x v="20"/>
    <n v="8050"/>
    <x v="3"/>
    <n v="110"/>
    <x v="0"/>
    <n v="50"/>
    <n v="3520"/>
  </r>
  <r>
    <x v="2"/>
    <x v="2"/>
    <x v="1"/>
    <n v="24030"/>
    <x v="21"/>
    <n v="8020"/>
    <x v="2"/>
    <n v="106"/>
    <x v="6"/>
    <n v="60"/>
    <n v="300"/>
  </r>
  <r>
    <x v="0"/>
    <x v="0"/>
    <x v="0"/>
    <n v="48112"/>
    <x v="22"/>
    <n v="8060"/>
    <x v="0"/>
    <n v="109"/>
    <x v="9"/>
    <n v="60"/>
    <n v="1970"/>
  </r>
  <r>
    <x v="0"/>
    <x v="0"/>
    <x v="0"/>
    <n v="44030"/>
    <x v="23"/>
    <n v="8060"/>
    <x v="0"/>
    <n v="109"/>
    <x v="9"/>
    <n v="60"/>
    <n v="1970"/>
  </r>
  <r>
    <x v="1"/>
    <x v="1"/>
    <x v="1"/>
    <n v="68112"/>
    <x v="23"/>
    <n v="8010"/>
    <x v="1"/>
    <n v="105"/>
    <x v="11"/>
    <n v="120"/>
    <n v="1200"/>
  </r>
  <r>
    <x v="2"/>
    <x v="2"/>
    <x v="1"/>
    <n v="25442"/>
    <x v="24"/>
    <n v="8010"/>
    <x v="1"/>
    <n v="106"/>
    <x v="6"/>
    <n v="20"/>
    <n v="100"/>
  </r>
  <r>
    <x v="2"/>
    <x v="2"/>
    <x v="1"/>
    <n v="24031"/>
    <x v="25"/>
    <n v="8020"/>
    <x v="2"/>
    <n v="101"/>
    <x v="3"/>
    <n v="100"/>
    <n v="1200"/>
  </r>
  <r>
    <x v="1"/>
    <x v="1"/>
    <x v="1"/>
    <n v="68099"/>
    <x v="26"/>
    <n v="8020"/>
    <x v="2"/>
    <n v="104"/>
    <x v="4"/>
    <n v="120"/>
    <n v="1440"/>
  </r>
  <r>
    <x v="2"/>
    <x v="2"/>
    <x v="1"/>
    <n v="28112"/>
    <x v="27"/>
    <n v="8020"/>
    <x v="2"/>
    <n v="108"/>
    <x v="12"/>
    <n v="10"/>
    <n v="280"/>
  </r>
  <r>
    <x v="2"/>
    <x v="2"/>
    <x v="1"/>
    <n v="28112"/>
    <x v="28"/>
    <n v="8020"/>
    <x v="2"/>
    <n v="102"/>
    <x v="13"/>
    <n v="70"/>
    <n v="840"/>
  </r>
  <r>
    <x v="0"/>
    <x v="0"/>
    <x v="0"/>
    <n v="44030"/>
    <x v="29"/>
    <n v="8060"/>
    <x v="0"/>
    <n v="108"/>
    <x v="12"/>
    <n v="60"/>
    <n v="1970"/>
  </r>
  <r>
    <x v="0"/>
    <x v="0"/>
    <x v="0"/>
    <n v="44032"/>
    <x v="30"/>
    <n v="8060"/>
    <x v="0"/>
    <n v="108"/>
    <x v="12"/>
    <n v="60"/>
    <n v="1970"/>
  </r>
  <r>
    <x v="1"/>
    <x v="1"/>
    <x v="1"/>
    <n v="66030"/>
    <x v="31"/>
    <n v="8010"/>
    <x v="1"/>
    <n v="103"/>
    <x v="1"/>
    <n v="120"/>
    <n v="1440"/>
  </r>
  <r>
    <x v="0"/>
    <x v="0"/>
    <x v="0"/>
    <n v="45444"/>
    <x v="32"/>
    <n v="8060"/>
    <x v="0"/>
    <n v="109"/>
    <x v="9"/>
    <n v="70"/>
    <n v="2300"/>
  </r>
  <r>
    <x v="1"/>
    <x v="1"/>
    <x v="1"/>
    <n v="65627"/>
    <x v="33"/>
    <n v="8020"/>
    <x v="2"/>
    <n v="104"/>
    <x v="4"/>
    <n v="160"/>
    <n v="1920"/>
  </r>
  <r>
    <x v="0"/>
    <x v="0"/>
    <x v="0"/>
    <n v="44016"/>
    <x v="33"/>
    <n v="8050"/>
    <x v="3"/>
    <n v="108"/>
    <x v="12"/>
    <n v="70"/>
    <n v="2300"/>
  </r>
  <r>
    <x v="1"/>
    <x v="1"/>
    <x v="1"/>
    <n v="66031"/>
    <x v="34"/>
    <n v="8020"/>
    <x v="2"/>
    <n v="104"/>
    <x v="4"/>
    <n v="150"/>
    <n v="1800"/>
  </r>
  <r>
    <x v="0"/>
    <x v="0"/>
    <x v="0"/>
    <n v="45444"/>
    <x v="35"/>
    <n v="8060"/>
    <x v="0"/>
    <n v="108"/>
    <x v="12"/>
    <n v="60"/>
    <n v="1970"/>
  </r>
  <r>
    <x v="2"/>
    <x v="2"/>
    <x v="1"/>
    <n v="25442"/>
    <x v="36"/>
    <n v="8010"/>
    <x v="1"/>
    <n v="118"/>
    <x v="7"/>
    <n v="70"/>
    <n v="1260"/>
  </r>
  <r>
    <x v="0"/>
    <x v="0"/>
    <x v="0"/>
    <n v="45427"/>
    <x v="37"/>
    <n v="8050"/>
    <x v="3"/>
    <n v="108"/>
    <x v="12"/>
    <n v="70"/>
    <n v="2300"/>
  </r>
  <r>
    <x v="2"/>
    <x v="2"/>
    <x v="1"/>
    <n v="25442"/>
    <x v="38"/>
    <n v="8010"/>
    <x v="1"/>
    <n v="118"/>
    <x v="7"/>
    <n v="70"/>
    <n v="1260"/>
  </r>
  <r>
    <x v="1"/>
    <x v="1"/>
    <x v="1"/>
    <n v="66015"/>
    <x v="39"/>
    <n v="8010"/>
    <x v="1"/>
    <n v="104"/>
    <x v="4"/>
    <n v="140"/>
    <n v="1680"/>
  </r>
  <r>
    <x v="0"/>
    <x v="0"/>
    <x v="0"/>
    <n v="48114"/>
    <x v="40"/>
    <n v="8050"/>
    <x v="3"/>
    <n v="111"/>
    <x v="10"/>
    <n v="80"/>
    <n v="1880"/>
  </r>
  <r>
    <x v="1"/>
    <x v="1"/>
    <x v="1"/>
    <n v="65631"/>
    <x v="41"/>
    <n v="8020"/>
    <x v="2"/>
    <n v="107"/>
    <x v="8"/>
    <n v="190"/>
    <n v="950"/>
  </r>
  <r>
    <x v="1"/>
    <x v="1"/>
    <x v="1"/>
    <n v="68116"/>
    <x v="42"/>
    <n v="8020"/>
    <x v="2"/>
    <n v="105"/>
    <x v="11"/>
    <n v="190"/>
    <n v="1900"/>
  </r>
  <r>
    <x v="2"/>
    <x v="2"/>
    <x v="1"/>
    <n v="24030"/>
    <x v="42"/>
    <n v="8020"/>
    <x v="2"/>
    <n v="108"/>
    <x v="12"/>
    <n v="80"/>
    <n v="2240"/>
  </r>
  <r>
    <x v="1"/>
    <x v="1"/>
    <x v="1"/>
    <n v="66031"/>
    <x v="43"/>
    <n v="8020"/>
    <x v="2"/>
    <n v="105"/>
    <x v="11"/>
    <n v="100"/>
    <n v="1000"/>
  </r>
  <r>
    <x v="1"/>
    <x v="1"/>
    <x v="1"/>
    <n v="65629"/>
    <x v="44"/>
    <n v="8010"/>
    <x v="1"/>
    <n v="105"/>
    <x v="11"/>
    <n v="140"/>
    <n v="1400"/>
  </r>
  <r>
    <x v="1"/>
    <x v="1"/>
    <x v="1"/>
    <n v="65627"/>
    <x v="45"/>
    <n v="8020"/>
    <x v="2"/>
    <n v="103"/>
    <x v="1"/>
    <n v="140"/>
    <n v="1680"/>
  </r>
  <r>
    <x v="0"/>
    <x v="0"/>
    <x v="0"/>
    <n v="44031"/>
    <x v="46"/>
    <n v="8050"/>
    <x v="3"/>
    <n v="108"/>
    <x v="12"/>
    <n v="60"/>
    <n v="1970"/>
  </r>
  <r>
    <x v="0"/>
    <x v="0"/>
    <x v="0"/>
    <n v="45429"/>
    <x v="47"/>
    <n v="8060"/>
    <x v="0"/>
    <n v="108"/>
    <x v="12"/>
    <n v="80"/>
    <n v="2630"/>
  </r>
  <r>
    <x v="1"/>
    <x v="1"/>
    <x v="1"/>
    <n v="68101"/>
    <x v="48"/>
    <n v="8010"/>
    <x v="1"/>
    <n v="105"/>
    <x v="11"/>
    <n v="140"/>
    <n v="1400"/>
  </r>
  <r>
    <x v="1"/>
    <x v="1"/>
    <x v="1"/>
    <n v="66031"/>
    <x v="49"/>
    <n v="8020"/>
    <x v="2"/>
    <n v="103"/>
    <x v="1"/>
    <n v="140"/>
    <n v="1680"/>
  </r>
  <r>
    <x v="0"/>
    <x v="0"/>
    <x v="0"/>
    <n v="45431"/>
    <x v="50"/>
    <n v="8050"/>
    <x v="3"/>
    <n v="108"/>
    <x v="12"/>
    <n v="60"/>
    <n v="1970"/>
  </r>
  <r>
    <x v="1"/>
    <x v="1"/>
    <x v="1"/>
    <n v="68097"/>
    <x v="51"/>
    <n v="8010"/>
    <x v="1"/>
    <n v="105"/>
    <x v="11"/>
    <n v="130"/>
    <n v="1300"/>
  </r>
  <r>
    <x v="2"/>
    <x v="2"/>
    <x v="1"/>
    <n v="25442"/>
    <x v="52"/>
    <n v="8010"/>
    <x v="1"/>
    <n v="102"/>
    <x v="13"/>
    <n v="10"/>
    <n v="120"/>
  </r>
  <r>
    <x v="1"/>
    <x v="1"/>
    <x v="1"/>
    <n v="68101"/>
    <x v="52"/>
    <n v="8010"/>
    <x v="1"/>
    <n v="104"/>
    <x v="4"/>
    <n v="190"/>
    <n v="2280"/>
  </r>
  <r>
    <x v="0"/>
    <x v="0"/>
    <x v="0"/>
    <n v="48112"/>
    <x v="53"/>
    <n v="8060"/>
    <x v="0"/>
    <n v="110"/>
    <x v="0"/>
    <n v="50"/>
    <n v="3520"/>
  </r>
  <r>
    <x v="0"/>
    <x v="0"/>
    <x v="0"/>
    <n v="45429"/>
    <x v="54"/>
    <n v="8060"/>
    <x v="0"/>
    <n v="110"/>
    <x v="0"/>
    <n v="50"/>
    <n v="3520"/>
  </r>
  <r>
    <x v="0"/>
    <x v="0"/>
    <x v="0"/>
    <n v="45442"/>
    <x v="55"/>
    <n v="8050"/>
    <x v="3"/>
    <n v="108"/>
    <x v="12"/>
    <n v="50"/>
    <n v="1640"/>
  </r>
  <r>
    <x v="2"/>
    <x v="2"/>
    <x v="1"/>
    <n v="28112"/>
    <x v="56"/>
    <n v="8020"/>
    <x v="2"/>
    <n v="114"/>
    <x v="14"/>
    <n v="50"/>
    <n v="1250"/>
  </r>
  <r>
    <x v="1"/>
    <x v="1"/>
    <x v="1"/>
    <n v="66016"/>
    <x v="57"/>
    <n v="8020"/>
    <x v="2"/>
    <n v="103"/>
    <x v="1"/>
    <n v="120"/>
    <n v="1440"/>
  </r>
  <r>
    <x v="1"/>
    <x v="1"/>
    <x v="1"/>
    <n v="68116"/>
    <x v="58"/>
    <n v="8010"/>
    <x v="1"/>
    <n v="104"/>
    <x v="4"/>
    <n v="160"/>
    <n v="1920"/>
  </r>
  <r>
    <x v="1"/>
    <x v="1"/>
    <x v="1"/>
    <n v="66032"/>
    <x v="58"/>
    <n v="8010"/>
    <x v="1"/>
    <n v="103"/>
    <x v="1"/>
    <n v="170"/>
    <n v="2040"/>
  </r>
  <r>
    <x v="2"/>
    <x v="2"/>
    <x v="1"/>
    <n v="25442"/>
    <x v="59"/>
    <n v="8010"/>
    <x v="1"/>
    <n v="101"/>
    <x v="3"/>
    <n v="40"/>
    <n v="480"/>
  </r>
  <r>
    <x v="0"/>
    <x v="0"/>
    <x v="0"/>
    <n v="44031"/>
    <x v="60"/>
    <n v="8050"/>
    <x v="3"/>
    <n v="110"/>
    <x v="0"/>
    <n v="60"/>
    <n v="4230"/>
  </r>
  <r>
    <x v="1"/>
    <x v="1"/>
    <x v="1"/>
    <n v="66016"/>
    <x v="61"/>
    <n v="8020"/>
    <x v="2"/>
    <n v="105"/>
    <x v="11"/>
    <n v="120"/>
    <n v="1200"/>
  </r>
  <r>
    <x v="0"/>
    <x v="0"/>
    <x v="0"/>
    <n v="44017"/>
    <x v="62"/>
    <n v="8060"/>
    <x v="0"/>
    <n v="109"/>
    <x v="9"/>
    <n v="70"/>
    <n v="2300"/>
  </r>
  <r>
    <x v="0"/>
    <x v="0"/>
    <x v="0"/>
    <n v="45446"/>
    <x v="63"/>
    <n v="8050"/>
    <x v="3"/>
    <n v="108"/>
    <x v="12"/>
    <n v="50"/>
    <n v="1640"/>
  </r>
  <r>
    <x v="1"/>
    <x v="1"/>
    <x v="1"/>
    <n v="66015"/>
    <x v="64"/>
    <n v="8010"/>
    <x v="1"/>
    <n v="103"/>
    <x v="1"/>
    <n v="140"/>
    <n v="1680"/>
  </r>
  <r>
    <x v="1"/>
    <x v="1"/>
    <x v="1"/>
    <n v="65666"/>
    <x v="65"/>
    <n v="8020"/>
    <x v="2"/>
    <n v="107"/>
    <x v="8"/>
    <n v="120"/>
    <n v="600"/>
  </r>
  <r>
    <x v="0"/>
    <x v="0"/>
    <x v="0"/>
    <n v="48099"/>
    <x v="66"/>
    <n v="8050"/>
    <x v="3"/>
    <n v="110"/>
    <x v="0"/>
    <n v="60"/>
    <n v="4230"/>
  </r>
  <r>
    <x v="0"/>
    <x v="0"/>
    <x v="0"/>
    <n v="45431"/>
    <x v="67"/>
    <n v="8050"/>
    <x v="3"/>
    <n v="111"/>
    <x v="10"/>
    <n v="60"/>
    <n v="1410"/>
  </r>
  <r>
    <x v="0"/>
    <x v="0"/>
    <x v="0"/>
    <n v="48114"/>
    <x v="68"/>
    <n v="8050"/>
    <x v="3"/>
    <n v="109"/>
    <x v="9"/>
    <n v="60"/>
    <n v="1970"/>
  </r>
  <r>
    <x v="1"/>
    <x v="1"/>
    <x v="1"/>
    <n v="66017"/>
    <x v="69"/>
    <n v="8010"/>
    <x v="1"/>
    <n v="104"/>
    <x v="4"/>
    <n v="140"/>
    <n v="1680"/>
  </r>
  <r>
    <x v="0"/>
    <x v="0"/>
    <x v="0"/>
    <n v="44015"/>
    <x v="70"/>
    <n v="8060"/>
    <x v="0"/>
    <n v="109"/>
    <x v="9"/>
    <n v="70"/>
    <n v="2300"/>
  </r>
  <r>
    <x v="1"/>
    <x v="1"/>
    <x v="1"/>
    <n v="65666"/>
    <x v="71"/>
    <n v="8010"/>
    <x v="1"/>
    <n v="104"/>
    <x v="4"/>
    <n v="140"/>
    <n v="1680"/>
  </r>
  <r>
    <x v="0"/>
    <x v="0"/>
    <x v="0"/>
    <n v="48097"/>
    <x v="72"/>
    <n v="8060"/>
    <x v="0"/>
    <n v="109"/>
    <x v="9"/>
    <n v="60"/>
    <n v="1970"/>
  </r>
  <r>
    <x v="2"/>
    <x v="2"/>
    <x v="1"/>
    <n v="28112"/>
    <x v="73"/>
    <n v="8020"/>
    <x v="2"/>
    <n v="117"/>
    <x v="2"/>
    <n v="80"/>
    <n v="1440"/>
  </r>
  <r>
    <x v="0"/>
    <x v="0"/>
    <x v="0"/>
    <n v="44015"/>
    <x v="74"/>
    <n v="8060"/>
    <x v="0"/>
    <n v="108"/>
    <x v="12"/>
    <n v="60"/>
    <n v="1970"/>
  </r>
  <r>
    <x v="2"/>
    <x v="2"/>
    <x v="1"/>
    <n v="24030"/>
    <x v="75"/>
    <n v="8020"/>
    <x v="2"/>
    <n v="101"/>
    <x v="3"/>
    <n v="130"/>
    <n v="1560"/>
  </r>
  <r>
    <x v="1"/>
    <x v="1"/>
    <x v="1"/>
    <n v="65629"/>
    <x v="76"/>
    <n v="8010"/>
    <x v="1"/>
    <n v="103"/>
    <x v="1"/>
    <n v="190"/>
    <n v="2280"/>
  </r>
  <r>
    <x v="0"/>
    <x v="0"/>
    <x v="0"/>
    <n v="45427"/>
    <x v="76"/>
    <n v="8050"/>
    <x v="3"/>
    <n v="109"/>
    <x v="9"/>
    <n v="60"/>
    <n v="1970"/>
  </r>
  <r>
    <x v="0"/>
    <x v="0"/>
    <x v="0"/>
    <n v="48116"/>
    <x v="77"/>
    <n v="8060"/>
    <x v="0"/>
    <n v="110"/>
    <x v="0"/>
    <n v="60"/>
    <n v="4230"/>
  </r>
  <r>
    <x v="1"/>
    <x v="1"/>
    <x v="1"/>
    <n v="65662"/>
    <x v="77"/>
    <n v="8020"/>
    <x v="2"/>
    <n v="104"/>
    <x v="4"/>
    <n v="110"/>
    <n v="1320"/>
  </r>
  <r>
    <x v="0"/>
    <x v="0"/>
    <x v="0"/>
    <n v="45446"/>
    <x v="78"/>
    <n v="8050"/>
    <x v="3"/>
    <n v="111"/>
    <x v="10"/>
    <n v="80"/>
    <n v="1880"/>
  </r>
  <r>
    <x v="0"/>
    <x v="0"/>
    <x v="0"/>
    <n v="44031"/>
    <x v="79"/>
    <n v="8050"/>
    <x v="3"/>
    <n v="109"/>
    <x v="9"/>
    <n v="50"/>
    <n v="1640"/>
  </r>
  <r>
    <x v="1"/>
    <x v="1"/>
    <x v="1"/>
    <n v="65662"/>
    <x v="80"/>
    <n v="8020"/>
    <x v="2"/>
    <n v="103"/>
    <x v="1"/>
    <n v="120"/>
    <n v="1440"/>
  </r>
  <r>
    <x v="2"/>
    <x v="2"/>
    <x v="1"/>
    <n v="24031"/>
    <x v="81"/>
    <n v="8020"/>
    <x v="2"/>
    <n v="108"/>
    <x v="12"/>
    <n v="20"/>
    <n v="560"/>
  </r>
  <r>
    <x v="0"/>
    <x v="0"/>
    <x v="0"/>
    <n v="48116"/>
    <x v="82"/>
    <n v="8060"/>
    <x v="0"/>
    <n v="109"/>
    <x v="9"/>
    <n v="60"/>
    <n v="1970"/>
  </r>
  <r>
    <x v="0"/>
    <x v="0"/>
    <x v="0"/>
    <n v="48099"/>
    <x v="83"/>
    <n v="8050"/>
    <x v="3"/>
    <n v="109"/>
    <x v="9"/>
    <n v="60"/>
    <n v="1970"/>
  </r>
  <r>
    <x v="2"/>
    <x v="2"/>
    <x v="1"/>
    <n v="24030"/>
    <x v="84"/>
    <n v="8020"/>
    <x v="2"/>
    <n v="102"/>
    <x v="13"/>
    <n v="30"/>
    <n v="360"/>
  </r>
  <r>
    <x v="0"/>
    <x v="0"/>
    <x v="0"/>
    <n v="45429"/>
    <x v="85"/>
    <n v="8060"/>
    <x v="0"/>
    <n v="109"/>
    <x v="9"/>
    <n v="80"/>
    <n v="2630"/>
  </r>
  <r>
    <x v="0"/>
    <x v="0"/>
    <x v="0"/>
    <n v="44017"/>
    <x v="86"/>
    <n v="8060"/>
    <x v="0"/>
    <n v="108"/>
    <x v="12"/>
    <n v="70"/>
    <n v="2300"/>
  </r>
  <r>
    <x v="1"/>
    <x v="1"/>
    <x v="1"/>
    <n v="68116"/>
    <x v="87"/>
    <n v="8010"/>
    <x v="1"/>
    <n v="105"/>
    <x v="11"/>
    <n v="190"/>
    <n v="1900"/>
  </r>
  <r>
    <x v="2"/>
    <x v="2"/>
    <x v="1"/>
    <n v="25442"/>
    <x v="88"/>
    <n v="8010"/>
    <x v="1"/>
    <n v="116"/>
    <x v="15"/>
    <n v="60"/>
    <n v="360"/>
  </r>
  <r>
    <x v="0"/>
    <x v="0"/>
    <x v="0"/>
    <n v="45442"/>
    <x v="89"/>
    <n v="8050"/>
    <x v="3"/>
    <n v="109"/>
    <x v="9"/>
    <n v="60"/>
    <n v="1970"/>
  </r>
  <r>
    <x v="1"/>
    <x v="1"/>
    <x v="1"/>
    <n v="68099"/>
    <x v="90"/>
    <n v="8020"/>
    <x v="2"/>
    <n v="105"/>
    <x v="11"/>
    <n v="140"/>
    <n v="1400"/>
  </r>
  <r>
    <x v="1"/>
    <x v="1"/>
    <x v="1"/>
    <n v="66017"/>
    <x v="91"/>
    <n v="8010"/>
    <x v="1"/>
    <n v="103"/>
    <x v="1"/>
    <n v="140"/>
    <n v="1680"/>
  </r>
  <r>
    <x v="1"/>
    <x v="1"/>
    <x v="1"/>
    <n v="65666"/>
    <x v="92"/>
    <n v="8010"/>
    <x v="1"/>
    <n v="105"/>
    <x v="11"/>
    <n v="160"/>
    <n v="1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DC442D-65FF-F440-82D7-D363545B6F5A}" name="PivotTable14"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I14:O32" firstHeaderRow="1" firstDataRow="2" firstDataCol="2"/>
  <pivotFields count="16">
    <pivotField compact="0" outline="0" showAll="0" defaultSubtotal="0"/>
    <pivotField compact="0" outline="0" showAll="0" defaultSubtotal="0">
      <items count="3">
        <item x="0"/>
        <item x="2"/>
        <item x="1"/>
      </items>
    </pivotField>
    <pivotField compact="0" outline="0" showAll="0" defaultSubtotal="0">
      <items count="2">
        <item x="1"/>
        <item x="0"/>
      </items>
    </pivotField>
    <pivotField compact="0" outline="0" showAll="0" defaultSubtotal="0"/>
    <pivotField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howAll="0" defaultSubtotal="0"/>
    <pivotField compact="0" outline="0" showAll="0" defaultSubtotal="0">
      <items count="4">
        <item x="3"/>
        <item x="1"/>
        <item x="2"/>
        <item x="0"/>
      </items>
    </pivotField>
    <pivotField compact="0" outline="0" showAll="0" defaultSubtotal="0"/>
    <pivotField axis="axisRow" compact="0" outline="0" showAll="0" defaultSubtotal="0">
      <items count="16">
        <item x="12"/>
        <item x="9"/>
        <item x="6"/>
        <item x="5"/>
        <item x="14"/>
        <item x="7"/>
        <item x="2"/>
        <item x="13"/>
        <item x="3"/>
        <item x="0"/>
        <item x="10"/>
        <item x="15"/>
        <item x="8"/>
        <item x="11"/>
        <item x="4"/>
        <item x="1"/>
      </items>
    </pivotField>
    <pivotField dataField="1"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axis="axisCol" compact="0" outline="0" showAll="0" defaultSubtotal="0">
      <items count="6">
        <item sd="0" x="0"/>
        <item sd="0" x="1"/>
        <item sd="0" x="2"/>
        <item sd="0" x="3"/>
        <item sd="0" x="4"/>
        <item sd="0" x="5"/>
      </items>
    </pivotField>
    <pivotField name="Category" axis="axisRow" compact="0" outline="0" showAll="0" defaultSubtotal="0">
      <items count="4">
        <item n="Mens" x="2"/>
        <item n="Womens" x="3"/>
        <item n="Unisex" x="0"/>
        <item n="Other" x="1"/>
      </items>
    </pivotField>
    <pivotField compact="0" outline="0" dragToRow="0" dragToCol="0" dragToPage="0" showAll="0" defaultSubtotal="0"/>
    <pivotField compact="0" outline="0" subtotalTop="0" showAll="0" defaultSubtotal="0">
      <items count="2">
        <item x="1"/>
        <item x="0"/>
      </items>
    </pivotField>
  </pivotFields>
  <rowFields count="2">
    <field x="13"/>
    <field x="8"/>
  </rowFields>
  <rowItems count="17">
    <i>
      <x/>
      <x v="2"/>
    </i>
    <i r="1">
      <x v="3"/>
    </i>
    <i r="1">
      <x v="4"/>
    </i>
    <i r="1">
      <x v="5"/>
    </i>
    <i r="1">
      <x v="6"/>
    </i>
    <i r="1">
      <x v="7"/>
    </i>
    <i r="1">
      <x v="8"/>
    </i>
    <i>
      <x v="1"/>
      <x v="12"/>
    </i>
    <i r="1">
      <x v="13"/>
    </i>
    <i r="1">
      <x v="14"/>
    </i>
    <i r="1">
      <x v="15"/>
    </i>
    <i>
      <x v="2"/>
      <x v="11"/>
    </i>
    <i>
      <x v="3"/>
      <x/>
    </i>
    <i r="1">
      <x v="1"/>
    </i>
    <i r="1">
      <x v="9"/>
    </i>
    <i r="1">
      <x v="10"/>
    </i>
    <i t="grand">
      <x/>
    </i>
  </rowItems>
  <colFields count="1">
    <field x="12"/>
  </colFields>
  <colItems count="5">
    <i>
      <x v="1"/>
    </i>
    <i>
      <x v="2"/>
    </i>
    <i>
      <x v="3"/>
    </i>
    <i>
      <x v="4"/>
    </i>
    <i t="grand">
      <x/>
    </i>
  </colItems>
  <dataFields count="1">
    <dataField name="Total Products Sold" fld="9" baseField="0" baseItem="0"/>
  </dataFields>
  <pivotTableStyleInfo name="PivotStyleLight16" showRowHeaders="1" showColHeaders="1" showRowStripes="0" showColStripes="0" showLastColumn="1"/>
  <filters count="1">
    <filter fld="4" type="dateBetween" evalOrder="-1" id="13" name="Document Date">
      <autoFilter ref="A1">
        <filterColumn colId="0">
          <customFilters and="1">
            <customFilter operator="greaterThanOrEqual" val="43831"/>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B50E07-31F6-EE4A-BA3C-280D5667E184}" name="PivotTable13"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3:E18" firstHeaderRow="0" firstDataRow="1" firstDataCol="1"/>
  <pivotFields count="16">
    <pivotField compact="0" outline="0" showAll="0"/>
    <pivotField compact="0" outline="0" showAll="0"/>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axis="axisRow" compact="0" outline="0"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17">
        <item x="12"/>
        <item x="9"/>
        <item x="6"/>
        <item x="5"/>
        <item x="14"/>
        <item x="7"/>
        <item x="2"/>
        <item x="13"/>
        <item x="3"/>
        <item x="0"/>
        <item x="10"/>
        <item x="15"/>
        <item x="8"/>
        <item x="11"/>
        <item x="4"/>
        <item x="1"/>
        <item t="default"/>
      </items>
    </pivotField>
    <pivotField compact="0" outline="0" showAll="0"/>
    <pivotField dataField="1"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1"/>
        <item x="2"/>
        <item x="0"/>
        <item x="3"/>
        <item t="default"/>
      </items>
    </pivotField>
    <pivotField dataField="1" compact="0" outline="0" dragToRow="0" dragToCol="0" dragToPage="0" showAll="0" defaultSubtotal="0"/>
    <pivotField compact="0" outline="0" showAll="0">
      <items count="3">
        <item x="1"/>
        <item x="0"/>
        <item t="default"/>
      </items>
    </pivotField>
  </pivotFields>
  <rowFields count="1">
    <field x="6"/>
  </rowFields>
  <rowItems count="5">
    <i>
      <x v="3"/>
    </i>
    <i>
      <x/>
    </i>
    <i>
      <x v="2"/>
    </i>
    <i>
      <x v="1"/>
    </i>
    <i t="grand">
      <x/>
    </i>
  </rowItems>
  <colFields count="1">
    <field x="-2"/>
  </colFields>
  <colItems count="3">
    <i>
      <x/>
    </i>
    <i i="1">
      <x v="1"/>
    </i>
    <i i="2">
      <x v="2"/>
    </i>
  </colItems>
  <dataFields count="3">
    <dataField name="Sales USD " fld="10" baseField="0" baseItem="0" numFmtId="3"/>
    <dataField name="% of Sales" fld="10" showDataAs="percentOfTotal" baseField="0" baseItem="0" numFmtId="10"/>
    <dataField name="Sales EUR " fld="14"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A8FF6E-3550-9D42-9011-D74FA6814572}" name="PivotTable4"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T20:Y28" firstHeaderRow="1" firstDataRow="2" firstDataCol="2" rowPageCount="1" colPageCount="1"/>
  <pivotFields count="16">
    <pivotField compact="0" outline="0" showAll="0"/>
    <pivotField axis="axisPage" compact="0" outline="0" showAll="0">
      <items count="4">
        <item x="0"/>
        <item x="2"/>
        <item x="1"/>
        <item t="default"/>
      </items>
    </pivotField>
    <pivotField compact="0" outline="0" showAll="0">
      <items count="3">
        <item x="1"/>
        <item x="0"/>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axis="axisRow" compact="0" outline="0" showAll="0">
      <items count="5">
        <item x="3"/>
        <item x="1"/>
        <item x="2"/>
        <item x="0"/>
        <item t="default"/>
      </items>
    </pivotField>
    <pivotField compact="0" outline="0" showAll="0"/>
    <pivotField compact="0" outline="0" showAll="0">
      <items count="17">
        <item x="12"/>
        <item x="9"/>
        <item x="6"/>
        <item x="5"/>
        <item x="14"/>
        <item x="7"/>
        <item x="2"/>
        <item x="13"/>
        <item x="3"/>
        <item x="0"/>
        <item x="10"/>
        <item x="15"/>
        <item x="8"/>
        <item x="11"/>
        <item x="4"/>
        <item x="1"/>
        <item t="default"/>
      </items>
    </pivotField>
    <pivotField compact="0" outline="0" showAll="0"/>
    <pivotField dataField="1" compact="0" outline="0" showAll="0"/>
    <pivotField axis="axisCol"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items count="4">
        <item x="0"/>
        <item x="1"/>
        <item x="2"/>
        <item x="3"/>
      </items>
    </pivotField>
    <pivotField compact="0" outline="0" dragToRow="0" dragToCol="0" dragToPage="0" showAll="0" defaultSubtotal="0"/>
    <pivotField name="Order Placement" axis="axisRow" compact="0" outline="0" showAll="0">
      <items count="3">
        <item n="Online" x="0"/>
        <item n="Phone" x="1"/>
        <item t="default"/>
      </items>
    </pivotField>
  </pivotFields>
  <rowFields count="2">
    <field x="15"/>
    <field x="6"/>
  </rowFields>
  <rowItems count="7">
    <i>
      <x/>
      <x v="1"/>
    </i>
    <i r="1">
      <x v="3"/>
    </i>
    <i t="default">
      <x/>
    </i>
    <i>
      <x v="1"/>
      <x/>
    </i>
    <i r="1">
      <x v="2"/>
    </i>
    <i t="default">
      <x v="1"/>
    </i>
    <i t="grand">
      <x/>
    </i>
  </rowItems>
  <colFields count="1">
    <field x="11"/>
  </colFields>
  <colItems count="4">
    <i>
      <x v="1"/>
    </i>
    <i>
      <x v="2"/>
    </i>
    <i>
      <x v="3"/>
    </i>
    <i t="grand">
      <x/>
    </i>
  </colItems>
  <pageFields count="1">
    <pageField fld="1" hier="-1"/>
  </pageFields>
  <dataFields count="1">
    <dataField name="Total Sales (USD)" fld="10" baseField="0" baseItem="0" numFmtId="3"/>
  </dataFields>
  <pivotTableStyleInfo name="PivotStyleLight16" showRowHeaders="1" showColHeaders="1" showRowStripes="0" showColStripes="0" showLastColumn="1"/>
  <filters count="1">
    <filter fld="4" type="dateBetween" evalOrder="-1" id="2" name="Document Date">
      <autoFilter ref="A1">
        <filterColumn colId="0">
          <customFilters and="1">
            <customFilter operator="greaterThanOrEqual" val="43831"/>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DC442D-65FF-F440-82D7-D363545B6F5A}" name="PivotTable6"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A3:G18" firstHeaderRow="1" firstDataRow="2" firstDataCol="2" rowPageCount="1" colPageCount="1"/>
  <pivotFields count="16">
    <pivotField compact="0" outline="0" showAll="0" defaultSubtotal="0"/>
    <pivotField compact="0" outline="0" showAll="0" defaultSubtotal="0">
      <items count="3">
        <item x="0"/>
        <item x="2"/>
        <item x="1"/>
      </items>
    </pivotField>
    <pivotField axis="axisPage" compact="0" outline="0" showAll="0" defaultSubtotal="0">
      <items count="2">
        <item x="1"/>
        <item x="0"/>
      </items>
    </pivotField>
    <pivotField compact="0" outline="0" showAll="0" defaultSubtotal="0"/>
    <pivotField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howAll="0" defaultSubtotal="0"/>
    <pivotField compact="0" outline="0" showAll="0" defaultSubtotal="0">
      <items count="4">
        <item x="3"/>
        <item x="1"/>
        <item x="2"/>
        <item x="0"/>
      </items>
    </pivotField>
    <pivotField compact="0" outline="0" showAll="0" defaultSubtotal="0"/>
    <pivotField axis="axisRow" compact="0" outline="0" showAll="0" defaultSubtotal="0">
      <items count="16">
        <item x="12"/>
        <item x="9"/>
        <item x="6"/>
        <item x="5"/>
        <item x="14"/>
        <item x="7"/>
        <item x="2"/>
        <item x="13"/>
        <item x="3"/>
        <item x="0"/>
        <item x="10"/>
        <item x="15"/>
        <item x="8"/>
        <item x="11"/>
        <item x="4"/>
        <item x="1"/>
      </items>
    </pivotField>
    <pivotField dataField="1"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axis="axisCol" compact="0" outline="0" showAll="0" defaultSubtotal="0">
      <items count="6">
        <item sd="0" x="0"/>
        <item sd="0" x="1"/>
        <item sd="0" x="2"/>
        <item sd="0" x="3"/>
        <item sd="0" x="4"/>
        <item sd="0" x="5"/>
      </items>
    </pivotField>
    <pivotField name="Category" axis="axisRow" compact="0" outline="0" showAll="0" defaultSubtotal="0">
      <items count="4">
        <item n="Mens" x="2"/>
        <item n="Womens" x="3"/>
        <item n="Unisex" x="0"/>
        <item n="Other" x="1"/>
      </items>
    </pivotField>
    <pivotField compact="0" outline="0" dragToRow="0" dragToCol="0" dragToPage="0" showAll="0" defaultSubtotal="0"/>
    <pivotField compact="0" outline="0" subtotalTop="0" showAll="0" defaultSubtotal="0">
      <items count="2">
        <item x="1"/>
        <item x="0"/>
      </items>
    </pivotField>
  </pivotFields>
  <rowFields count="2">
    <field x="13"/>
    <field x="8"/>
  </rowFields>
  <rowItems count="14">
    <i>
      <x/>
      <x v="2"/>
    </i>
    <i r="1">
      <x v="3"/>
    </i>
    <i r="1">
      <x v="4"/>
    </i>
    <i r="1">
      <x v="5"/>
    </i>
    <i r="1">
      <x v="6"/>
    </i>
    <i r="1">
      <x v="7"/>
    </i>
    <i r="1">
      <x v="8"/>
    </i>
    <i>
      <x v="1"/>
      <x v="12"/>
    </i>
    <i r="1">
      <x v="13"/>
    </i>
    <i r="1">
      <x v="14"/>
    </i>
    <i r="1">
      <x v="15"/>
    </i>
    <i>
      <x v="2"/>
      <x v="11"/>
    </i>
    <i>
      <x v="3"/>
      <x/>
    </i>
    <i t="grand">
      <x/>
    </i>
  </rowItems>
  <colFields count="1">
    <field x="12"/>
  </colFields>
  <colItems count="5">
    <i>
      <x v="1"/>
    </i>
    <i>
      <x v="2"/>
    </i>
    <i>
      <x v="3"/>
    </i>
    <i>
      <x v="4"/>
    </i>
    <i t="grand">
      <x/>
    </i>
  </colItems>
  <pageFields count="1">
    <pageField fld="2" item="0" hier="-1"/>
  </pageFields>
  <dataFields count="1">
    <dataField name="Total Products Sold" fld="9" baseField="0" baseItem="0"/>
  </dataFields>
  <pivotTableStyleInfo name="PivotStyleLight16" showRowHeaders="1" showColHeaders="1" showRowStripes="0" showColStripes="0" showLastColumn="1"/>
  <filters count="1">
    <filter fld="4" type="dateBetween" evalOrder="-1" id="8" name="Document Date">
      <autoFilter ref="A1">
        <filterColumn colId="0">
          <customFilters and="1">
            <customFilter operator="greaterThanOrEqual" val="43831"/>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DC442D-65FF-F440-82D7-D363545B6F5A}" name="PivotTable5"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A3:G9" firstHeaderRow="1" firstDataRow="2" firstDataCol="2" rowPageCount="1" colPageCount="1"/>
  <pivotFields count="16">
    <pivotField compact="0" outline="0" showAll="0" defaultSubtotal="0"/>
    <pivotField compact="0" outline="0" showAll="0" defaultSubtotal="0">
      <items count="3">
        <item x="0"/>
        <item x="2"/>
        <item x="1"/>
      </items>
    </pivotField>
    <pivotField axis="axisPage" compact="0" outline="0" showAll="0" defaultSubtotal="0">
      <items count="2">
        <item x="1"/>
        <item x="0"/>
      </items>
    </pivotField>
    <pivotField compact="0" outline="0" showAll="0" defaultSubtotal="0"/>
    <pivotField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howAll="0" defaultSubtotal="0"/>
    <pivotField compact="0" outline="0" showAll="0" defaultSubtotal="0">
      <items count="4">
        <item x="3"/>
        <item x="1"/>
        <item x="2"/>
        <item x="0"/>
      </items>
    </pivotField>
    <pivotField compact="0" outline="0" showAll="0" defaultSubtotal="0"/>
    <pivotField axis="axisRow" compact="0" outline="0" showAll="0" defaultSubtotal="0">
      <items count="16">
        <item x="12"/>
        <item x="9"/>
        <item x="6"/>
        <item x="5"/>
        <item x="14"/>
        <item x="7"/>
        <item x="2"/>
        <item x="13"/>
        <item x="3"/>
        <item x="0"/>
        <item x="10"/>
        <item x="15"/>
        <item x="8"/>
        <item x="11"/>
        <item x="4"/>
        <item x="1"/>
      </items>
    </pivotField>
    <pivotField dataField="1"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axis="axisCol" compact="0" outline="0" showAll="0" defaultSubtotal="0">
      <items count="6">
        <item sd="0" x="0"/>
        <item sd="0" x="1"/>
        <item sd="0" x="2"/>
        <item sd="0" x="3"/>
        <item sd="0" x="4"/>
        <item sd="0" x="5"/>
      </items>
    </pivotField>
    <pivotField name="Category" axis="axisRow" compact="0" outline="0" showAll="0" defaultSubtotal="0">
      <items count="4">
        <item n="Mens" x="2"/>
        <item n="Womens" x="3"/>
        <item n="Unisex" x="0"/>
        <item n="Other" x="1"/>
      </items>
    </pivotField>
    <pivotField compact="0" outline="0" dragToRow="0" dragToCol="0" dragToPage="0" showAll="0" defaultSubtotal="0"/>
    <pivotField compact="0" outline="0" subtotalTop="0" showAll="0" defaultSubtotal="0">
      <items count="2">
        <item x="1"/>
        <item x="0"/>
      </items>
    </pivotField>
  </pivotFields>
  <rowFields count="2">
    <field x="13"/>
    <field x="8"/>
  </rowFields>
  <rowItems count="5">
    <i>
      <x v="3"/>
      <x/>
    </i>
    <i r="1">
      <x v="1"/>
    </i>
    <i r="1">
      <x v="9"/>
    </i>
    <i r="1">
      <x v="10"/>
    </i>
    <i t="grand">
      <x/>
    </i>
  </rowItems>
  <colFields count="1">
    <field x="12"/>
  </colFields>
  <colItems count="5">
    <i>
      <x v="1"/>
    </i>
    <i>
      <x v="2"/>
    </i>
    <i>
      <x v="3"/>
    </i>
    <i>
      <x v="4"/>
    </i>
    <i t="grand">
      <x/>
    </i>
  </colItems>
  <pageFields count="1">
    <pageField fld="2" item="1" hier="-1"/>
  </pageFields>
  <dataFields count="1">
    <dataField name="Total Products Sold" fld="9" baseField="0" baseItem="0"/>
  </dataFields>
  <pivotTableStyleInfo name="PivotStyleLight16" showRowHeaders="1" showColHeaders="1" showRowStripes="0" showColStripes="0" showLastColumn="1"/>
  <filters count="1">
    <filter fld="4" type="dateBetween" evalOrder="-1" id="8" name="Document Date">
      <autoFilter ref="A1">
        <filterColumn colId="0">
          <customFilters and="1">
            <customFilter operator="greaterThanOrEqual" val="43831"/>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A8FF6E-3550-9D42-9011-D74FA6814572}" name="PivotTable9"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A3:F9" firstHeaderRow="1" firstDataRow="2" firstDataCol="2" rowPageCount="1" colPageCount="1"/>
  <pivotFields count="16">
    <pivotField compact="0" outline="0" showAll="0"/>
    <pivotField axis="axisPage" compact="0" outline="0" showAll="0">
      <items count="4">
        <item x="0"/>
        <item x="2"/>
        <item x="1"/>
        <item t="default"/>
      </items>
    </pivotField>
    <pivotField compact="0" outline="0" showAll="0">
      <items count="3">
        <item x="1"/>
        <item x="0"/>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axis="axisRow" compact="0" outline="0" showAll="0">
      <items count="5">
        <item x="3"/>
        <item x="1"/>
        <item x="2"/>
        <item x="0"/>
        <item t="default"/>
      </items>
    </pivotField>
    <pivotField compact="0" outline="0" showAll="0"/>
    <pivotField compact="0" outline="0" showAll="0">
      <items count="17">
        <item x="12"/>
        <item x="9"/>
        <item x="6"/>
        <item x="5"/>
        <item x="14"/>
        <item x="7"/>
        <item x="2"/>
        <item x="13"/>
        <item x="3"/>
        <item x="0"/>
        <item x="10"/>
        <item x="15"/>
        <item x="8"/>
        <item x="11"/>
        <item x="4"/>
        <item x="1"/>
        <item t="default"/>
      </items>
    </pivotField>
    <pivotField compact="0" outline="0" showAll="0"/>
    <pivotField dataField="1" compact="0" outline="0" showAll="0"/>
    <pivotField axis="axisCol"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items count="4">
        <item x="0"/>
        <item x="1"/>
        <item x="2"/>
        <item x="3"/>
      </items>
    </pivotField>
    <pivotField compact="0" outline="0" dragToRow="0" dragToCol="0" dragToPage="0" showAll="0" defaultSubtotal="0"/>
    <pivotField name="Order Placement" axis="axisRow" compact="0" outline="0" showAll="0">
      <items count="3">
        <item n="Online" x="0"/>
        <item n="Phone" x="1"/>
        <item t="default"/>
      </items>
    </pivotField>
  </pivotFields>
  <rowFields count="2">
    <field x="15"/>
    <field x="6"/>
  </rowFields>
  <rowItems count="5">
    <i>
      <x/>
      <x v="3"/>
    </i>
    <i t="default">
      <x/>
    </i>
    <i>
      <x v="1"/>
      <x/>
    </i>
    <i t="default">
      <x v="1"/>
    </i>
    <i t="grand">
      <x/>
    </i>
  </rowItems>
  <colFields count="1">
    <field x="11"/>
  </colFields>
  <colItems count="4">
    <i>
      <x v="1"/>
    </i>
    <i>
      <x v="2"/>
    </i>
    <i>
      <x v="3"/>
    </i>
    <i t="grand">
      <x/>
    </i>
  </colItems>
  <pageFields count="1">
    <pageField fld="1" item="0" hier="-1"/>
  </pageFields>
  <dataFields count="1">
    <dataField name="Total Sales (USD)" fld="10" baseField="0" baseItem="0" numFmtId="3"/>
  </dataFields>
  <pivotTableStyleInfo name="PivotStyleLight16" showRowHeaders="1" showColHeaders="1" showRowStripes="0" showColStripes="0" showLastColumn="1"/>
  <filters count="1">
    <filter fld="4" type="dateBetween" evalOrder="-1" id="2" name="Document Date">
      <autoFilter ref="A1">
        <filterColumn colId="0">
          <customFilters and="1">
            <customFilter operator="greaterThanOrEqual" val="43831"/>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A8FF6E-3550-9D42-9011-D74FA6814572}" name="PivotTable8"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A3:E9" firstHeaderRow="1" firstDataRow="2" firstDataCol="2" rowPageCount="1" colPageCount="1"/>
  <pivotFields count="16">
    <pivotField compact="0" outline="0" showAll="0"/>
    <pivotField axis="axisPage" compact="0" outline="0" showAll="0">
      <items count="4">
        <item x="0"/>
        <item x="2"/>
        <item x="1"/>
        <item t="default"/>
      </items>
    </pivotField>
    <pivotField compact="0" outline="0" showAll="0">
      <items count="3">
        <item x="1"/>
        <item x="0"/>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axis="axisRow" compact="0" outline="0" showAll="0">
      <items count="5">
        <item x="3"/>
        <item x="1"/>
        <item x="2"/>
        <item x="0"/>
        <item t="default"/>
      </items>
    </pivotField>
    <pivotField compact="0" outline="0" showAll="0"/>
    <pivotField compact="0" outline="0" showAll="0">
      <items count="17">
        <item x="12"/>
        <item x="9"/>
        <item x="6"/>
        <item x="5"/>
        <item x="14"/>
        <item x="7"/>
        <item x="2"/>
        <item x="13"/>
        <item x="3"/>
        <item x="0"/>
        <item x="10"/>
        <item x="15"/>
        <item x="8"/>
        <item x="11"/>
        <item x="4"/>
        <item x="1"/>
        <item t="default"/>
      </items>
    </pivotField>
    <pivotField compact="0" outline="0" showAll="0"/>
    <pivotField dataField="1" compact="0" outline="0" showAll="0"/>
    <pivotField axis="axisCol"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items count="4">
        <item x="0"/>
        <item x="1"/>
        <item x="2"/>
        <item x="3"/>
      </items>
    </pivotField>
    <pivotField compact="0" outline="0" dragToRow="0" dragToCol="0" dragToPage="0" showAll="0" defaultSubtotal="0"/>
    <pivotField name="Order Placement" axis="axisRow" compact="0" outline="0" showAll="0">
      <items count="3">
        <item n="Online" x="0"/>
        <item n="Phone" x="1"/>
        <item t="default"/>
      </items>
    </pivotField>
  </pivotFields>
  <rowFields count="2">
    <field x="15"/>
    <field x="6"/>
  </rowFields>
  <rowItems count="5">
    <i>
      <x/>
      <x v="1"/>
    </i>
    <i t="default">
      <x/>
    </i>
    <i>
      <x v="1"/>
      <x v="2"/>
    </i>
    <i t="default">
      <x v="1"/>
    </i>
    <i t="grand">
      <x/>
    </i>
  </rowItems>
  <colFields count="1">
    <field x="11"/>
  </colFields>
  <colItems count="3">
    <i>
      <x v="2"/>
    </i>
    <i>
      <x v="3"/>
    </i>
    <i t="grand">
      <x/>
    </i>
  </colItems>
  <pageFields count="1">
    <pageField fld="1" item="1" hier="-1"/>
  </pageFields>
  <dataFields count="1">
    <dataField name="Total Sales (USD)" fld="10" baseField="0" baseItem="0" numFmtId="3"/>
  </dataFields>
  <pivotTableStyleInfo name="PivotStyleLight16" showRowHeaders="1" showColHeaders="1" showRowStripes="0" showColStripes="0" showLastColumn="1"/>
  <filters count="1">
    <filter fld="4" type="dateBetween" evalOrder="-1" id="2" name="Document Date">
      <autoFilter ref="A1">
        <filterColumn colId="0">
          <customFilters and="1">
            <customFilter operator="greaterThanOrEqual" val="43831"/>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A8FF6E-3550-9D42-9011-D74FA6814572}" name="PivotTable7"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A3:F9" firstHeaderRow="1" firstDataRow="2" firstDataCol="2" rowPageCount="1" colPageCount="1"/>
  <pivotFields count="16">
    <pivotField compact="0" outline="0" showAll="0"/>
    <pivotField axis="axisPage" compact="0" outline="0" showAll="0">
      <items count="4">
        <item x="0"/>
        <item x="2"/>
        <item x="1"/>
        <item t="default"/>
      </items>
    </pivotField>
    <pivotField compact="0" outline="0" showAll="0">
      <items count="3">
        <item x="1"/>
        <item x="0"/>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axis="axisRow" compact="0" outline="0" showAll="0">
      <items count="5">
        <item x="3"/>
        <item x="1"/>
        <item x="2"/>
        <item x="0"/>
        <item t="default"/>
      </items>
    </pivotField>
    <pivotField compact="0" outline="0" showAll="0"/>
    <pivotField compact="0" outline="0" showAll="0">
      <items count="17">
        <item x="12"/>
        <item x="9"/>
        <item x="6"/>
        <item x="5"/>
        <item x="14"/>
        <item x="7"/>
        <item x="2"/>
        <item x="13"/>
        <item x="3"/>
        <item x="0"/>
        <item x="10"/>
        <item x="15"/>
        <item x="8"/>
        <item x="11"/>
        <item x="4"/>
        <item x="1"/>
        <item t="default"/>
      </items>
    </pivotField>
    <pivotField compact="0" outline="0" showAll="0"/>
    <pivotField dataField="1" compact="0" outline="0" showAll="0"/>
    <pivotField axis="axisCol"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items count="4">
        <item x="0"/>
        <item x="1"/>
        <item x="2"/>
        <item x="3"/>
      </items>
    </pivotField>
    <pivotField compact="0" outline="0" dragToRow="0" dragToCol="0" dragToPage="0" showAll="0" defaultSubtotal="0"/>
    <pivotField name="Order Placement" axis="axisRow" compact="0" outline="0" showAll="0">
      <items count="3">
        <item n="Online" x="0"/>
        <item n="Phone" x="1"/>
        <item t="default"/>
      </items>
    </pivotField>
  </pivotFields>
  <rowFields count="2">
    <field x="15"/>
    <field x="6"/>
  </rowFields>
  <rowItems count="5">
    <i>
      <x/>
      <x v="1"/>
    </i>
    <i t="default">
      <x/>
    </i>
    <i>
      <x v="1"/>
      <x v="2"/>
    </i>
    <i t="default">
      <x v="1"/>
    </i>
    <i t="grand">
      <x/>
    </i>
  </rowItems>
  <colFields count="1">
    <field x="11"/>
  </colFields>
  <colItems count="4">
    <i>
      <x v="1"/>
    </i>
    <i>
      <x v="2"/>
    </i>
    <i>
      <x v="3"/>
    </i>
    <i t="grand">
      <x/>
    </i>
  </colItems>
  <pageFields count="1">
    <pageField fld="1" item="2" hier="-1"/>
  </pageFields>
  <dataFields count="1">
    <dataField name="Total Sales (USD)" fld="10" baseField="0" baseItem="0" numFmtId="3"/>
  </dataFields>
  <pivotTableStyleInfo name="PivotStyleLight16" showRowHeaders="1" showColHeaders="1" showRowStripes="0" showColStripes="0" showLastColumn="1"/>
  <filters count="1">
    <filter fld="4" type="dateBetween" evalOrder="-1" id="2" name="Document Date">
      <autoFilter ref="A1">
        <filterColumn colId="0">
          <customFilters and="1">
            <customFilter operator="greaterThanOrEqual" val="43831"/>
            <customFilter operator="lessThanOrEqual" val="4392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0AF1B3-A8CF-7D4E-A444-2FF8B36505F7}" name="Sales" displayName="Sales" ref="A3:K108" totalsRowShown="0" headerRowDxfId="6" headerRowBorderDxfId="5" headerRowCellStyle="Heading 1 2" dataCellStyle="Normal 2">
  <sortState xmlns:xlrd2="http://schemas.microsoft.com/office/spreadsheetml/2017/richdata2" ref="A4:K108">
    <sortCondition ref="E3:E108"/>
  </sortState>
  <tableColumns count="11">
    <tableColumn id="1" xr3:uid="{EDEC1794-943E-BE4B-8B39-2DB9DF37CED3}" name="Company Code" dataCellStyle="Normal 2"/>
    <tableColumn id="13" xr3:uid="{7D6C6B2D-0223-D44B-B724-6C5C5A7A98B7}" name="Company Name" dataDxfId="4" dataCellStyle="Normal 2">
      <calculatedColumnFormula>_xlfn.XLOOKUP(Sales[[#This Row],[Company Code]],Company[Company],Company[Company Name])</calculatedColumnFormula>
    </tableColumn>
    <tableColumn id="2" xr3:uid="{E9F0844F-4605-6647-92B2-5E6153CAB1DA}" name="Region" dataCellStyle="Normal 2"/>
    <tableColumn id="3" xr3:uid="{7FC3E4FF-A27B-4C4C-861A-D1C6F4A405F1}" name="Sales Document" dataCellStyle="Normal 2"/>
    <tableColumn id="4" xr3:uid="{3A8DC082-0CB5-F643-96E2-D8776426AE23}" name="Document Date" dataDxfId="3" dataCellStyle="Normal 2"/>
    <tableColumn id="5" xr3:uid="{469EA91E-4879-CD41-BC45-5A1D090ADC69}" name="Customer Code" dataCellStyle="Normal 2"/>
    <tableColumn id="6" xr3:uid="{F972F2B8-943D-DB4E-9A4E-3AB3A98046AB}" name="Customer Name" dataCellStyle="Normal 2">
      <calculatedColumnFormula>_xlfn.XLOOKUP(F4,Customers[Customer Code],Customers[Customer Name])</calculatedColumnFormula>
    </tableColumn>
    <tableColumn id="7" xr3:uid="{407D6A71-CA79-E742-91A0-5FA8BE009DB6}" name="Product Code" dataCellStyle="Normal 2"/>
    <tableColumn id="8" xr3:uid="{7AC0AE50-9338-5141-9562-D442549F19D9}" name="Product Description" dataDxfId="2" dataCellStyle="Normal 2">
      <calculatedColumnFormula>_xlfn.XLOOKUP(Sales[[#This Row],[Product Code]],Products[Product Code],Products[Product Description])</calculatedColumnFormula>
    </tableColumn>
    <tableColumn id="10" xr3:uid="{D84A35A4-2ECC-0C48-90CF-107E2192FFB4}" name="Quantity" dataCellStyle="Normal 2"/>
    <tableColumn id="11" xr3:uid="{630EEB2A-A4D3-BA43-A9F7-C79315107A1C}" name="Sales USD"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4AB3F1-3EB9-436F-965D-8BC149607839}" name="Customers" displayName="Customers" ref="E4:F8" totalsRowShown="0" headerRowDxfId="1">
  <tableColumns count="2">
    <tableColumn id="1" xr3:uid="{2C8AC414-8ACD-4BD7-94FD-61772CC65C34}" name="Customer Code"/>
    <tableColumn id="2" xr3:uid="{F6465237-B122-4FFB-A114-2581F75FBCEF}" name="Customer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FDCCD88-ADA1-7942-B7E0-2CBD117F8691}" name="Products" displayName="Products" ref="A4:C20" totalsRowShown="0">
  <autoFilter ref="A4:C20" xr:uid="{7FDCCD88-ADA1-7942-B7E0-2CBD117F8691}"/>
  <tableColumns count="3">
    <tableColumn id="1" xr3:uid="{7A1C47B3-3D88-544E-A62D-A6F91D398D3D}" name="Product Code"/>
    <tableColumn id="2" xr3:uid="{CA74AB2D-BDA3-E844-BC27-C9696A773FA9}" name="Product Description"/>
    <tableColumn id="3" xr3:uid="{EA3B6954-1998-FB46-8AA0-F6D70D91F527}" name="Colo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1BBF9C-4B6D-D446-9ACD-46258542A2D3}" name="Company" displayName="Company" ref="H4:I7" totalsRowShown="0">
  <autoFilter ref="H4:I7" xr:uid="{FB1BBF9C-4B6D-D446-9ACD-46258542A2D3}"/>
  <tableColumns count="2">
    <tableColumn id="1" xr3:uid="{AF889DF9-B9E1-CB47-B357-B8035CB83CDD}" name="Company"/>
    <tableColumn id="2" xr3:uid="{B51B5F0C-4DC4-0541-B4FA-76D54D5271C8}" name="Company Nam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21757-D255-864A-8F30-AE1A475CD6AE}" name="Table1" displayName="Table1" ref="A1:K23" totalsRowShown="0">
  <autoFilter ref="A1:K23" xr:uid="{52521757-D255-864A-8F30-AE1A475CD6AE}"/>
  <tableColumns count="11">
    <tableColumn id="1" xr3:uid="{C579CB11-9FCF-B945-92F3-653306A03675}" name="Company Code"/>
    <tableColumn id="2" xr3:uid="{6613DDB4-21D3-7E44-A62B-72CC1960AF8D}" name="Company Name"/>
    <tableColumn id="3" xr3:uid="{1EF81B8D-0758-8B40-A1E7-B0FA6D594036}" name="Region"/>
    <tableColumn id="4" xr3:uid="{3B3CB24A-D80A-F14E-B81B-BAA563AD6A51}" name="Sales Document"/>
    <tableColumn id="5" xr3:uid="{6D8D6C78-5929-9E40-87BD-C85535CBA301}" name="Document Date" dataDxfId="0"/>
    <tableColumn id="6" xr3:uid="{BECA1645-A9B9-564E-8603-B50602078F1E}" name="Customer Code"/>
    <tableColumn id="7" xr3:uid="{866B3840-8FC3-3F47-AD79-8BD0004CAFF6}" name="Customer Name"/>
    <tableColumn id="8" xr3:uid="{224D6F8B-8C92-7C41-B752-D8DF4A53BB7F}" name="Product Code"/>
    <tableColumn id="9" xr3:uid="{DCC96204-FC83-074C-AC1D-831C13F4759A}" name="Product Description"/>
    <tableColumn id="10" xr3:uid="{050A5F88-9152-0846-937F-DDEF12E573F9}" name="Quantity"/>
    <tableColumn id="11" xr3:uid="{93BE7527-066D-A74F-9465-93714F7E6C12}" name="Sales US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ocument_Date" xr10:uid="{D19D19FE-021B-1342-BA27-8D3B76A1EBC8}" sourceName="Document Date">
  <pivotTables>
    <pivotTable tabId="4" name="PivotTable14"/>
  </pivotTables>
  <state minimalRefreshVersion="6" lastRefreshVersion="6" pivotCacheId="1014982298" filterType="dateBetween">
    <selection startDate="2020-01-01T00:00:00" endDate="2020-12-31T00:00:00"/>
    <bounds startDate="2020-01-01T00:00:00" endDate="2021-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ocument_Date1" xr10:uid="{71C08E7B-E71A-5344-A3B4-8E3655B710F1}" sourceName="Document Date">
  <pivotTables>
    <pivotTable tabId="4" name="PivotTable4"/>
  </pivotTables>
  <state minimalRefreshVersion="6" lastRefreshVersion="6" pivotCacheId="1014982298" filterType="dateBetween">
    <selection startDate="2020-01-01T00:00:00" endDate="2020-03-31T00:00:00"/>
    <bounds startDate="2020-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ocument Date" xr10:uid="{BA8BB7BF-11CB-3542-A6A5-CB2BC699E5B5}" cache="NativeTimeline_Document_Date" caption="Sales Date" level="2" selectionLevel="0" scrollPosition="2020-01-01T00:00:00"/>
  <timeline name="Document Date 1" xr10:uid="{8620175F-59DC-1545-B644-3851E4E33194}" cache="NativeTimeline_Document_Date1" caption="Sales Date" level="2" selectionLevel="1" scrollPosition="2020-01-01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98C16-F0E7-5843-A3D9-0A99DAC2AB70}">
  <sheetPr>
    <tabColor theme="0" tint="-0.249977111117893"/>
  </sheetPr>
  <dimension ref="A1:K108"/>
  <sheetViews>
    <sheetView workbookViewId="0">
      <selection activeCell="O8" sqref="O8"/>
    </sheetView>
  </sheetViews>
  <sheetFormatPr baseColWidth="10" defaultColWidth="8.83203125" defaultRowHeight="15" x14ac:dyDescent="0.2"/>
  <cols>
    <col min="1" max="2" width="15" style="5" customWidth="1"/>
    <col min="3" max="3" width="8.83203125" style="5" customWidth="1"/>
    <col min="4" max="4" width="15.83203125" style="5" customWidth="1"/>
    <col min="5" max="5" width="15.6640625" style="5" customWidth="1"/>
    <col min="6" max="6" width="15.33203125" style="5" customWidth="1"/>
    <col min="7" max="7" width="15.83203125" style="5" customWidth="1"/>
    <col min="8" max="8" width="14" style="5" customWidth="1"/>
    <col min="9" max="9" width="22.33203125" style="5" bestFit="1" customWidth="1"/>
    <col min="10" max="10" width="10.33203125" style="5" customWidth="1"/>
    <col min="11" max="11" width="10.83203125" style="5" customWidth="1"/>
    <col min="12" max="13" width="7" style="5" customWidth="1"/>
    <col min="14" max="14" width="16" style="5" bestFit="1" customWidth="1"/>
    <col min="15" max="15" width="8.6640625" style="5" bestFit="1" customWidth="1"/>
    <col min="16" max="16" width="10.1640625" style="5" bestFit="1" customWidth="1"/>
    <col min="17" max="16384" width="8.83203125" style="5"/>
  </cols>
  <sheetData>
    <row r="1" spans="1:11" ht="19" x14ac:dyDescent="0.25">
      <c r="A1" s="3" t="s">
        <v>16</v>
      </c>
      <c r="B1" s="3"/>
      <c r="C1" s="4"/>
      <c r="D1" s="4"/>
      <c r="E1" s="4"/>
      <c r="F1" s="4"/>
      <c r="G1" s="8"/>
    </row>
    <row r="3" spans="1:11" ht="17" thickBot="1" x14ac:dyDescent="0.25">
      <c r="A3" s="6" t="s">
        <v>21</v>
      </c>
      <c r="B3" s="6" t="s">
        <v>20</v>
      </c>
      <c r="C3" s="6" t="s">
        <v>24</v>
      </c>
      <c r="D3" s="7" t="s">
        <v>12</v>
      </c>
      <c r="E3" s="6" t="s">
        <v>13</v>
      </c>
      <c r="F3" s="7" t="s">
        <v>19</v>
      </c>
      <c r="G3" s="7" t="s">
        <v>4</v>
      </c>
      <c r="H3" s="7" t="s">
        <v>22</v>
      </c>
      <c r="I3" s="7" t="s">
        <v>18</v>
      </c>
      <c r="J3" s="6" t="s">
        <v>14</v>
      </c>
      <c r="K3" s="6" t="s">
        <v>23</v>
      </c>
    </row>
    <row r="4" spans="1:11" x14ac:dyDescent="0.2">
      <c r="A4" s="5" t="s">
        <v>45</v>
      </c>
      <c r="B4" s="5" t="str">
        <f>_xlfn.XLOOKUP(Sales[[#This Row],[Company Code]],Company[Company],Company[Company Name])</f>
        <v>Lucas Basics</v>
      </c>
      <c r="C4" s="5" t="s">
        <v>47</v>
      </c>
      <c r="D4" s="5">
        <v>48101</v>
      </c>
      <c r="E4" s="12">
        <v>43853</v>
      </c>
      <c r="F4" s="5">
        <v>8060</v>
      </c>
      <c r="G4" s="5" t="str">
        <f>_xlfn.XLOOKUP(F4,Customers[Customer Code],Customers[Customer Name])</f>
        <v>Liebher</v>
      </c>
      <c r="H4" s="5">
        <v>110</v>
      </c>
      <c r="I4" s="5" t="str">
        <f>_xlfn.XLOOKUP(Sales[[#This Row],[Product Code]],Products[Product Code],Products[Product Description])</f>
        <v>Smartphone case diamond</v>
      </c>
      <c r="J4" s="5">
        <v>50</v>
      </c>
      <c r="K4" s="5">
        <v>3520</v>
      </c>
    </row>
    <row r="5" spans="1:11" x14ac:dyDescent="0.2">
      <c r="A5" s="5" t="s">
        <v>26</v>
      </c>
      <c r="B5" s="5" t="str">
        <f>_xlfn.XLOOKUP(Sales[[#This Row],[Company Code]],Company[Company],Company[Company Name])</f>
        <v>Urban Right</v>
      </c>
      <c r="C5" s="5" t="s">
        <v>25</v>
      </c>
      <c r="D5" s="5">
        <v>65666</v>
      </c>
      <c r="E5" s="12">
        <v>43858</v>
      </c>
      <c r="F5" s="5">
        <v>8010</v>
      </c>
      <c r="G5" s="5" t="str">
        <f>_xlfn.XLOOKUP(F5,Customers[Customer Code],Customers[Customer Name])</f>
        <v>Dellicia</v>
      </c>
      <c r="H5" s="5">
        <v>103</v>
      </c>
      <c r="I5" s="5" t="str">
        <f>_xlfn.XLOOKUP(Sales[[#This Row],[Product Code]],Products[Product Code],Products[Product Description])</f>
        <v>Women type T simple white</v>
      </c>
      <c r="J5" s="5">
        <v>120</v>
      </c>
      <c r="K5" s="5">
        <v>1440</v>
      </c>
    </row>
    <row r="6" spans="1:11" x14ac:dyDescent="0.2">
      <c r="A6" s="5" t="s">
        <v>43</v>
      </c>
      <c r="B6" s="5" t="str">
        <f>_xlfn.XLOOKUP(Sales[[#This Row],[Company Code]],Company[Company],Company[Company Name])</f>
        <v>Meta Creations</v>
      </c>
      <c r="C6" s="5" t="s">
        <v>25</v>
      </c>
      <c r="D6" s="5">
        <v>25442</v>
      </c>
      <c r="E6" s="12">
        <v>43863</v>
      </c>
      <c r="F6" s="5">
        <v>8010</v>
      </c>
      <c r="G6" s="5" t="str">
        <f>_xlfn.XLOOKUP(F6,Customers[Customer Code],Customers[Customer Name])</f>
        <v>Dellicia</v>
      </c>
      <c r="H6" s="5">
        <v>117</v>
      </c>
      <c r="I6" s="5" t="str">
        <f>_xlfn.XLOOKUP(Sales[[#This Row],[Product Code]],Products[Product Code],Products[Product Description])</f>
        <v>Men shorts grey</v>
      </c>
      <c r="J6" s="5">
        <v>80</v>
      </c>
      <c r="K6" s="5">
        <v>1440</v>
      </c>
    </row>
    <row r="7" spans="1:11" x14ac:dyDescent="0.2">
      <c r="A7" s="5" t="s">
        <v>43</v>
      </c>
      <c r="B7" s="5" t="str">
        <f>_xlfn.XLOOKUP(Sales[[#This Row],[Company Code]],Company[Company],Company[Company Name])</f>
        <v>Meta Creations</v>
      </c>
      <c r="C7" s="5" t="s">
        <v>25</v>
      </c>
      <c r="D7" s="5">
        <v>28112</v>
      </c>
      <c r="E7" s="12">
        <v>43865</v>
      </c>
      <c r="F7" s="5">
        <v>8020</v>
      </c>
      <c r="G7" s="5" t="str">
        <f>_xlfn.XLOOKUP(F7,Customers[Customer Code],Customers[Customer Name])</f>
        <v>Erma</v>
      </c>
      <c r="H7" s="5">
        <v>101</v>
      </c>
      <c r="I7" s="5" t="str">
        <f>_xlfn.XLOOKUP(Sales[[#This Row],[Product Code]],Products[Product Code],Products[Product Description])</f>
        <v>Men type T simple white</v>
      </c>
      <c r="J7" s="5">
        <v>40</v>
      </c>
      <c r="K7" s="5">
        <v>480</v>
      </c>
    </row>
    <row r="8" spans="1:11" x14ac:dyDescent="0.2">
      <c r="A8" s="5" t="s">
        <v>26</v>
      </c>
      <c r="B8" s="5" t="str">
        <f>_xlfn.XLOOKUP(Sales[[#This Row],[Company Code]],Company[Company],Company[Company Name])</f>
        <v>Urban Right</v>
      </c>
      <c r="C8" s="5" t="s">
        <v>25</v>
      </c>
      <c r="D8" s="5">
        <v>65631</v>
      </c>
      <c r="E8" s="12">
        <v>43866</v>
      </c>
      <c r="F8" s="5">
        <v>8020</v>
      </c>
      <c r="G8" s="5" t="str">
        <f>_xlfn.XLOOKUP(F8,Customers[Customer Code],Customers[Customer Name])</f>
        <v>Erma</v>
      </c>
      <c r="H8" s="5">
        <v>103</v>
      </c>
      <c r="I8" s="5" t="str">
        <f>_xlfn.XLOOKUP(Sales[[#This Row],[Product Code]],Products[Product Code],Products[Product Description])</f>
        <v>Women type T simple white</v>
      </c>
      <c r="J8" s="5">
        <v>120</v>
      </c>
      <c r="K8" s="5">
        <v>1440</v>
      </c>
    </row>
    <row r="9" spans="1:11" x14ac:dyDescent="0.2">
      <c r="A9" s="5" t="s">
        <v>26</v>
      </c>
      <c r="B9" s="5" t="str">
        <f>_xlfn.XLOOKUP(Sales[[#This Row],[Company Code]],Company[Company],Company[Company Name])</f>
        <v>Urban Right</v>
      </c>
      <c r="C9" s="5" t="s">
        <v>25</v>
      </c>
      <c r="D9" s="5">
        <v>68116</v>
      </c>
      <c r="E9" s="12">
        <v>43868</v>
      </c>
      <c r="F9" s="5">
        <v>8020</v>
      </c>
      <c r="G9" s="5" t="str">
        <f>_xlfn.XLOOKUP(F9,Customers[Customer Code],Customers[Customer Name])</f>
        <v>Erma</v>
      </c>
      <c r="H9" s="5">
        <v>104</v>
      </c>
      <c r="I9" s="5" t="str">
        <f>_xlfn.XLOOKUP(Sales[[#This Row],[Product Code]],Products[Product Code],Products[Product Description])</f>
        <v>Women type T simple black</v>
      </c>
      <c r="J9" s="5">
        <v>150</v>
      </c>
      <c r="K9" s="5">
        <v>1800</v>
      </c>
    </row>
    <row r="10" spans="1:11" x14ac:dyDescent="0.2">
      <c r="A10" s="5" t="s">
        <v>43</v>
      </c>
      <c r="B10" s="5" t="str">
        <f>_xlfn.XLOOKUP(Sales[[#This Row],[Company Code]],Company[Company],Company[Company Name])</f>
        <v>Meta Creations</v>
      </c>
      <c r="C10" s="5" t="s">
        <v>25</v>
      </c>
      <c r="D10" s="5">
        <v>24031</v>
      </c>
      <c r="E10" s="12">
        <v>43868</v>
      </c>
      <c r="F10" s="5">
        <v>8020</v>
      </c>
      <c r="G10" s="5" t="str">
        <f>_xlfn.XLOOKUP(F10,Customers[Customer Code],Customers[Customer Name])</f>
        <v>Erma</v>
      </c>
      <c r="H10" s="5">
        <v>113</v>
      </c>
      <c r="I10" s="5" t="str">
        <f>_xlfn.XLOOKUP(Sales[[#This Row],[Product Code]],Products[Product Code],Products[Product Description])</f>
        <v>Men dress shirt black</v>
      </c>
      <c r="J10" s="5">
        <v>100</v>
      </c>
      <c r="K10" s="5">
        <v>2500</v>
      </c>
    </row>
    <row r="11" spans="1:11" x14ac:dyDescent="0.2">
      <c r="A11" s="5" t="s">
        <v>45</v>
      </c>
      <c r="B11" s="5" t="str">
        <f>_xlfn.XLOOKUP(Sales[[#This Row],[Company Code]],Company[Company],Company[Company Name])</f>
        <v>Lucas Basics</v>
      </c>
      <c r="C11" s="5" t="s">
        <v>47</v>
      </c>
      <c r="D11" s="5">
        <v>45444</v>
      </c>
      <c r="E11" s="12">
        <v>43871</v>
      </c>
      <c r="F11" s="5">
        <v>8060</v>
      </c>
      <c r="G11" s="5" t="str">
        <f>_xlfn.XLOOKUP(F11,Customers[Customer Code],Customers[Customer Name])</f>
        <v>Liebher</v>
      </c>
      <c r="H11" s="5">
        <v>110</v>
      </c>
      <c r="I11" s="5" t="str">
        <f>_xlfn.XLOOKUP(Sales[[#This Row],[Product Code]],Products[Product Code],Products[Product Description])</f>
        <v>Smartphone case diamond</v>
      </c>
      <c r="J11" s="5">
        <v>60</v>
      </c>
      <c r="K11" s="5">
        <v>4230</v>
      </c>
    </row>
    <row r="12" spans="1:11" x14ac:dyDescent="0.2">
      <c r="A12" s="5" t="s">
        <v>43</v>
      </c>
      <c r="B12" s="5" t="str">
        <f>_xlfn.XLOOKUP(Sales[[#This Row],[Company Code]],Company[Company],Company[Company Name])</f>
        <v>Meta Creations</v>
      </c>
      <c r="C12" s="5" t="s">
        <v>25</v>
      </c>
      <c r="D12" s="5">
        <v>28112</v>
      </c>
      <c r="E12" s="12">
        <v>43872</v>
      </c>
      <c r="F12" s="5">
        <v>8020</v>
      </c>
      <c r="G12" s="5" t="str">
        <f>_xlfn.XLOOKUP(F12,Customers[Customer Code],Customers[Customer Name])</f>
        <v>Erma</v>
      </c>
      <c r="H12" s="5">
        <v>106</v>
      </c>
      <c r="I12" s="5" t="str">
        <f>_xlfn.XLOOKUP(Sales[[#This Row],[Product Code]],Products[Product Code],Products[Product Description])</f>
        <v>Men basics</v>
      </c>
      <c r="J12" s="5">
        <v>70</v>
      </c>
      <c r="K12" s="5">
        <v>350</v>
      </c>
    </row>
    <row r="13" spans="1:11" x14ac:dyDescent="0.2">
      <c r="A13" s="5" t="s">
        <v>43</v>
      </c>
      <c r="B13" s="5" t="str">
        <f>_xlfn.XLOOKUP(Sales[[#This Row],[Company Code]],Company[Company],Company[Company Name])</f>
        <v>Meta Creations</v>
      </c>
      <c r="C13" s="5" t="s">
        <v>25</v>
      </c>
      <c r="D13" s="5">
        <v>28112</v>
      </c>
      <c r="E13" s="12">
        <v>43873</v>
      </c>
      <c r="F13" s="5">
        <v>8020</v>
      </c>
      <c r="G13" s="5" t="str">
        <f>_xlfn.XLOOKUP(F13,Customers[Customer Code],Customers[Customer Name])</f>
        <v>Erma</v>
      </c>
      <c r="H13" s="5">
        <v>118</v>
      </c>
      <c r="I13" s="5" t="str">
        <f>_xlfn.XLOOKUP(Sales[[#This Row],[Product Code]],Products[Product Code],Products[Product Description])</f>
        <v>Men shorts black</v>
      </c>
      <c r="J13" s="5">
        <v>70</v>
      </c>
      <c r="K13" s="5">
        <v>1260</v>
      </c>
    </row>
    <row r="14" spans="1:11" x14ac:dyDescent="0.2">
      <c r="A14" s="5" t="s">
        <v>26</v>
      </c>
      <c r="B14" s="5" t="str">
        <f>_xlfn.XLOOKUP(Sales[[#This Row],[Company Code]],Company[Company],Company[Company Name])</f>
        <v>Urban Right</v>
      </c>
      <c r="C14" s="5" t="s">
        <v>25</v>
      </c>
      <c r="D14" s="5">
        <v>68099</v>
      </c>
      <c r="E14" s="12">
        <v>43878</v>
      </c>
      <c r="F14" s="5">
        <v>8020</v>
      </c>
      <c r="G14" s="5" t="str">
        <f>_xlfn.XLOOKUP(F14,Customers[Customer Code],Customers[Customer Name])</f>
        <v>Erma</v>
      </c>
      <c r="H14" s="5">
        <v>107</v>
      </c>
      <c r="I14" s="5" t="str">
        <f>_xlfn.XLOOKUP(Sales[[#This Row],[Product Code]],Products[Product Code],Products[Product Description])</f>
        <v>Women basics</v>
      </c>
      <c r="J14" s="5">
        <v>170</v>
      </c>
      <c r="K14" s="5">
        <v>850</v>
      </c>
    </row>
    <row r="15" spans="1:11" x14ac:dyDescent="0.2">
      <c r="A15" s="5" t="s">
        <v>26</v>
      </c>
      <c r="B15" s="5" t="str">
        <f>_xlfn.XLOOKUP(Sales[[#This Row],[Company Code]],Company[Company],Company[Company Name])</f>
        <v>Urban Right</v>
      </c>
      <c r="C15" s="5" t="s">
        <v>25</v>
      </c>
      <c r="D15" s="5">
        <v>66032</v>
      </c>
      <c r="E15" s="12">
        <v>43882</v>
      </c>
      <c r="F15" s="5">
        <v>8010</v>
      </c>
      <c r="G15" s="5" t="str">
        <f>_xlfn.XLOOKUP(F15,Customers[Customer Code],Customers[Customer Name])</f>
        <v>Dellicia</v>
      </c>
      <c r="H15" s="5">
        <v>104</v>
      </c>
      <c r="I15" s="5" t="str">
        <f>_xlfn.XLOOKUP(Sales[[#This Row],[Product Code]],Products[Product Code],Products[Product Description])</f>
        <v>Women type T simple black</v>
      </c>
      <c r="J15" s="5">
        <v>140</v>
      </c>
      <c r="K15" s="5">
        <v>1680</v>
      </c>
    </row>
    <row r="16" spans="1:11" x14ac:dyDescent="0.2">
      <c r="A16" s="5" t="s">
        <v>45</v>
      </c>
      <c r="B16" s="5" t="str">
        <f>_xlfn.XLOOKUP(Sales[[#This Row],[Company Code]],Company[Company],Company[Company Name])</f>
        <v>Lucas Basics</v>
      </c>
      <c r="C16" s="5" t="s">
        <v>47</v>
      </c>
      <c r="D16" s="5">
        <v>48097</v>
      </c>
      <c r="E16" s="12">
        <v>43890</v>
      </c>
      <c r="F16" s="5">
        <v>8060</v>
      </c>
      <c r="G16" s="5" t="str">
        <f>_xlfn.XLOOKUP(F16,Customers[Customer Code],Customers[Customer Name])</f>
        <v>Liebher</v>
      </c>
      <c r="H16" s="5">
        <v>110</v>
      </c>
      <c r="I16" s="5" t="str">
        <f>_xlfn.XLOOKUP(Sales[[#This Row],[Product Code]],Products[Product Code],Products[Product Description])</f>
        <v>Smartphone case diamond</v>
      </c>
      <c r="J16" s="5">
        <v>70</v>
      </c>
      <c r="K16" s="5">
        <v>4930</v>
      </c>
    </row>
    <row r="17" spans="1:11" x14ac:dyDescent="0.2">
      <c r="A17" s="5" t="s">
        <v>45</v>
      </c>
      <c r="B17" s="5" t="str">
        <f>_xlfn.XLOOKUP(Sales[[#This Row],[Company Code]],Company[Company],Company[Company Name])</f>
        <v>Lucas Basics</v>
      </c>
      <c r="C17" s="5" t="s">
        <v>47</v>
      </c>
      <c r="D17" s="5">
        <v>44032</v>
      </c>
      <c r="E17" s="12">
        <v>43891</v>
      </c>
      <c r="F17" s="5">
        <v>8060</v>
      </c>
      <c r="G17" s="5" t="str">
        <f>_xlfn.XLOOKUP(F17,Customers[Customer Code],Customers[Customer Name])</f>
        <v>Liebher</v>
      </c>
      <c r="H17" s="5">
        <v>109</v>
      </c>
      <c r="I17" s="5" t="str">
        <f>_xlfn.XLOOKUP(Sales[[#This Row],[Product Code]],Products[Product Code],Products[Product Description])</f>
        <v>Laptop bag red</v>
      </c>
      <c r="J17" s="5">
        <v>70</v>
      </c>
      <c r="K17" s="5">
        <v>2300</v>
      </c>
    </row>
    <row r="18" spans="1:11" x14ac:dyDescent="0.2">
      <c r="A18" s="5" t="s">
        <v>45</v>
      </c>
      <c r="B18" s="5" t="str">
        <f>_xlfn.XLOOKUP(Sales[[#This Row],[Company Code]],Company[Company],Company[Company Name])</f>
        <v>Lucas Basics</v>
      </c>
      <c r="C18" s="5" t="s">
        <v>47</v>
      </c>
      <c r="D18" s="5">
        <v>44016</v>
      </c>
      <c r="E18" s="12">
        <v>43891</v>
      </c>
      <c r="F18" s="5">
        <v>8050</v>
      </c>
      <c r="G18" s="5" t="str">
        <f>_xlfn.XLOOKUP(F18,Customers[Customer Code],Customers[Customer Name])</f>
        <v>Aida GmbH</v>
      </c>
      <c r="H18" s="5">
        <v>109</v>
      </c>
      <c r="I18" s="5" t="str">
        <f>_xlfn.XLOOKUP(Sales[[#This Row],[Product Code]],Products[Product Code],Products[Product Description])</f>
        <v>Laptop bag red</v>
      </c>
      <c r="J18" s="5">
        <v>60</v>
      </c>
      <c r="K18" s="5">
        <v>1970</v>
      </c>
    </row>
    <row r="19" spans="1:11" x14ac:dyDescent="0.2">
      <c r="A19" s="5" t="s">
        <v>45</v>
      </c>
      <c r="B19" s="5" t="str">
        <f>_xlfn.XLOOKUP(Sales[[#This Row],[Company Code]],Company[Company],Company[Company Name])</f>
        <v>Lucas Basics</v>
      </c>
      <c r="C19" s="5" t="s">
        <v>47</v>
      </c>
      <c r="D19" s="5">
        <v>48114</v>
      </c>
      <c r="E19" s="12">
        <v>43897</v>
      </c>
      <c r="F19" s="5">
        <v>8050</v>
      </c>
      <c r="G19" s="5" t="str">
        <f>_xlfn.XLOOKUP(F19,Customers[Customer Code],Customers[Customer Name])</f>
        <v>Aida GmbH</v>
      </c>
      <c r="H19" s="5">
        <v>110</v>
      </c>
      <c r="I19" s="5" t="str">
        <f>_xlfn.XLOOKUP(Sales[[#This Row],[Product Code]],Products[Product Code],Products[Product Description])</f>
        <v>Smartphone case diamond</v>
      </c>
      <c r="J19" s="5">
        <v>60</v>
      </c>
      <c r="K19" s="5">
        <v>4230</v>
      </c>
    </row>
    <row r="20" spans="1:11" x14ac:dyDescent="0.2">
      <c r="A20" s="5" t="s">
        <v>26</v>
      </c>
      <c r="B20" s="5" t="str">
        <f>_xlfn.XLOOKUP(Sales[[#This Row],[Company Code]],Company[Company],Company[Company Name])</f>
        <v>Urban Right</v>
      </c>
      <c r="C20" s="5" t="s">
        <v>25</v>
      </c>
      <c r="D20" s="5">
        <v>66030</v>
      </c>
      <c r="E20" s="12">
        <v>43897</v>
      </c>
      <c r="F20" s="5">
        <v>8010</v>
      </c>
      <c r="G20" s="5" t="str">
        <f>_xlfn.XLOOKUP(F20,Customers[Customer Code],Customers[Customer Name])</f>
        <v>Dellicia</v>
      </c>
      <c r="H20" s="5">
        <v>104</v>
      </c>
      <c r="I20" s="5" t="str">
        <f>_xlfn.XLOOKUP(Sales[[#This Row],[Product Code]],Products[Product Code],Products[Product Description])</f>
        <v>Women type T simple black</v>
      </c>
      <c r="J20" s="5">
        <v>150</v>
      </c>
      <c r="K20" s="5">
        <v>1800</v>
      </c>
    </row>
    <row r="21" spans="1:11" x14ac:dyDescent="0.2">
      <c r="A21" s="5" t="s">
        <v>26</v>
      </c>
      <c r="B21" s="5" t="str">
        <f>_xlfn.XLOOKUP(Sales[[#This Row],[Company Code]],Company[Company],Company[Company Name])</f>
        <v>Urban Right</v>
      </c>
      <c r="C21" s="5" t="s">
        <v>25</v>
      </c>
      <c r="D21" s="5">
        <v>65666</v>
      </c>
      <c r="E21" s="12">
        <v>43905</v>
      </c>
      <c r="F21" s="5">
        <v>8020</v>
      </c>
      <c r="G21" s="5" t="str">
        <f>_xlfn.XLOOKUP(F21,Customers[Customer Code],Customers[Customer Name])</f>
        <v>Erma</v>
      </c>
      <c r="H21" s="5">
        <v>103</v>
      </c>
      <c r="I21" s="5" t="str">
        <f>_xlfn.XLOOKUP(Sales[[#This Row],[Product Code]],Products[Product Code],Products[Product Description])</f>
        <v>Women type T simple white</v>
      </c>
      <c r="J21" s="5">
        <v>200</v>
      </c>
      <c r="K21" s="5">
        <v>2400</v>
      </c>
    </row>
    <row r="22" spans="1:11" x14ac:dyDescent="0.2">
      <c r="A22" s="5" t="s">
        <v>26</v>
      </c>
      <c r="B22" s="5" t="str">
        <f>_xlfn.XLOOKUP(Sales[[#This Row],[Company Code]],Company[Company],Company[Company Name])</f>
        <v>Urban Right</v>
      </c>
      <c r="C22" s="5" t="s">
        <v>25</v>
      </c>
      <c r="D22" s="5">
        <v>68097</v>
      </c>
      <c r="E22" s="12">
        <v>43905</v>
      </c>
      <c r="F22" s="5">
        <v>8010</v>
      </c>
      <c r="G22" s="5" t="str">
        <f>_xlfn.XLOOKUP(F22,Customers[Customer Code],Customers[Customer Name])</f>
        <v>Dellicia</v>
      </c>
      <c r="H22" s="5">
        <v>104</v>
      </c>
      <c r="I22" s="5" t="str">
        <f>_xlfn.XLOOKUP(Sales[[#This Row],[Product Code]],Products[Product Code],Products[Product Description])</f>
        <v>Women type T simple black</v>
      </c>
      <c r="J22" s="5">
        <v>140</v>
      </c>
      <c r="K22" s="5">
        <v>1680</v>
      </c>
    </row>
    <row r="23" spans="1:11" x14ac:dyDescent="0.2">
      <c r="A23" s="5" t="s">
        <v>45</v>
      </c>
      <c r="B23" s="5" t="str">
        <f>_xlfn.XLOOKUP(Sales[[#This Row],[Company Code]],Company[Company],Company[Company Name])</f>
        <v>Lucas Basics</v>
      </c>
      <c r="C23" s="5" t="s">
        <v>47</v>
      </c>
      <c r="D23" s="5">
        <v>48101</v>
      </c>
      <c r="E23" s="12">
        <v>43906</v>
      </c>
      <c r="F23" s="5">
        <v>8060</v>
      </c>
      <c r="G23" s="5" t="str">
        <f>_xlfn.XLOOKUP(F23,Customers[Customer Code],Customers[Customer Name])</f>
        <v>Liebher</v>
      </c>
      <c r="H23" s="5">
        <v>109</v>
      </c>
      <c r="I23" s="5" t="str">
        <f>_xlfn.XLOOKUP(Sales[[#This Row],[Product Code]],Products[Product Code],Products[Product Description])</f>
        <v>Laptop bag red</v>
      </c>
      <c r="J23" s="5">
        <v>60</v>
      </c>
      <c r="K23" s="5">
        <v>1970</v>
      </c>
    </row>
    <row r="24" spans="1:11" x14ac:dyDescent="0.2">
      <c r="A24" s="5" t="s">
        <v>26</v>
      </c>
      <c r="B24" s="5" t="str">
        <f>_xlfn.XLOOKUP(Sales[[#This Row],[Company Code]],Company[Company],Company[Company Name])</f>
        <v>Urban Right</v>
      </c>
      <c r="C24" s="5" t="s">
        <v>25</v>
      </c>
      <c r="D24" s="5">
        <v>66016</v>
      </c>
      <c r="E24" s="12">
        <v>43913</v>
      </c>
      <c r="F24" s="5">
        <v>8020</v>
      </c>
      <c r="G24" s="5" t="str">
        <f>_xlfn.XLOOKUP(F24,Customers[Customer Code],Customers[Customer Name])</f>
        <v>Erma</v>
      </c>
      <c r="H24" s="5">
        <v>104</v>
      </c>
      <c r="I24" s="5" t="str">
        <f>_xlfn.XLOOKUP(Sales[[#This Row],[Product Code]],Products[Product Code],Products[Product Description])</f>
        <v>Women type T simple black</v>
      </c>
      <c r="J24" s="5">
        <v>130</v>
      </c>
      <c r="K24" s="5">
        <v>1560</v>
      </c>
    </row>
    <row r="25" spans="1:11" x14ac:dyDescent="0.2">
      <c r="A25" s="5" t="s">
        <v>26</v>
      </c>
      <c r="B25" s="5" t="str">
        <f>_xlfn.XLOOKUP(Sales[[#This Row],[Company Code]],Company[Company],Company[Company Name])</f>
        <v>Urban Right</v>
      </c>
      <c r="C25" s="5" t="s">
        <v>25</v>
      </c>
      <c r="D25" s="5">
        <v>68116</v>
      </c>
      <c r="E25" s="12">
        <v>43915</v>
      </c>
      <c r="F25" s="5">
        <v>8020</v>
      </c>
      <c r="G25" s="5" t="str">
        <f>_xlfn.XLOOKUP(F25,Customers[Customer Code],Customers[Customer Name])</f>
        <v>Erma</v>
      </c>
      <c r="H25" s="5">
        <v>107</v>
      </c>
      <c r="I25" s="5" t="str">
        <f>_xlfn.XLOOKUP(Sales[[#This Row],[Product Code]],Products[Product Code],Products[Product Description])</f>
        <v>Women basics</v>
      </c>
      <c r="J25" s="5">
        <v>160</v>
      </c>
      <c r="K25" s="5">
        <v>800</v>
      </c>
    </row>
    <row r="26" spans="1:11" x14ac:dyDescent="0.2">
      <c r="A26" s="5" t="s">
        <v>26</v>
      </c>
      <c r="B26" s="5" t="str">
        <f>_xlfn.XLOOKUP(Sales[[#This Row],[Company Code]],Company[Company],Company[Company Name])</f>
        <v>Urban Right</v>
      </c>
      <c r="C26" s="5" t="s">
        <v>25</v>
      </c>
      <c r="D26" s="5">
        <v>68112</v>
      </c>
      <c r="E26" s="12">
        <v>43916</v>
      </c>
      <c r="F26" s="5">
        <v>8010</v>
      </c>
      <c r="G26" s="5" t="str">
        <f>_xlfn.XLOOKUP(F26,Customers[Customer Code],Customers[Customer Name])</f>
        <v>Dellicia</v>
      </c>
      <c r="H26" s="5">
        <v>104</v>
      </c>
      <c r="I26" s="5" t="str">
        <f>_xlfn.XLOOKUP(Sales[[#This Row],[Product Code]],Products[Product Code],Products[Product Description])</f>
        <v>Women type T simple black</v>
      </c>
      <c r="J26" s="5">
        <v>180</v>
      </c>
      <c r="K26" s="5">
        <v>2160</v>
      </c>
    </row>
    <row r="27" spans="1:11" x14ac:dyDescent="0.2">
      <c r="A27" s="5" t="s">
        <v>45</v>
      </c>
      <c r="B27" s="5" t="str">
        <f>_xlfn.XLOOKUP(Sales[[#This Row],[Company Code]],Company[Company],Company[Company Name])</f>
        <v>Lucas Basics</v>
      </c>
      <c r="C27" s="5" t="s">
        <v>47</v>
      </c>
      <c r="D27" s="5">
        <v>48099</v>
      </c>
      <c r="E27" s="12">
        <v>43917</v>
      </c>
      <c r="F27" s="5">
        <v>8050</v>
      </c>
      <c r="G27" s="5" t="str">
        <f>_xlfn.XLOOKUP(F27,Customers[Customer Code],Customers[Customer Name])</f>
        <v>Aida GmbH</v>
      </c>
      <c r="H27" s="5">
        <v>111</v>
      </c>
      <c r="I27" s="5" t="str">
        <f>_xlfn.XLOOKUP(Sales[[#This Row],[Product Code]],Products[Product Code],Products[Product Description])</f>
        <v>Smartphone case simple</v>
      </c>
      <c r="J27" s="5">
        <v>60</v>
      </c>
      <c r="K27" s="5">
        <v>1410</v>
      </c>
    </row>
    <row r="28" spans="1:11" x14ac:dyDescent="0.2">
      <c r="A28" s="5" t="s">
        <v>26</v>
      </c>
      <c r="B28" s="5" t="str">
        <f>_xlfn.XLOOKUP(Sales[[#This Row],[Company Code]],Company[Company],Company[Company Name])</f>
        <v>Urban Right</v>
      </c>
      <c r="C28" s="5" t="s">
        <v>25</v>
      </c>
      <c r="D28" s="5">
        <v>65629</v>
      </c>
      <c r="E28" s="12">
        <v>43917</v>
      </c>
      <c r="F28" s="5">
        <v>8010</v>
      </c>
      <c r="G28" s="5" t="str">
        <f>_xlfn.XLOOKUP(F28,Customers[Customer Code],Customers[Customer Name])</f>
        <v>Dellicia</v>
      </c>
      <c r="H28" s="5">
        <v>104</v>
      </c>
      <c r="I28" s="5" t="str">
        <f>_xlfn.XLOOKUP(Sales[[#This Row],[Product Code]],Products[Product Code],Products[Product Description])</f>
        <v>Women type T simple black</v>
      </c>
      <c r="J28" s="5">
        <v>130</v>
      </c>
      <c r="K28" s="5">
        <v>1560</v>
      </c>
    </row>
    <row r="29" spans="1:11" x14ac:dyDescent="0.2">
      <c r="A29" s="5" t="s">
        <v>45</v>
      </c>
      <c r="B29" s="5" t="str">
        <f>_xlfn.XLOOKUP(Sales[[#This Row],[Company Code]],Company[Company],Company[Company Name])</f>
        <v>Lucas Basics</v>
      </c>
      <c r="C29" s="5" t="s">
        <v>47</v>
      </c>
      <c r="D29" s="5">
        <v>44016</v>
      </c>
      <c r="E29" s="12">
        <v>43918</v>
      </c>
      <c r="F29" s="5">
        <v>8050</v>
      </c>
      <c r="G29" s="5" t="str">
        <f>_xlfn.XLOOKUP(F29,Customers[Customer Code],Customers[Customer Name])</f>
        <v>Aida GmbH</v>
      </c>
      <c r="H29" s="5">
        <v>110</v>
      </c>
      <c r="I29" s="5" t="str">
        <f>_xlfn.XLOOKUP(Sales[[#This Row],[Product Code]],Products[Product Code],Products[Product Description])</f>
        <v>Smartphone case diamond</v>
      </c>
      <c r="J29" s="5">
        <v>50</v>
      </c>
      <c r="K29" s="5">
        <v>3520</v>
      </c>
    </row>
    <row r="30" spans="1:11" x14ac:dyDescent="0.2">
      <c r="A30" s="5" t="s">
        <v>43</v>
      </c>
      <c r="B30" s="5" t="str">
        <f>_xlfn.XLOOKUP(Sales[[#This Row],[Company Code]],Company[Company],Company[Company Name])</f>
        <v>Meta Creations</v>
      </c>
      <c r="C30" s="5" t="s">
        <v>25</v>
      </c>
      <c r="D30" s="5">
        <v>24030</v>
      </c>
      <c r="E30" s="12">
        <v>43919</v>
      </c>
      <c r="F30" s="5">
        <v>8020</v>
      </c>
      <c r="G30" s="5" t="str">
        <f>_xlfn.XLOOKUP(F30,Customers[Customer Code],Customers[Customer Name])</f>
        <v>Erma</v>
      </c>
      <c r="H30" s="5">
        <v>106</v>
      </c>
      <c r="I30" s="5" t="str">
        <f>_xlfn.XLOOKUP(Sales[[#This Row],[Product Code]],Products[Product Code],Products[Product Description])</f>
        <v>Men basics</v>
      </c>
      <c r="J30" s="5">
        <v>60</v>
      </c>
      <c r="K30" s="5">
        <v>300</v>
      </c>
    </row>
    <row r="31" spans="1:11" x14ac:dyDescent="0.2">
      <c r="A31" s="5" t="s">
        <v>45</v>
      </c>
      <c r="B31" s="5" t="str">
        <f>_xlfn.XLOOKUP(Sales[[#This Row],[Company Code]],Company[Company],Company[Company Name])</f>
        <v>Lucas Basics</v>
      </c>
      <c r="C31" s="5" t="s">
        <v>47</v>
      </c>
      <c r="D31" s="5">
        <v>48112</v>
      </c>
      <c r="E31" s="12">
        <v>43920</v>
      </c>
      <c r="F31" s="5">
        <v>8060</v>
      </c>
      <c r="G31" s="5" t="str">
        <f>_xlfn.XLOOKUP(F31,Customers[Customer Code],Customers[Customer Name])</f>
        <v>Liebher</v>
      </c>
      <c r="H31" s="5">
        <v>109</v>
      </c>
      <c r="I31" s="5" t="str">
        <f>_xlfn.XLOOKUP(Sales[[#This Row],[Product Code]],Products[Product Code],Products[Product Description])</f>
        <v>Laptop bag red</v>
      </c>
      <c r="J31" s="5">
        <v>60</v>
      </c>
      <c r="K31" s="5">
        <v>1970</v>
      </c>
    </row>
    <row r="32" spans="1:11" x14ac:dyDescent="0.2">
      <c r="A32" s="5" t="s">
        <v>45</v>
      </c>
      <c r="B32" s="5" t="str">
        <f>_xlfn.XLOOKUP(Sales[[#This Row],[Company Code]],Company[Company],Company[Company Name])</f>
        <v>Lucas Basics</v>
      </c>
      <c r="C32" s="5" t="s">
        <v>47</v>
      </c>
      <c r="D32" s="5">
        <v>44030</v>
      </c>
      <c r="E32" s="12">
        <v>43926</v>
      </c>
      <c r="F32" s="5">
        <v>8060</v>
      </c>
      <c r="G32" s="5" t="str">
        <f>_xlfn.XLOOKUP(F32,Customers[Customer Code],Customers[Customer Name])</f>
        <v>Liebher</v>
      </c>
      <c r="H32" s="5">
        <v>109</v>
      </c>
      <c r="I32" s="5" t="str">
        <f>_xlfn.XLOOKUP(Sales[[#This Row],[Product Code]],Products[Product Code],Products[Product Description])</f>
        <v>Laptop bag red</v>
      </c>
      <c r="J32" s="5">
        <v>60</v>
      </c>
      <c r="K32" s="5">
        <v>1970</v>
      </c>
    </row>
    <row r="33" spans="1:11" x14ac:dyDescent="0.2">
      <c r="A33" s="5" t="s">
        <v>26</v>
      </c>
      <c r="B33" s="5" t="str">
        <f>_xlfn.XLOOKUP(Sales[[#This Row],[Company Code]],Company[Company],Company[Company Name])</f>
        <v>Urban Right</v>
      </c>
      <c r="C33" s="5" t="s">
        <v>25</v>
      </c>
      <c r="D33" s="5">
        <v>68112</v>
      </c>
      <c r="E33" s="12">
        <v>43926</v>
      </c>
      <c r="F33" s="5">
        <v>8010</v>
      </c>
      <c r="G33" s="5" t="str">
        <f>_xlfn.XLOOKUP(F33,Customers[Customer Code],Customers[Customer Name])</f>
        <v>Dellicia</v>
      </c>
      <c r="H33" s="5">
        <v>105</v>
      </c>
      <c r="I33" s="5" t="str">
        <f>_xlfn.XLOOKUP(Sales[[#This Row],[Product Code]],Products[Product Code],Products[Product Description])</f>
        <v>Women crop top black</v>
      </c>
      <c r="J33" s="5">
        <v>120</v>
      </c>
      <c r="K33" s="5">
        <v>1200</v>
      </c>
    </row>
    <row r="34" spans="1:11" x14ac:dyDescent="0.2">
      <c r="A34" s="5" t="s">
        <v>43</v>
      </c>
      <c r="B34" s="5" t="str">
        <f>_xlfn.XLOOKUP(Sales[[#This Row],[Company Code]],Company[Company],Company[Company Name])</f>
        <v>Meta Creations</v>
      </c>
      <c r="C34" s="5" t="s">
        <v>25</v>
      </c>
      <c r="D34" s="5">
        <v>25442</v>
      </c>
      <c r="E34" s="12">
        <v>43930</v>
      </c>
      <c r="F34" s="5">
        <v>8010</v>
      </c>
      <c r="G34" s="5" t="str">
        <f>_xlfn.XLOOKUP(F34,Customers[Customer Code],Customers[Customer Name])</f>
        <v>Dellicia</v>
      </c>
      <c r="H34" s="5">
        <v>106</v>
      </c>
      <c r="I34" s="5" t="str">
        <f>_xlfn.XLOOKUP(Sales[[#This Row],[Product Code]],Products[Product Code],Products[Product Description])</f>
        <v>Men basics</v>
      </c>
      <c r="J34" s="5">
        <v>20</v>
      </c>
      <c r="K34" s="5">
        <v>100</v>
      </c>
    </row>
    <row r="35" spans="1:11" x14ac:dyDescent="0.2">
      <c r="A35" s="5" t="s">
        <v>43</v>
      </c>
      <c r="B35" s="5" t="str">
        <f>_xlfn.XLOOKUP(Sales[[#This Row],[Company Code]],Company[Company],Company[Company Name])</f>
        <v>Meta Creations</v>
      </c>
      <c r="C35" s="5" t="s">
        <v>25</v>
      </c>
      <c r="D35" s="5">
        <v>24031</v>
      </c>
      <c r="E35" s="12">
        <v>43937</v>
      </c>
      <c r="F35" s="5">
        <v>8020</v>
      </c>
      <c r="G35" s="5" t="str">
        <f>_xlfn.XLOOKUP(F35,Customers[Customer Code],Customers[Customer Name])</f>
        <v>Erma</v>
      </c>
      <c r="H35" s="5">
        <v>101</v>
      </c>
      <c r="I35" s="5" t="str">
        <f>_xlfn.XLOOKUP(Sales[[#This Row],[Product Code]],Products[Product Code],Products[Product Description])</f>
        <v>Men type T simple white</v>
      </c>
      <c r="J35" s="5">
        <v>100</v>
      </c>
      <c r="K35" s="5">
        <v>1200</v>
      </c>
    </row>
    <row r="36" spans="1:11" x14ac:dyDescent="0.2">
      <c r="A36" s="5" t="s">
        <v>26</v>
      </c>
      <c r="B36" s="5" t="str">
        <f>_xlfn.XLOOKUP(Sales[[#This Row],[Company Code]],Company[Company],Company[Company Name])</f>
        <v>Urban Right</v>
      </c>
      <c r="C36" s="5" t="s">
        <v>25</v>
      </c>
      <c r="D36" s="5">
        <v>68099</v>
      </c>
      <c r="E36" s="12">
        <v>43941</v>
      </c>
      <c r="F36" s="5">
        <v>8020</v>
      </c>
      <c r="G36" s="5" t="str">
        <f>_xlfn.XLOOKUP(F36,Customers[Customer Code],Customers[Customer Name])</f>
        <v>Erma</v>
      </c>
      <c r="H36" s="5">
        <v>104</v>
      </c>
      <c r="I36" s="5" t="str">
        <f>_xlfn.XLOOKUP(Sales[[#This Row],[Product Code]],Products[Product Code],Products[Product Description])</f>
        <v>Women type T simple black</v>
      </c>
      <c r="J36" s="5">
        <v>120</v>
      </c>
      <c r="K36" s="5">
        <v>1440</v>
      </c>
    </row>
    <row r="37" spans="1:11" x14ac:dyDescent="0.2">
      <c r="A37" s="5" t="s">
        <v>43</v>
      </c>
      <c r="B37" s="5" t="str">
        <f>_xlfn.XLOOKUP(Sales[[#This Row],[Company Code]],Company[Company],Company[Company Name])</f>
        <v>Meta Creations</v>
      </c>
      <c r="C37" s="5" t="s">
        <v>25</v>
      </c>
      <c r="D37" s="5">
        <v>28112</v>
      </c>
      <c r="E37" s="12">
        <v>43945</v>
      </c>
      <c r="F37" s="5">
        <v>8020</v>
      </c>
      <c r="G37" s="5" t="str">
        <f>_xlfn.XLOOKUP(F37,Customers[Customer Code],Customers[Customer Name])</f>
        <v>Erma</v>
      </c>
      <c r="H37" s="5">
        <v>108</v>
      </c>
      <c r="I37" s="5" t="str">
        <f>_xlfn.XLOOKUP(Sales[[#This Row],[Product Code]],Products[Product Code],Products[Product Description])</f>
        <v>Laptop bag black</v>
      </c>
      <c r="J37" s="5">
        <v>10</v>
      </c>
      <c r="K37" s="5">
        <v>280</v>
      </c>
    </row>
    <row r="38" spans="1:11" x14ac:dyDescent="0.2">
      <c r="A38" s="5" t="s">
        <v>43</v>
      </c>
      <c r="B38" s="5" t="str">
        <f>_xlfn.XLOOKUP(Sales[[#This Row],[Company Code]],Company[Company],Company[Company Name])</f>
        <v>Meta Creations</v>
      </c>
      <c r="C38" s="5" t="s">
        <v>25</v>
      </c>
      <c r="D38" s="5">
        <v>28112</v>
      </c>
      <c r="E38" s="12">
        <v>43946</v>
      </c>
      <c r="F38" s="5">
        <v>8020</v>
      </c>
      <c r="G38" s="5" t="str">
        <f>_xlfn.XLOOKUP(F38,Customers[Customer Code],Customers[Customer Name])</f>
        <v>Erma</v>
      </c>
      <c r="H38" s="5">
        <v>102</v>
      </c>
      <c r="I38" s="5" t="str">
        <f>_xlfn.XLOOKUP(Sales[[#This Row],[Product Code]],Products[Product Code],Products[Product Description])</f>
        <v>Men type T simple black</v>
      </c>
      <c r="J38" s="5">
        <v>70</v>
      </c>
      <c r="K38" s="5">
        <v>840</v>
      </c>
    </row>
    <row r="39" spans="1:11" x14ac:dyDescent="0.2">
      <c r="A39" s="5" t="s">
        <v>45</v>
      </c>
      <c r="B39" s="5" t="str">
        <f>_xlfn.XLOOKUP(Sales[[#This Row],[Company Code]],Company[Company],Company[Company Name])</f>
        <v>Lucas Basics</v>
      </c>
      <c r="C39" s="5" t="s">
        <v>47</v>
      </c>
      <c r="D39" s="5">
        <v>44030</v>
      </c>
      <c r="E39" s="12">
        <v>43949</v>
      </c>
      <c r="F39" s="5">
        <v>8060</v>
      </c>
      <c r="G39" s="5" t="str">
        <f>_xlfn.XLOOKUP(F39,Customers[Customer Code],Customers[Customer Name])</f>
        <v>Liebher</v>
      </c>
      <c r="H39" s="5">
        <v>108</v>
      </c>
      <c r="I39" s="5" t="str">
        <f>_xlfn.XLOOKUP(Sales[[#This Row],[Product Code]],Products[Product Code],Products[Product Description])</f>
        <v>Laptop bag black</v>
      </c>
      <c r="J39" s="5">
        <v>60</v>
      </c>
      <c r="K39" s="5">
        <v>1970</v>
      </c>
    </row>
    <row r="40" spans="1:11" x14ac:dyDescent="0.2">
      <c r="A40" s="5" t="s">
        <v>45</v>
      </c>
      <c r="B40" s="5" t="str">
        <f>_xlfn.XLOOKUP(Sales[[#This Row],[Company Code]],Company[Company],Company[Company Name])</f>
        <v>Lucas Basics</v>
      </c>
      <c r="C40" s="5" t="s">
        <v>47</v>
      </c>
      <c r="D40" s="5">
        <v>44032</v>
      </c>
      <c r="E40" s="12">
        <v>43953</v>
      </c>
      <c r="F40" s="5">
        <v>8060</v>
      </c>
      <c r="G40" s="5" t="str">
        <f>_xlfn.XLOOKUP(F40,Customers[Customer Code],Customers[Customer Name])</f>
        <v>Liebher</v>
      </c>
      <c r="H40" s="5">
        <v>108</v>
      </c>
      <c r="I40" s="5" t="str">
        <f>_xlfn.XLOOKUP(Sales[[#This Row],[Product Code]],Products[Product Code],Products[Product Description])</f>
        <v>Laptop bag black</v>
      </c>
      <c r="J40" s="5">
        <v>60</v>
      </c>
      <c r="K40" s="5">
        <v>1970</v>
      </c>
    </row>
    <row r="41" spans="1:11" x14ac:dyDescent="0.2">
      <c r="A41" s="5" t="s">
        <v>26</v>
      </c>
      <c r="B41" s="5" t="str">
        <f>_xlfn.XLOOKUP(Sales[[#This Row],[Company Code]],Company[Company],Company[Company Name])</f>
        <v>Urban Right</v>
      </c>
      <c r="C41" s="5" t="s">
        <v>25</v>
      </c>
      <c r="D41" s="5">
        <v>66030</v>
      </c>
      <c r="E41" s="12">
        <v>43954</v>
      </c>
      <c r="F41" s="5">
        <v>8010</v>
      </c>
      <c r="G41" s="5" t="str">
        <f>_xlfn.XLOOKUP(F41,Customers[Customer Code],Customers[Customer Name])</f>
        <v>Dellicia</v>
      </c>
      <c r="H41" s="5">
        <v>103</v>
      </c>
      <c r="I41" s="5" t="str">
        <f>_xlfn.XLOOKUP(Sales[[#This Row],[Product Code]],Products[Product Code],Products[Product Description])</f>
        <v>Women type T simple white</v>
      </c>
      <c r="J41" s="5">
        <v>120</v>
      </c>
      <c r="K41" s="5">
        <v>1440</v>
      </c>
    </row>
    <row r="42" spans="1:11" x14ac:dyDescent="0.2">
      <c r="A42" s="5" t="s">
        <v>45</v>
      </c>
      <c r="B42" s="5" t="str">
        <f>_xlfn.XLOOKUP(Sales[[#This Row],[Company Code]],Company[Company],Company[Company Name])</f>
        <v>Lucas Basics</v>
      </c>
      <c r="C42" s="5" t="s">
        <v>47</v>
      </c>
      <c r="D42" s="5">
        <v>45444</v>
      </c>
      <c r="E42" s="12">
        <v>43957</v>
      </c>
      <c r="F42" s="5">
        <v>8060</v>
      </c>
      <c r="G42" s="5" t="str">
        <f>_xlfn.XLOOKUP(F42,Customers[Customer Code],Customers[Customer Name])</f>
        <v>Liebher</v>
      </c>
      <c r="H42" s="5">
        <v>109</v>
      </c>
      <c r="I42" s="5" t="str">
        <f>_xlfn.XLOOKUP(Sales[[#This Row],[Product Code]],Products[Product Code],Products[Product Description])</f>
        <v>Laptop bag red</v>
      </c>
      <c r="J42" s="5">
        <v>70</v>
      </c>
      <c r="K42" s="5">
        <v>2300</v>
      </c>
    </row>
    <row r="43" spans="1:11" x14ac:dyDescent="0.2">
      <c r="A43" s="5" t="s">
        <v>26</v>
      </c>
      <c r="B43" s="5" t="str">
        <f>_xlfn.XLOOKUP(Sales[[#This Row],[Company Code]],Company[Company],Company[Company Name])</f>
        <v>Urban Right</v>
      </c>
      <c r="C43" s="5" t="s">
        <v>25</v>
      </c>
      <c r="D43" s="5">
        <v>65627</v>
      </c>
      <c r="E43" s="12">
        <v>43961</v>
      </c>
      <c r="F43" s="5">
        <v>8020</v>
      </c>
      <c r="G43" s="5" t="str">
        <f>_xlfn.XLOOKUP(F43,Customers[Customer Code],Customers[Customer Name])</f>
        <v>Erma</v>
      </c>
      <c r="H43" s="5">
        <v>104</v>
      </c>
      <c r="I43" s="5" t="str">
        <f>_xlfn.XLOOKUP(Sales[[#This Row],[Product Code]],Products[Product Code],Products[Product Description])</f>
        <v>Women type T simple black</v>
      </c>
      <c r="J43" s="5">
        <v>160</v>
      </c>
      <c r="K43" s="5">
        <v>1920</v>
      </c>
    </row>
    <row r="44" spans="1:11" x14ac:dyDescent="0.2">
      <c r="A44" s="5" t="s">
        <v>45</v>
      </c>
      <c r="B44" s="5" t="str">
        <f>_xlfn.XLOOKUP(Sales[[#This Row],[Company Code]],Company[Company],Company[Company Name])</f>
        <v>Lucas Basics</v>
      </c>
      <c r="C44" s="5" t="s">
        <v>47</v>
      </c>
      <c r="D44" s="5">
        <v>44016</v>
      </c>
      <c r="E44" s="12">
        <v>43961</v>
      </c>
      <c r="F44" s="5">
        <v>8050</v>
      </c>
      <c r="G44" s="5" t="str">
        <f>_xlfn.XLOOKUP(F44,Customers[Customer Code],Customers[Customer Name])</f>
        <v>Aida GmbH</v>
      </c>
      <c r="H44" s="5">
        <v>108</v>
      </c>
      <c r="I44" s="5" t="str">
        <f>_xlfn.XLOOKUP(Sales[[#This Row],[Product Code]],Products[Product Code],Products[Product Description])</f>
        <v>Laptop bag black</v>
      </c>
      <c r="J44" s="5">
        <v>70</v>
      </c>
      <c r="K44" s="5">
        <v>2300</v>
      </c>
    </row>
    <row r="45" spans="1:11" x14ac:dyDescent="0.2">
      <c r="A45" s="5" t="s">
        <v>26</v>
      </c>
      <c r="B45" s="5" t="str">
        <f>_xlfn.XLOOKUP(Sales[[#This Row],[Company Code]],Company[Company],Company[Company Name])</f>
        <v>Urban Right</v>
      </c>
      <c r="C45" s="5" t="s">
        <v>25</v>
      </c>
      <c r="D45" s="5">
        <v>66031</v>
      </c>
      <c r="E45" s="12">
        <v>43962</v>
      </c>
      <c r="F45" s="5">
        <v>8020</v>
      </c>
      <c r="G45" s="5" t="str">
        <f>_xlfn.XLOOKUP(F45,Customers[Customer Code],Customers[Customer Name])</f>
        <v>Erma</v>
      </c>
      <c r="H45" s="5">
        <v>104</v>
      </c>
      <c r="I45" s="5" t="str">
        <f>_xlfn.XLOOKUP(Sales[[#This Row],[Product Code]],Products[Product Code],Products[Product Description])</f>
        <v>Women type T simple black</v>
      </c>
      <c r="J45" s="5">
        <v>150</v>
      </c>
      <c r="K45" s="5">
        <v>1800</v>
      </c>
    </row>
    <row r="46" spans="1:11" x14ac:dyDescent="0.2">
      <c r="A46" s="5" t="s">
        <v>45</v>
      </c>
      <c r="B46" s="5" t="str">
        <f>_xlfn.XLOOKUP(Sales[[#This Row],[Company Code]],Company[Company],Company[Company Name])</f>
        <v>Lucas Basics</v>
      </c>
      <c r="C46" s="5" t="s">
        <v>47</v>
      </c>
      <c r="D46" s="5">
        <v>45444</v>
      </c>
      <c r="E46" s="12">
        <v>43964</v>
      </c>
      <c r="F46" s="5">
        <v>8060</v>
      </c>
      <c r="G46" s="5" t="str">
        <f>_xlfn.XLOOKUP(F46,Customers[Customer Code],Customers[Customer Name])</f>
        <v>Liebher</v>
      </c>
      <c r="H46" s="5">
        <v>108</v>
      </c>
      <c r="I46" s="5" t="str">
        <f>_xlfn.XLOOKUP(Sales[[#This Row],[Product Code]],Products[Product Code],Products[Product Description])</f>
        <v>Laptop bag black</v>
      </c>
      <c r="J46" s="5">
        <v>60</v>
      </c>
      <c r="K46" s="5">
        <v>1970</v>
      </c>
    </row>
    <row r="47" spans="1:11" x14ac:dyDescent="0.2">
      <c r="A47" s="5" t="s">
        <v>43</v>
      </c>
      <c r="B47" s="5" t="str">
        <f>_xlfn.XLOOKUP(Sales[[#This Row],[Company Code]],Company[Company],Company[Company Name])</f>
        <v>Meta Creations</v>
      </c>
      <c r="C47" s="5" t="s">
        <v>25</v>
      </c>
      <c r="D47" s="5">
        <v>25442</v>
      </c>
      <c r="E47" s="12">
        <v>43966</v>
      </c>
      <c r="F47" s="5">
        <v>8010</v>
      </c>
      <c r="G47" s="5" t="str">
        <f>_xlfn.XLOOKUP(F47,Customers[Customer Code],Customers[Customer Name])</f>
        <v>Dellicia</v>
      </c>
      <c r="H47" s="5">
        <v>118</v>
      </c>
      <c r="I47" s="5" t="str">
        <f>_xlfn.XLOOKUP(Sales[[#This Row],[Product Code]],Products[Product Code],Products[Product Description])</f>
        <v>Men shorts black</v>
      </c>
      <c r="J47" s="5">
        <v>70</v>
      </c>
      <c r="K47" s="5">
        <v>1260</v>
      </c>
    </row>
    <row r="48" spans="1:11" x14ac:dyDescent="0.2">
      <c r="A48" s="5" t="s">
        <v>45</v>
      </c>
      <c r="B48" s="5" t="str">
        <f>_xlfn.XLOOKUP(Sales[[#This Row],[Company Code]],Company[Company],Company[Company Name])</f>
        <v>Lucas Basics</v>
      </c>
      <c r="C48" s="5" t="s">
        <v>47</v>
      </c>
      <c r="D48" s="5">
        <v>45427</v>
      </c>
      <c r="E48" s="12">
        <v>43968</v>
      </c>
      <c r="F48" s="5">
        <v>8050</v>
      </c>
      <c r="G48" s="5" t="str">
        <f>_xlfn.XLOOKUP(F48,Customers[Customer Code],Customers[Customer Name])</f>
        <v>Aida GmbH</v>
      </c>
      <c r="H48" s="5">
        <v>108</v>
      </c>
      <c r="I48" s="5" t="str">
        <f>_xlfn.XLOOKUP(Sales[[#This Row],[Product Code]],Products[Product Code],Products[Product Description])</f>
        <v>Laptop bag black</v>
      </c>
      <c r="J48" s="5">
        <v>70</v>
      </c>
      <c r="K48" s="5">
        <v>2300</v>
      </c>
    </row>
    <row r="49" spans="1:11" x14ac:dyDescent="0.2">
      <c r="A49" s="5" t="s">
        <v>43</v>
      </c>
      <c r="B49" s="5" t="str">
        <f>_xlfn.XLOOKUP(Sales[[#This Row],[Company Code]],Company[Company],Company[Company Name])</f>
        <v>Meta Creations</v>
      </c>
      <c r="C49" s="5" t="s">
        <v>25</v>
      </c>
      <c r="D49" s="5">
        <v>25442</v>
      </c>
      <c r="E49" s="12">
        <v>43970</v>
      </c>
      <c r="F49" s="5">
        <v>8010</v>
      </c>
      <c r="G49" s="5" t="str">
        <f>_xlfn.XLOOKUP(F49,Customers[Customer Code],Customers[Customer Name])</f>
        <v>Dellicia</v>
      </c>
      <c r="H49" s="5">
        <v>118</v>
      </c>
      <c r="I49" s="5" t="str">
        <f>_xlfn.XLOOKUP(Sales[[#This Row],[Product Code]],Products[Product Code],Products[Product Description])</f>
        <v>Men shorts black</v>
      </c>
      <c r="J49" s="5">
        <v>70</v>
      </c>
      <c r="K49" s="5">
        <v>1260</v>
      </c>
    </row>
    <row r="50" spans="1:11" x14ac:dyDescent="0.2">
      <c r="A50" s="5" t="s">
        <v>26</v>
      </c>
      <c r="B50" s="5" t="str">
        <f>_xlfn.XLOOKUP(Sales[[#This Row],[Company Code]],Company[Company],Company[Company Name])</f>
        <v>Urban Right</v>
      </c>
      <c r="C50" s="5" t="s">
        <v>25</v>
      </c>
      <c r="D50" s="5">
        <v>66015</v>
      </c>
      <c r="E50" s="12">
        <v>43975</v>
      </c>
      <c r="F50" s="5">
        <v>8010</v>
      </c>
      <c r="G50" s="5" t="str">
        <f>_xlfn.XLOOKUP(F50,Customers[Customer Code],Customers[Customer Name])</f>
        <v>Dellicia</v>
      </c>
      <c r="H50" s="5">
        <v>104</v>
      </c>
      <c r="I50" s="5" t="str">
        <f>_xlfn.XLOOKUP(Sales[[#This Row],[Product Code]],Products[Product Code],Products[Product Description])</f>
        <v>Women type T simple black</v>
      </c>
      <c r="J50" s="5">
        <v>140</v>
      </c>
      <c r="K50" s="5">
        <v>1680</v>
      </c>
    </row>
    <row r="51" spans="1:11" x14ac:dyDescent="0.2">
      <c r="A51" s="5" t="s">
        <v>45</v>
      </c>
      <c r="B51" s="5" t="str">
        <f>_xlfn.XLOOKUP(Sales[[#This Row],[Company Code]],Company[Company],Company[Company Name])</f>
        <v>Lucas Basics</v>
      </c>
      <c r="C51" s="5" t="s">
        <v>47</v>
      </c>
      <c r="D51" s="5">
        <v>48114</v>
      </c>
      <c r="E51" s="12">
        <v>43976</v>
      </c>
      <c r="F51" s="5">
        <v>8050</v>
      </c>
      <c r="G51" s="5" t="str">
        <f>_xlfn.XLOOKUP(F51,Customers[Customer Code],Customers[Customer Name])</f>
        <v>Aida GmbH</v>
      </c>
      <c r="H51" s="5">
        <v>111</v>
      </c>
      <c r="I51" s="5" t="str">
        <f>_xlfn.XLOOKUP(Sales[[#This Row],[Product Code]],Products[Product Code],Products[Product Description])</f>
        <v>Smartphone case simple</v>
      </c>
      <c r="J51" s="5">
        <v>80</v>
      </c>
      <c r="K51" s="5">
        <v>1880</v>
      </c>
    </row>
    <row r="52" spans="1:11" x14ac:dyDescent="0.2">
      <c r="A52" s="5" t="s">
        <v>26</v>
      </c>
      <c r="B52" s="5" t="str">
        <f>_xlfn.XLOOKUP(Sales[[#This Row],[Company Code]],Company[Company],Company[Company Name])</f>
        <v>Urban Right</v>
      </c>
      <c r="C52" s="5" t="s">
        <v>25</v>
      </c>
      <c r="D52" s="5">
        <v>65631</v>
      </c>
      <c r="E52" s="12">
        <v>43978</v>
      </c>
      <c r="F52" s="5">
        <v>8020</v>
      </c>
      <c r="G52" s="5" t="str">
        <f>_xlfn.XLOOKUP(F52,Customers[Customer Code],Customers[Customer Name])</f>
        <v>Erma</v>
      </c>
      <c r="H52" s="5">
        <v>107</v>
      </c>
      <c r="I52" s="5" t="str">
        <f>_xlfn.XLOOKUP(Sales[[#This Row],[Product Code]],Products[Product Code],Products[Product Description])</f>
        <v>Women basics</v>
      </c>
      <c r="J52" s="5">
        <v>190</v>
      </c>
      <c r="K52" s="5">
        <v>950</v>
      </c>
    </row>
    <row r="53" spans="1:11" x14ac:dyDescent="0.2">
      <c r="A53" s="5" t="s">
        <v>26</v>
      </c>
      <c r="B53" s="5" t="str">
        <f>_xlfn.XLOOKUP(Sales[[#This Row],[Company Code]],Company[Company],Company[Company Name])</f>
        <v>Urban Right</v>
      </c>
      <c r="C53" s="5" t="s">
        <v>25</v>
      </c>
      <c r="D53" s="5">
        <v>68116</v>
      </c>
      <c r="E53" s="12">
        <v>43980</v>
      </c>
      <c r="F53" s="5">
        <v>8020</v>
      </c>
      <c r="G53" s="5" t="str">
        <f>_xlfn.XLOOKUP(F53,Customers[Customer Code],Customers[Customer Name])</f>
        <v>Erma</v>
      </c>
      <c r="H53" s="5">
        <v>105</v>
      </c>
      <c r="I53" s="5" t="str">
        <f>_xlfn.XLOOKUP(Sales[[#This Row],[Product Code]],Products[Product Code],Products[Product Description])</f>
        <v>Women crop top black</v>
      </c>
      <c r="J53" s="5">
        <v>190</v>
      </c>
      <c r="K53" s="5">
        <v>1900</v>
      </c>
    </row>
    <row r="54" spans="1:11" x14ac:dyDescent="0.2">
      <c r="A54" s="5" t="s">
        <v>43</v>
      </c>
      <c r="B54" s="5" t="str">
        <f>_xlfn.XLOOKUP(Sales[[#This Row],[Company Code]],Company[Company],Company[Company Name])</f>
        <v>Meta Creations</v>
      </c>
      <c r="C54" s="5" t="s">
        <v>25</v>
      </c>
      <c r="D54" s="5">
        <v>24030</v>
      </c>
      <c r="E54" s="12">
        <v>43980</v>
      </c>
      <c r="F54" s="5">
        <v>8020</v>
      </c>
      <c r="G54" s="5" t="str">
        <f>_xlfn.XLOOKUP(F54,Customers[Customer Code],Customers[Customer Name])</f>
        <v>Erma</v>
      </c>
      <c r="H54" s="5">
        <v>108</v>
      </c>
      <c r="I54" s="5" t="str">
        <f>_xlfn.XLOOKUP(Sales[[#This Row],[Product Code]],Products[Product Code],Products[Product Description])</f>
        <v>Laptop bag black</v>
      </c>
      <c r="J54" s="5">
        <v>80</v>
      </c>
      <c r="K54" s="5">
        <v>2240</v>
      </c>
    </row>
    <row r="55" spans="1:11" x14ac:dyDescent="0.2">
      <c r="A55" s="5" t="s">
        <v>26</v>
      </c>
      <c r="B55" s="5" t="str">
        <f>_xlfn.XLOOKUP(Sales[[#This Row],[Company Code]],Company[Company],Company[Company Name])</f>
        <v>Urban Right</v>
      </c>
      <c r="C55" s="5" t="s">
        <v>25</v>
      </c>
      <c r="D55" s="5">
        <v>66031</v>
      </c>
      <c r="E55" s="12">
        <v>43983</v>
      </c>
      <c r="F55" s="5">
        <v>8020</v>
      </c>
      <c r="G55" s="5" t="str">
        <f>_xlfn.XLOOKUP(F55,Customers[Customer Code],Customers[Customer Name])</f>
        <v>Erma</v>
      </c>
      <c r="H55" s="5">
        <v>105</v>
      </c>
      <c r="I55" s="5" t="str">
        <f>_xlfn.XLOOKUP(Sales[[#This Row],[Product Code]],Products[Product Code],Products[Product Description])</f>
        <v>Women crop top black</v>
      </c>
      <c r="J55" s="5">
        <v>100</v>
      </c>
      <c r="K55" s="5">
        <v>1000</v>
      </c>
    </row>
    <row r="56" spans="1:11" x14ac:dyDescent="0.2">
      <c r="A56" s="5" t="s">
        <v>26</v>
      </c>
      <c r="B56" s="5" t="str">
        <f>_xlfn.XLOOKUP(Sales[[#This Row],[Company Code]],Company[Company],Company[Company Name])</f>
        <v>Urban Right</v>
      </c>
      <c r="C56" s="5" t="s">
        <v>25</v>
      </c>
      <c r="D56" s="5">
        <v>65629</v>
      </c>
      <c r="E56" s="12">
        <v>43987</v>
      </c>
      <c r="F56" s="5">
        <v>8010</v>
      </c>
      <c r="G56" s="5" t="str">
        <f>_xlfn.XLOOKUP(F56,Customers[Customer Code],Customers[Customer Name])</f>
        <v>Dellicia</v>
      </c>
      <c r="H56" s="5">
        <v>105</v>
      </c>
      <c r="I56" s="5" t="str">
        <f>_xlfn.XLOOKUP(Sales[[#This Row],[Product Code]],Products[Product Code],Products[Product Description])</f>
        <v>Women crop top black</v>
      </c>
      <c r="J56" s="5">
        <v>140</v>
      </c>
      <c r="K56" s="5">
        <v>1400</v>
      </c>
    </row>
    <row r="57" spans="1:11" x14ac:dyDescent="0.2">
      <c r="A57" s="5" t="s">
        <v>26</v>
      </c>
      <c r="B57" s="5" t="str">
        <f>_xlfn.XLOOKUP(Sales[[#This Row],[Company Code]],Company[Company],Company[Company Name])</f>
        <v>Urban Right</v>
      </c>
      <c r="C57" s="5" t="s">
        <v>25</v>
      </c>
      <c r="D57" s="5">
        <v>65627</v>
      </c>
      <c r="E57" s="12">
        <v>43988</v>
      </c>
      <c r="F57" s="5">
        <v>8020</v>
      </c>
      <c r="G57" s="5" t="str">
        <f>_xlfn.XLOOKUP(F57,Customers[Customer Code],Customers[Customer Name])</f>
        <v>Erma</v>
      </c>
      <c r="H57" s="5">
        <v>103</v>
      </c>
      <c r="I57" s="5" t="str">
        <f>_xlfn.XLOOKUP(Sales[[#This Row],[Product Code]],Products[Product Code],Products[Product Description])</f>
        <v>Women type T simple white</v>
      </c>
      <c r="J57" s="5">
        <v>140</v>
      </c>
      <c r="K57" s="5">
        <v>1680</v>
      </c>
    </row>
    <row r="58" spans="1:11" x14ac:dyDescent="0.2">
      <c r="A58" s="5" t="s">
        <v>45</v>
      </c>
      <c r="B58" s="5" t="str">
        <f>_xlfn.XLOOKUP(Sales[[#This Row],[Company Code]],Company[Company],Company[Company Name])</f>
        <v>Lucas Basics</v>
      </c>
      <c r="C58" s="5" t="s">
        <v>47</v>
      </c>
      <c r="D58" s="5">
        <v>44031</v>
      </c>
      <c r="E58" s="12">
        <v>43989</v>
      </c>
      <c r="F58" s="5">
        <v>8050</v>
      </c>
      <c r="G58" s="5" t="str">
        <f>_xlfn.XLOOKUP(F58,Customers[Customer Code],Customers[Customer Name])</f>
        <v>Aida GmbH</v>
      </c>
      <c r="H58" s="5">
        <v>108</v>
      </c>
      <c r="I58" s="5" t="str">
        <f>_xlfn.XLOOKUP(Sales[[#This Row],[Product Code]],Products[Product Code],Products[Product Description])</f>
        <v>Laptop bag black</v>
      </c>
      <c r="J58" s="5">
        <v>60</v>
      </c>
      <c r="K58" s="5">
        <v>1970</v>
      </c>
    </row>
    <row r="59" spans="1:11" x14ac:dyDescent="0.2">
      <c r="A59" s="5" t="s">
        <v>45</v>
      </c>
      <c r="B59" s="5" t="str">
        <f>_xlfn.XLOOKUP(Sales[[#This Row],[Company Code]],Company[Company],Company[Company Name])</f>
        <v>Lucas Basics</v>
      </c>
      <c r="C59" s="5" t="s">
        <v>47</v>
      </c>
      <c r="D59" s="5">
        <v>45429</v>
      </c>
      <c r="E59" s="12">
        <v>43993</v>
      </c>
      <c r="F59" s="5">
        <v>8060</v>
      </c>
      <c r="G59" s="5" t="str">
        <f>_xlfn.XLOOKUP(F59,Customers[Customer Code],Customers[Customer Name])</f>
        <v>Liebher</v>
      </c>
      <c r="H59" s="5">
        <v>108</v>
      </c>
      <c r="I59" s="5" t="str">
        <f>_xlfn.XLOOKUP(Sales[[#This Row],[Product Code]],Products[Product Code],Products[Product Description])</f>
        <v>Laptop bag black</v>
      </c>
      <c r="J59" s="5">
        <v>80</v>
      </c>
      <c r="K59" s="5">
        <v>2630</v>
      </c>
    </row>
    <row r="60" spans="1:11" x14ac:dyDescent="0.2">
      <c r="A60" s="5" t="s">
        <v>26</v>
      </c>
      <c r="B60" s="5" t="str">
        <f>_xlfn.XLOOKUP(Sales[[#This Row],[Company Code]],Company[Company],Company[Company Name])</f>
        <v>Urban Right</v>
      </c>
      <c r="C60" s="5" t="s">
        <v>25</v>
      </c>
      <c r="D60" s="5">
        <v>68101</v>
      </c>
      <c r="E60" s="12">
        <v>44000</v>
      </c>
      <c r="F60" s="5">
        <v>8010</v>
      </c>
      <c r="G60" s="5" t="str">
        <f>_xlfn.XLOOKUP(F60,Customers[Customer Code],Customers[Customer Name])</f>
        <v>Dellicia</v>
      </c>
      <c r="H60" s="5">
        <v>105</v>
      </c>
      <c r="I60" s="5" t="str">
        <f>_xlfn.XLOOKUP(Sales[[#This Row],[Product Code]],Products[Product Code],Products[Product Description])</f>
        <v>Women crop top black</v>
      </c>
      <c r="J60" s="5">
        <v>140</v>
      </c>
      <c r="K60" s="5">
        <v>1400</v>
      </c>
    </row>
    <row r="61" spans="1:11" x14ac:dyDescent="0.2">
      <c r="A61" s="5" t="s">
        <v>26</v>
      </c>
      <c r="B61" s="5" t="str">
        <f>_xlfn.XLOOKUP(Sales[[#This Row],[Company Code]],Company[Company],Company[Company Name])</f>
        <v>Urban Right</v>
      </c>
      <c r="C61" s="5" t="s">
        <v>25</v>
      </c>
      <c r="D61" s="5">
        <v>66031</v>
      </c>
      <c r="E61" s="12">
        <v>44002</v>
      </c>
      <c r="F61" s="5">
        <v>8020</v>
      </c>
      <c r="G61" s="5" t="str">
        <f>_xlfn.XLOOKUP(F61,Customers[Customer Code],Customers[Customer Name])</f>
        <v>Erma</v>
      </c>
      <c r="H61" s="5">
        <v>103</v>
      </c>
      <c r="I61" s="5" t="str">
        <f>_xlfn.XLOOKUP(Sales[[#This Row],[Product Code]],Products[Product Code],Products[Product Description])</f>
        <v>Women type T simple white</v>
      </c>
      <c r="J61" s="5">
        <v>140</v>
      </c>
      <c r="K61" s="5">
        <v>1680</v>
      </c>
    </row>
    <row r="62" spans="1:11" x14ac:dyDescent="0.2">
      <c r="A62" s="5" t="s">
        <v>45</v>
      </c>
      <c r="B62" s="5" t="str">
        <f>_xlfn.XLOOKUP(Sales[[#This Row],[Company Code]],Company[Company],Company[Company Name])</f>
        <v>Lucas Basics</v>
      </c>
      <c r="C62" s="5" t="s">
        <v>47</v>
      </c>
      <c r="D62" s="5">
        <v>45431</v>
      </c>
      <c r="E62" s="12">
        <v>44004</v>
      </c>
      <c r="F62" s="5">
        <v>8050</v>
      </c>
      <c r="G62" s="5" t="str">
        <f>_xlfn.XLOOKUP(F62,Customers[Customer Code],Customers[Customer Name])</f>
        <v>Aida GmbH</v>
      </c>
      <c r="H62" s="5">
        <v>108</v>
      </c>
      <c r="I62" s="5" t="str">
        <f>_xlfn.XLOOKUP(Sales[[#This Row],[Product Code]],Products[Product Code],Products[Product Description])</f>
        <v>Laptop bag black</v>
      </c>
      <c r="J62" s="5">
        <v>60</v>
      </c>
      <c r="K62" s="5">
        <v>1970</v>
      </c>
    </row>
    <row r="63" spans="1:11" x14ac:dyDescent="0.2">
      <c r="A63" s="5" t="s">
        <v>26</v>
      </c>
      <c r="B63" s="5" t="str">
        <f>_xlfn.XLOOKUP(Sales[[#This Row],[Company Code]],Company[Company],Company[Company Name])</f>
        <v>Urban Right</v>
      </c>
      <c r="C63" s="5" t="s">
        <v>25</v>
      </c>
      <c r="D63" s="5">
        <v>68097</v>
      </c>
      <c r="E63" s="12">
        <v>44011</v>
      </c>
      <c r="F63" s="5">
        <v>8010</v>
      </c>
      <c r="G63" s="5" t="str">
        <f>_xlfn.XLOOKUP(F63,Customers[Customer Code],Customers[Customer Name])</f>
        <v>Dellicia</v>
      </c>
      <c r="H63" s="5">
        <v>105</v>
      </c>
      <c r="I63" s="5" t="str">
        <f>_xlfn.XLOOKUP(Sales[[#This Row],[Product Code]],Products[Product Code],Products[Product Description])</f>
        <v>Women crop top black</v>
      </c>
      <c r="J63" s="5">
        <v>130</v>
      </c>
      <c r="K63" s="5">
        <v>1300</v>
      </c>
    </row>
    <row r="64" spans="1:11" x14ac:dyDescent="0.2">
      <c r="A64" s="5" t="s">
        <v>43</v>
      </c>
      <c r="B64" s="5" t="str">
        <f>_xlfn.XLOOKUP(Sales[[#This Row],[Company Code]],Company[Company],Company[Company Name])</f>
        <v>Meta Creations</v>
      </c>
      <c r="C64" s="5" t="s">
        <v>25</v>
      </c>
      <c r="D64" s="5">
        <v>25442</v>
      </c>
      <c r="E64" s="12">
        <v>44018</v>
      </c>
      <c r="F64" s="5">
        <v>8010</v>
      </c>
      <c r="G64" s="5" t="str">
        <f>_xlfn.XLOOKUP(F64,Customers[Customer Code],Customers[Customer Name])</f>
        <v>Dellicia</v>
      </c>
      <c r="H64" s="5">
        <v>102</v>
      </c>
      <c r="I64" s="5" t="str">
        <f>_xlfn.XLOOKUP(Sales[[#This Row],[Product Code]],Products[Product Code],Products[Product Description])</f>
        <v>Men type T simple black</v>
      </c>
      <c r="J64" s="5">
        <v>10</v>
      </c>
      <c r="K64" s="5">
        <v>120</v>
      </c>
    </row>
    <row r="65" spans="1:11" x14ac:dyDescent="0.2">
      <c r="A65" s="5" t="s">
        <v>26</v>
      </c>
      <c r="B65" s="5" t="str">
        <f>_xlfn.XLOOKUP(Sales[[#This Row],[Company Code]],Company[Company],Company[Company Name])</f>
        <v>Urban Right</v>
      </c>
      <c r="C65" s="5" t="s">
        <v>25</v>
      </c>
      <c r="D65" s="5">
        <v>68101</v>
      </c>
      <c r="E65" s="12">
        <v>44018</v>
      </c>
      <c r="F65" s="5">
        <v>8010</v>
      </c>
      <c r="G65" s="5" t="str">
        <f>_xlfn.XLOOKUP(F65,Customers[Customer Code],Customers[Customer Name])</f>
        <v>Dellicia</v>
      </c>
      <c r="H65" s="5">
        <v>104</v>
      </c>
      <c r="I65" s="5" t="str">
        <f>_xlfn.XLOOKUP(Sales[[#This Row],[Product Code]],Products[Product Code],Products[Product Description])</f>
        <v>Women type T simple black</v>
      </c>
      <c r="J65" s="5">
        <v>190</v>
      </c>
      <c r="K65" s="5">
        <v>2280</v>
      </c>
    </row>
    <row r="66" spans="1:11" x14ac:dyDescent="0.2">
      <c r="A66" s="5" t="s">
        <v>45</v>
      </c>
      <c r="B66" s="5" t="str">
        <f>_xlfn.XLOOKUP(Sales[[#This Row],[Company Code]],Company[Company],Company[Company Name])</f>
        <v>Lucas Basics</v>
      </c>
      <c r="C66" s="5" t="s">
        <v>47</v>
      </c>
      <c r="D66" s="5">
        <v>48112</v>
      </c>
      <c r="E66" s="12">
        <v>44022</v>
      </c>
      <c r="F66" s="5">
        <v>8060</v>
      </c>
      <c r="G66" s="5" t="str">
        <f>_xlfn.XLOOKUP(F66,Customers[Customer Code],Customers[Customer Name])</f>
        <v>Liebher</v>
      </c>
      <c r="H66" s="5">
        <v>110</v>
      </c>
      <c r="I66" s="5" t="str">
        <f>_xlfn.XLOOKUP(Sales[[#This Row],[Product Code]],Products[Product Code],Products[Product Description])</f>
        <v>Smartphone case diamond</v>
      </c>
      <c r="J66" s="5">
        <v>50</v>
      </c>
      <c r="K66" s="5">
        <v>3520</v>
      </c>
    </row>
    <row r="67" spans="1:11" x14ac:dyDescent="0.2">
      <c r="A67" s="5" t="s">
        <v>45</v>
      </c>
      <c r="B67" s="5" t="str">
        <f>_xlfn.XLOOKUP(Sales[[#This Row],[Company Code]],Company[Company],Company[Company Name])</f>
        <v>Lucas Basics</v>
      </c>
      <c r="C67" s="5" t="s">
        <v>47</v>
      </c>
      <c r="D67" s="5">
        <v>45429</v>
      </c>
      <c r="E67" s="12">
        <v>44025</v>
      </c>
      <c r="F67" s="5">
        <v>8060</v>
      </c>
      <c r="G67" s="5" t="str">
        <f>_xlfn.XLOOKUP(F67,Customers[Customer Code],Customers[Customer Name])</f>
        <v>Liebher</v>
      </c>
      <c r="H67" s="5">
        <v>110</v>
      </c>
      <c r="I67" s="5" t="str">
        <f>_xlfn.XLOOKUP(Sales[[#This Row],[Product Code]],Products[Product Code],Products[Product Description])</f>
        <v>Smartphone case diamond</v>
      </c>
      <c r="J67" s="5">
        <v>50</v>
      </c>
      <c r="K67" s="5">
        <v>3520</v>
      </c>
    </row>
    <row r="68" spans="1:11" x14ac:dyDescent="0.2">
      <c r="A68" s="5" t="s">
        <v>45</v>
      </c>
      <c r="B68" s="5" t="str">
        <f>_xlfn.XLOOKUP(Sales[[#This Row],[Company Code]],Company[Company],Company[Company Name])</f>
        <v>Lucas Basics</v>
      </c>
      <c r="C68" s="5" t="s">
        <v>47</v>
      </c>
      <c r="D68" s="5">
        <v>45442</v>
      </c>
      <c r="E68" s="12">
        <v>44026</v>
      </c>
      <c r="F68" s="5">
        <v>8050</v>
      </c>
      <c r="G68" s="5" t="str">
        <f>_xlfn.XLOOKUP(F68,Customers[Customer Code],Customers[Customer Name])</f>
        <v>Aida GmbH</v>
      </c>
      <c r="H68" s="5">
        <v>108</v>
      </c>
      <c r="I68" s="5" t="str">
        <f>_xlfn.XLOOKUP(Sales[[#This Row],[Product Code]],Products[Product Code],Products[Product Description])</f>
        <v>Laptop bag black</v>
      </c>
      <c r="J68" s="5">
        <v>50</v>
      </c>
      <c r="K68" s="5">
        <v>1640</v>
      </c>
    </row>
    <row r="69" spans="1:11" x14ac:dyDescent="0.2">
      <c r="A69" s="5" t="s">
        <v>43</v>
      </c>
      <c r="B69" s="5" t="str">
        <f>_xlfn.XLOOKUP(Sales[[#This Row],[Company Code]],Company[Company],Company[Company Name])</f>
        <v>Meta Creations</v>
      </c>
      <c r="C69" s="5" t="s">
        <v>25</v>
      </c>
      <c r="D69" s="5">
        <v>28112</v>
      </c>
      <c r="E69" s="12">
        <v>44032</v>
      </c>
      <c r="F69" s="5">
        <v>8020</v>
      </c>
      <c r="G69" s="5" t="str">
        <f>_xlfn.XLOOKUP(F69,Customers[Customer Code],Customers[Customer Name])</f>
        <v>Erma</v>
      </c>
      <c r="H69" s="5">
        <v>114</v>
      </c>
      <c r="I69" s="5" t="str">
        <f>_xlfn.XLOOKUP(Sales[[#This Row],[Product Code]],Products[Product Code],Products[Product Description])</f>
        <v>Men dress shirt grey</v>
      </c>
      <c r="J69" s="5">
        <v>50</v>
      </c>
      <c r="K69" s="5">
        <v>1250</v>
      </c>
    </row>
    <row r="70" spans="1:11" x14ac:dyDescent="0.2">
      <c r="A70" s="5" t="s">
        <v>26</v>
      </c>
      <c r="B70" s="5" t="str">
        <f>_xlfn.XLOOKUP(Sales[[#This Row],[Company Code]],Company[Company],Company[Company Name])</f>
        <v>Urban Right</v>
      </c>
      <c r="C70" s="5" t="s">
        <v>25</v>
      </c>
      <c r="D70" s="5">
        <v>66016</v>
      </c>
      <c r="E70" s="12">
        <v>44035</v>
      </c>
      <c r="F70" s="5">
        <v>8020</v>
      </c>
      <c r="G70" s="5" t="str">
        <f>_xlfn.XLOOKUP(F70,Customers[Customer Code],Customers[Customer Name])</f>
        <v>Erma</v>
      </c>
      <c r="H70" s="5">
        <v>103</v>
      </c>
      <c r="I70" s="5" t="str">
        <f>_xlfn.XLOOKUP(Sales[[#This Row],[Product Code]],Products[Product Code],Products[Product Description])</f>
        <v>Women type T simple white</v>
      </c>
      <c r="J70" s="5">
        <v>120</v>
      </c>
      <c r="K70" s="5">
        <v>1440</v>
      </c>
    </row>
    <row r="71" spans="1:11" x14ac:dyDescent="0.2">
      <c r="A71" s="5" t="s">
        <v>26</v>
      </c>
      <c r="B71" s="5" t="str">
        <f>_xlfn.XLOOKUP(Sales[[#This Row],[Company Code]],Company[Company],Company[Company Name])</f>
        <v>Urban Right</v>
      </c>
      <c r="C71" s="5" t="s">
        <v>25</v>
      </c>
      <c r="D71" s="5">
        <v>68116</v>
      </c>
      <c r="E71" s="12">
        <v>44038</v>
      </c>
      <c r="F71" s="5">
        <v>8010</v>
      </c>
      <c r="G71" s="5" t="str">
        <f>_xlfn.XLOOKUP(F71,Customers[Customer Code],Customers[Customer Name])</f>
        <v>Dellicia</v>
      </c>
      <c r="H71" s="5">
        <v>104</v>
      </c>
      <c r="I71" s="5" t="str">
        <f>_xlfn.XLOOKUP(Sales[[#This Row],[Product Code]],Products[Product Code],Products[Product Description])</f>
        <v>Women type T simple black</v>
      </c>
      <c r="J71" s="5">
        <v>160</v>
      </c>
      <c r="K71" s="5">
        <v>1920</v>
      </c>
    </row>
    <row r="72" spans="1:11" x14ac:dyDescent="0.2">
      <c r="A72" s="5" t="s">
        <v>26</v>
      </c>
      <c r="B72" s="5" t="str">
        <f>_xlfn.XLOOKUP(Sales[[#This Row],[Company Code]],Company[Company],Company[Company Name])</f>
        <v>Urban Right</v>
      </c>
      <c r="C72" s="5" t="s">
        <v>25</v>
      </c>
      <c r="D72" s="5">
        <v>66032</v>
      </c>
      <c r="E72" s="12">
        <v>44038</v>
      </c>
      <c r="F72" s="5">
        <v>8010</v>
      </c>
      <c r="G72" s="5" t="str">
        <f>_xlfn.XLOOKUP(F72,Customers[Customer Code],Customers[Customer Name])</f>
        <v>Dellicia</v>
      </c>
      <c r="H72" s="5">
        <v>103</v>
      </c>
      <c r="I72" s="5" t="str">
        <f>_xlfn.XLOOKUP(Sales[[#This Row],[Product Code]],Products[Product Code],Products[Product Description])</f>
        <v>Women type T simple white</v>
      </c>
      <c r="J72" s="5">
        <v>170</v>
      </c>
      <c r="K72" s="5">
        <v>2040</v>
      </c>
    </row>
    <row r="73" spans="1:11" x14ac:dyDescent="0.2">
      <c r="A73" s="5" t="s">
        <v>43</v>
      </c>
      <c r="B73" s="5" t="str">
        <f>_xlfn.XLOOKUP(Sales[[#This Row],[Company Code]],Company[Company],Company[Company Name])</f>
        <v>Meta Creations</v>
      </c>
      <c r="C73" s="5" t="s">
        <v>25</v>
      </c>
      <c r="D73" s="5">
        <v>25442</v>
      </c>
      <c r="E73" s="12">
        <v>44040</v>
      </c>
      <c r="F73" s="5">
        <v>8010</v>
      </c>
      <c r="G73" s="5" t="str">
        <f>_xlfn.XLOOKUP(F73,Customers[Customer Code],Customers[Customer Name])</f>
        <v>Dellicia</v>
      </c>
      <c r="H73" s="5">
        <v>101</v>
      </c>
      <c r="I73" s="5" t="str">
        <f>_xlfn.XLOOKUP(Sales[[#This Row],[Product Code]],Products[Product Code],Products[Product Description])</f>
        <v>Men type T simple white</v>
      </c>
      <c r="J73" s="5">
        <v>40</v>
      </c>
      <c r="K73" s="5">
        <v>480</v>
      </c>
    </row>
    <row r="74" spans="1:11" x14ac:dyDescent="0.2">
      <c r="A74" s="5" t="s">
        <v>45</v>
      </c>
      <c r="B74" s="5" t="str">
        <f>_xlfn.XLOOKUP(Sales[[#This Row],[Company Code]],Company[Company],Company[Company Name])</f>
        <v>Lucas Basics</v>
      </c>
      <c r="C74" s="5" t="s">
        <v>47</v>
      </c>
      <c r="D74" s="5">
        <v>44031</v>
      </c>
      <c r="E74" s="12">
        <v>44045</v>
      </c>
      <c r="F74" s="5">
        <v>8050</v>
      </c>
      <c r="G74" s="5" t="str">
        <f>_xlfn.XLOOKUP(F74,Customers[Customer Code],Customers[Customer Name])</f>
        <v>Aida GmbH</v>
      </c>
      <c r="H74" s="5">
        <v>110</v>
      </c>
      <c r="I74" s="5" t="str">
        <f>_xlfn.XLOOKUP(Sales[[#This Row],[Product Code]],Products[Product Code],Products[Product Description])</f>
        <v>Smartphone case diamond</v>
      </c>
      <c r="J74" s="5">
        <v>60</v>
      </c>
      <c r="K74" s="5">
        <v>4230</v>
      </c>
    </row>
    <row r="75" spans="1:11" x14ac:dyDescent="0.2">
      <c r="A75" s="5" t="s">
        <v>26</v>
      </c>
      <c r="B75" s="5" t="str">
        <f>_xlfn.XLOOKUP(Sales[[#This Row],[Company Code]],Company[Company],Company[Company Name])</f>
        <v>Urban Right</v>
      </c>
      <c r="C75" s="5" t="s">
        <v>25</v>
      </c>
      <c r="D75" s="5">
        <v>66016</v>
      </c>
      <c r="E75" s="12">
        <v>44047</v>
      </c>
      <c r="F75" s="5">
        <v>8020</v>
      </c>
      <c r="G75" s="5" t="str">
        <f>_xlfn.XLOOKUP(F75,Customers[Customer Code],Customers[Customer Name])</f>
        <v>Erma</v>
      </c>
      <c r="H75" s="5">
        <v>105</v>
      </c>
      <c r="I75" s="5" t="str">
        <f>_xlfn.XLOOKUP(Sales[[#This Row],[Product Code]],Products[Product Code],Products[Product Description])</f>
        <v>Women crop top black</v>
      </c>
      <c r="J75" s="5">
        <v>120</v>
      </c>
      <c r="K75" s="5">
        <v>1200</v>
      </c>
    </row>
    <row r="76" spans="1:11" x14ac:dyDescent="0.2">
      <c r="A76" s="5" t="s">
        <v>45</v>
      </c>
      <c r="B76" s="5" t="str">
        <f>_xlfn.XLOOKUP(Sales[[#This Row],[Company Code]],Company[Company],Company[Company Name])</f>
        <v>Lucas Basics</v>
      </c>
      <c r="C76" s="5" t="s">
        <v>47</v>
      </c>
      <c r="D76" s="5">
        <v>44017</v>
      </c>
      <c r="E76" s="12">
        <v>44050</v>
      </c>
      <c r="F76" s="5">
        <v>8060</v>
      </c>
      <c r="G76" s="5" t="str">
        <f>_xlfn.XLOOKUP(F76,Customers[Customer Code],Customers[Customer Name])</f>
        <v>Liebher</v>
      </c>
      <c r="H76" s="5">
        <v>109</v>
      </c>
      <c r="I76" s="5" t="str">
        <f>_xlfn.XLOOKUP(Sales[[#This Row],[Product Code]],Products[Product Code],Products[Product Description])</f>
        <v>Laptop bag red</v>
      </c>
      <c r="J76" s="5">
        <v>70</v>
      </c>
      <c r="K76" s="5">
        <v>2300</v>
      </c>
    </row>
    <row r="77" spans="1:11" x14ac:dyDescent="0.2">
      <c r="A77" s="5" t="s">
        <v>45</v>
      </c>
      <c r="B77" s="5" t="str">
        <f>_xlfn.XLOOKUP(Sales[[#This Row],[Company Code]],Company[Company],Company[Company Name])</f>
        <v>Lucas Basics</v>
      </c>
      <c r="C77" s="5" t="s">
        <v>47</v>
      </c>
      <c r="D77" s="5">
        <v>45446</v>
      </c>
      <c r="E77" s="12">
        <v>44056</v>
      </c>
      <c r="F77" s="5">
        <v>8050</v>
      </c>
      <c r="G77" s="5" t="str">
        <f>_xlfn.XLOOKUP(F77,Customers[Customer Code],Customers[Customer Name])</f>
        <v>Aida GmbH</v>
      </c>
      <c r="H77" s="5">
        <v>108</v>
      </c>
      <c r="I77" s="5" t="str">
        <f>_xlfn.XLOOKUP(Sales[[#This Row],[Product Code]],Products[Product Code],Products[Product Description])</f>
        <v>Laptop bag black</v>
      </c>
      <c r="J77" s="5">
        <v>50</v>
      </c>
      <c r="K77" s="5">
        <v>1640</v>
      </c>
    </row>
    <row r="78" spans="1:11" x14ac:dyDescent="0.2">
      <c r="A78" s="5" t="s">
        <v>26</v>
      </c>
      <c r="B78" s="5" t="str">
        <f>_xlfn.XLOOKUP(Sales[[#This Row],[Company Code]],Company[Company],Company[Company Name])</f>
        <v>Urban Right</v>
      </c>
      <c r="C78" s="5" t="s">
        <v>25</v>
      </c>
      <c r="D78" s="5">
        <v>66015</v>
      </c>
      <c r="E78" s="12">
        <v>44058</v>
      </c>
      <c r="F78" s="5">
        <v>8010</v>
      </c>
      <c r="G78" s="5" t="str">
        <f>_xlfn.XLOOKUP(F78,Customers[Customer Code],Customers[Customer Name])</f>
        <v>Dellicia</v>
      </c>
      <c r="H78" s="5">
        <v>103</v>
      </c>
      <c r="I78" s="5" t="str">
        <f>_xlfn.XLOOKUP(Sales[[#This Row],[Product Code]],Products[Product Code],Products[Product Description])</f>
        <v>Women type T simple white</v>
      </c>
      <c r="J78" s="5">
        <v>140</v>
      </c>
      <c r="K78" s="5">
        <v>1680</v>
      </c>
    </row>
    <row r="79" spans="1:11" x14ac:dyDescent="0.2">
      <c r="A79" s="5" t="s">
        <v>26</v>
      </c>
      <c r="B79" s="5" t="str">
        <f>_xlfn.XLOOKUP(Sales[[#This Row],[Company Code]],Company[Company],Company[Company Name])</f>
        <v>Urban Right</v>
      </c>
      <c r="C79" s="5" t="s">
        <v>25</v>
      </c>
      <c r="D79" s="5">
        <v>65666</v>
      </c>
      <c r="E79" s="12">
        <v>44060</v>
      </c>
      <c r="F79" s="5">
        <v>8020</v>
      </c>
      <c r="G79" s="5" t="str">
        <f>_xlfn.XLOOKUP(F79,Customers[Customer Code],Customers[Customer Name])</f>
        <v>Erma</v>
      </c>
      <c r="H79" s="5">
        <v>107</v>
      </c>
      <c r="I79" s="5" t="str">
        <f>_xlfn.XLOOKUP(Sales[[#This Row],[Product Code]],Products[Product Code],Products[Product Description])</f>
        <v>Women basics</v>
      </c>
      <c r="J79" s="5">
        <v>120</v>
      </c>
      <c r="K79" s="5">
        <v>600</v>
      </c>
    </row>
    <row r="80" spans="1:11" x14ac:dyDescent="0.2">
      <c r="A80" s="5" t="s">
        <v>45</v>
      </c>
      <c r="B80" s="5" t="str">
        <f>_xlfn.XLOOKUP(Sales[[#This Row],[Company Code]],Company[Company],Company[Company Name])</f>
        <v>Lucas Basics</v>
      </c>
      <c r="C80" s="5" t="s">
        <v>47</v>
      </c>
      <c r="D80" s="5">
        <v>48099</v>
      </c>
      <c r="E80" s="12">
        <v>44064</v>
      </c>
      <c r="F80" s="5">
        <v>8050</v>
      </c>
      <c r="G80" s="5" t="str">
        <f>_xlfn.XLOOKUP(F80,Customers[Customer Code],Customers[Customer Name])</f>
        <v>Aida GmbH</v>
      </c>
      <c r="H80" s="5">
        <v>110</v>
      </c>
      <c r="I80" s="5" t="str">
        <f>_xlfn.XLOOKUP(Sales[[#This Row],[Product Code]],Products[Product Code],Products[Product Description])</f>
        <v>Smartphone case diamond</v>
      </c>
      <c r="J80" s="5">
        <v>60</v>
      </c>
      <c r="K80" s="5">
        <v>4230</v>
      </c>
    </row>
    <row r="81" spans="1:11" x14ac:dyDescent="0.2">
      <c r="A81" s="5" t="s">
        <v>45</v>
      </c>
      <c r="B81" s="5" t="str">
        <f>_xlfn.XLOOKUP(Sales[[#This Row],[Company Code]],Company[Company],Company[Company Name])</f>
        <v>Lucas Basics</v>
      </c>
      <c r="C81" s="5" t="s">
        <v>47</v>
      </c>
      <c r="D81" s="5">
        <v>45431</v>
      </c>
      <c r="E81" s="12">
        <v>44070</v>
      </c>
      <c r="F81" s="5">
        <v>8050</v>
      </c>
      <c r="G81" s="5" t="str">
        <f>_xlfn.XLOOKUP(F81,Customers[Customer Code],Customers[Customer Name])</f>
        <v>Aida GmbH</v>
      </c>
      <c r="H81" s="5">
        <v>111</v>
      </c>
      <c r="I81" s="5" t="str">
        <f>_xlfn.XLOOKUP(Sales[[#This Row],[Product Code]],Products[Product Code],Products[Product Description])</f>
        <v>Smartphone case simple</v>
      </c>
      <c r="J81" s="5">
        <v>60</v>
      </c>
      <c r="K81" s="5">
        <v>1410</v>
      </c>
    </row>
    <row r="82" spans="1:11" x14ac:dyDescent="0.2">
      <c r="A82" s="5" t="s">
        <v>45</v>
      </c>
      <c r="B82" s="5" t="str">
        <f>_xlfn.XLOOKUP(Sales[[#This Row],[Company Code]],Company[Company],Company[Company Name])</f>
        <v>Lucas Basics</v>
      </c>
      <c r="C82" s="5" t="s">
        <v>47</v>
      </c>
      <c r="D82" s="5">
        <v>48114</v>
      </c>
      <c r="E82" s="12">
        <v>44071</v>
      </c>
      <c r="F82" s="5">
        <v>8050</v>
      </c>
      <c r="G82" s="5" t="str">
        <f>_xlfn.XLOOKUP(F82,Customers[Customer Code],Customers[Customer Name])</f>
        <v>Aida GmbH</v>
      </c>
      <c r="H82" s="5">
        <v>109</v>
      </c>
      <c r="I82" s="5" t="str">
        <f>_xlfn.XLOOKUP(Sales[[#This Row],[Product Code]],Products[Product Code],Products[Product Description])</f>
        <v>Laptop bag red</v>
      </c>
      <c r="J82" s="5">
        <v>60</v>
      </c>
      <c r="K82" s="5">
        <v>1970</v>
      </c>
    </row>
    <row r="83" spans="1:11" x14ac:dyDescent="0.2">
      <c r="A83" s="5" t="s">
        <v>26</v>
      </c>
      <c r="B83" s="5" t="str">
        <f>_xlfn.XLOOKUP(Sales[[#This Row],[Company Code]],Company[Company],Company[Company Name])</f>
        <v>Urban Right</v>
      </c>
      <c r="C83" s="5" t="s">
        <v>25</v>
      </c>
      <c r="D83" s="5">
        <v>66017</v>
      </c>
      <c r="E83" s="12">
        <v>44076</v>
      </c>
      <c r="F83" s="5">
        <v>8010</v>
      </c>
      <c r="G83" s="5" t="str">
        <f>_xlfn.XLOOKUP(F83,Customers[Customer Code],Customers[Customer Name])</f>
        <v>Dellicia</v>
      </c>
      <c r="H83" s="5">
        <v>104</v>
      </c>
      <c r="I83" s="5" t="str">
        <f>_xlfn.XLOOKUP(Sales[[#This Row],[Product Code]],Products[Product Code],Products[Product Description])</f>
        <v>Women type T simple black</v>
      </c>
      <c r="J83" s="5">
        <v>140</v>
      </c>
      <c r="K83" s="5">
        <v>1680</v>
      </c>
    </row>
    <row r="84" spans="1:11" x14ac:dyDescent="0.2">
      <c r="A84" s="5" t="s">
        <v>45</v>
      </c>
      <c r="B84" s="5" t="str">
        <f>_xlfn.XLOOKUP(Sales[[#This Row],[Company Code]],Company[Company],Company[Company Name])</f>
        <v>Lucas Basics</v>
      </c>
      <c r="C84" s="5" t="s">
        <v>47</v>
      </c>
      <c r="D84" s="5">
        <v>44015</v>
      </c>
      <c r="E84" s="12">
        <v>44082</v>
      </c>
      <c r="F84" s="5">
        <v>8060</v>
      </c>
      <c r="G84" s="5" t="str">
        <f>_xlfn.XLOOKUP(F84,Customers[Customer Code],Customers[Customer Name])</f>
        <v>Liebher</v>
      </c>
      <c r="H84" s="5">
        <v>109</v>
      </c>
      <c r="I84" s="5" t="str">
        <f>_xlfn.XLOOKUP(Sales[[#This Row],[Product Code]],Products[Product Code],Products[Product Description])</f>
        <v>Laptop bag red</v>
      </c>
      <c r="J84" s="5">
        <v>70</v>
      </c>
      <c r="K84" s="5">
        <v>2300</v>
      </c>
    </row>
    <row r="85" spans="1:11" x14ac:dyDescent="0.2">
      <c r="A85" s="5" t="s">
        <v>26</v>
      </c>
      <c r="B85" s="5" t="str">
        <f>_xlfn.XLOOKUP(Sales[[#This Row],[Company Code]],Company[Company],Company[Company Name])</f>
        <v>Urban Right</v>
      </c>
      <c r="C85" s="5" t="s">
        <v>25</v>
      </c>
      <c r="D85" s="5">
        <v>65666</v>
      </c>
      <c r="E85" s="12">
        <v>44090</v>
      </c>
      <c r="F85" s="5">
        <v>8010</v>
      </c>
      <c r="G85" s="5" t="str">
        <f>_xlfn.XLOOKUP(F85,Customers[Customer Code],Customers[Customer Name])</f>
        <v>Dellicia</v>
      </c>
      <c r="H85" s="5">
        <v>104</v>
      </c>
      <c r="I85" s="5" t="str">
        <f>_xlfn.XLOOKUP(Sales[[#This Row],[Product Code]],Products[Product Code],Products[Product Description])</f>
        <v>Women type T simple black</v>
      </c>
      <c r="J85" s="5">
        <v>140</v>
      </c>
      <c r="K85" s="5">
        <v>1680</v>
      </c>
    </row>
    <row r="86" spans="1:11" x14ac:dyDescent="0.2">
      <c r="A86" s="5" t="s">
        <v>45</v>
      </c>
      <c r="B86" s="5" t="str">
        <f>_xlfn.XLOOKUP(Sales[[#This Row],[Company Code]],Company[Company],Company[Company Name])</f>
        <v>Lucas Basics</v>
      </c>
      <c r="C86" s="5" t="s">
        <v>47</v>
      </c>
      <c r="D86" s="5">
        <v>48097</v>
      </c>
      <c r="E86" s="12">
        <v>44093</v>
      </c>
      <c r="F86" s="5">
        <v>8060</v>
      </c>
      <c r="G86" s="5" t="str">
        <f>_xlfn.XLOOKUP(F86,Customers[Customer Code],Customers[Customer Name])</f>
        <v>Liebher</v>
      </c>
      <c r="H86" s="5">
        <v>109</v>
      </c>
      <c r="I86" s="5" t="str">
        <f>_xlfn.XLOOKUP(Sales[[#This Row],[Product Code]],Products[Product Code],Products[Product Description])</f>
        <v>Laptop bag red</v>
      </c>
      <c r="J86" s="5">
        <v>60</v>
      </c>
      <c r="K86" s="5">
        <v>1970</v>
      </c>
    </row>
    <row r="87" spans="1:11" x14ac:dyDescent="0.2">
      <c r="A87" s="5" t="s">
        <v>43</v>
      </c>
      <c r="B87" s="5" t="str">
        <f>_xlfn.XLOOKUP(Sales[[#This Row],[Company Code]],Company[Company],Company[Company Name])</f>
        <v>Meta Creations</v>
      </c>
      <c r="C87" s="5" t="s">
        <v>25</v>
      </c>
      <c r="D87" s="5">
        <v>28112</v>
      </c>
      <c r="E87" s="12">
        <v>44107</v>
      </c>
      <c r="F87" s="5">
        <v>8020</v>
      </c>
      <c r="G87" s="5" t="str">
        <f>_xlfn.XLOOKUP(F87,Customers[Customer Code],Customers[Customer Name])</f>
        <v>Erma</v>
      </c>
      <c r="H87" s="5">
        <v>117</v>
      </c>
      <c r="I87" s="5" t="str">
        <f>_xlfn.XLOOKUP(Sales[[#This Row],[Product Code]],Products[Product Code],Products[Product Description])</f>
        <v>Men shorts grey</v>
      </c>
      <c r="J87" s="5">
        <v>80</v>
      </c>
      <c r="K87" s="5">
        <v>1440</v>
      </c>
    </row>
    <row r="88" spans="1:11" x14ac:dyDescent="0.2">
      <c r="A88" s="5" t="s">
        <v>45</v>
      </c>
      <c r="B88" s="5" t="str">
        <f>_xlfn.XLOOKUP(Sales[[#This Row],[Company Code]],Company[Company],Company[Company Name])</f>
        <v>Lucas Basics</v>
      </c>
      <c r="C88" s="5" t="s">
        <v>47</v>
      </c>
      <c r="D88" s="5">
        <v>44015</v>
      </c>
      <c r="E88" s="12">
        <v>44113</v>
      </c>
      <c r="F88" s="5">
        <v>8060</v>
      </c>
      <c r="G88" s="5" t="str">
        <f>_xlfn.XLOOKUP(F88,Customers[Customer Code],Customers[Customer Name])</f>
        <v>Liebher</v>
      </c>
      <c r="H88" s="5">
        <v>108</v>
      </c>
      <c r="I88" s="5" t="str">
        <f>_xlfn.XLOOKUP(Sales[[#This Row],[Product Code]],Products[Product Code],Products[Product Description])</f>
        <v>Laptop bag black</v>
      </c>
      <c r="J88" s="5">
        <v>60</v>
      </c>
      <c r="K88" s="5">
        <v>1970</v>
      </c>
    </row>
    <row r="89" spans="1:11" x14ac:dyDescent="0.2">
      <c r="A89" s="5" t="s">
        <v>43</v>
      </c>
      <c r="B89" s="5" t="str">
        <f>_xlfn.XLOOKUP(Sales[[#This Row],[Company Code]],Company[Company],Company[Company Name])</f>
        <v>Meta Creations</v>
      </c>
      <c r="C89" s="5" t="s">
        <v>25</v>
      </c>
      <c r="D89" s="5">
        <v>24030</v>
      </c>
      <c r="E89" s="12">
        <v>44116</v>
      </c>
      <c r="F89" s="5">
        <v>8020</v>
      </c>
      <c r="G89" s="5" t="str">
        <f>_xlfn.XLOOKUP(F89,Customers[Customer Code],Customers[Customer Name])</f>
        <v>Erma</v>
      </c>
      <c r="H89" s="5">
        <v>101</v>
      </c>
      <c r="I89" s="5" t="str">
        <f>_xlfn.XLOOKUP(Sales[[#This Row],[Product Code]],Products[Product Code],Products[Product Description])</f>
        <v>Men type T simple white</v>
      </c>
      <c r="J89" s="5">
        <v>130</v>
      </c>
      <c r="K89" s="5">
        <v>1560</v>
      </c>
    </row>
    <row r="90" spans="1:11" x14ac:dyDescent="0.2">
      <c r="A90" s="5" t="s">
        <v>26</v>
      </c>
      <c r="B90" s="5" t="str">
        <f>_xlfn.XLOOKUP(Sales[[#This Row],[Company Code]],Company[Company],Company[Company Name])</f>
        <v>Urban Right</v>
      </c>
      <c r="C90" s="5" t="s">
        <v>25</v>
      </c>
      <c r="D90" s="5">
        <v>65629</v>
      </c>
      <c r="E90" s="12">
        <v>44120</v>
      </c>
      <c r="F90" s="5">
        <v>8010</v>
      </c>
      <c r="G90" s="5" t="str">
        <f>_xlfn.XLOOKUP(F90,Customers[Customer Code],Customers[Customer Name])</f>
        <v>Dellicia</v>
      </c>
      <c r="H90" s="5">
        <v>103</v>
      </c>
      <c r="I90" s="5" t="str">
        <f>_xlfn.XLOOKUP(Sales[[#This Row],[Product Code]],Products[Product Code],Products[Product Description])</f>
        <v>Women type T simple white</v>
      </c>
      <c r="J90" s="5">
        <v>190</v>
      </c>
      <c r="K90" s="5">
        <v>2280</v>
      </c>
    </row>
    <row r="91" spans="1:11" x14ac:dyDescent="0.2">
      <c r="A91" s="5" t="s">
        <v>45</v>
      </c>
      <c r="B91" s="5" t="str">
        <f>_xlfn.XLOOKUP(Sales[[#This Row],[Company Code]],Company[Company],Company[Company Name])</f>
        <v>Lucas Basics</v>
      </c>
      <c r="C91" s="5" t="s">
        <v>47</v>
      </c>
      <c r="D91" s="5">
        <v>45427</v>
      </c>
      <c r="E91" s="12">
        <v>44120</v>
      </c>
      <c r="F91" s="5">
        <v>8050</v>
      </c>
      <c r="G91" s="5" t="str">
        <f>_xlfn.XLOOKUP(F91,Customers[Customer Code],Customers[Customer Name])</f>
        <v>Aida GmbH</v>
      </c>
      <c r="H91" s="5">
        <v>109</v>
      </c>
      <c r="I91" s="5" t="str">
        <f>_xlfn.XLOOKUP(Sales[[#This Row],[Product Code]],Products[Product Code],Products[Product Description])</f>
        <v>Laptop bag red</v>
      </c>
      <c r="J91" s="5">
        <v>60</v>
      </c>
      <c r="K91" s="5">
        <v>1970</v>
      </c>
    </row>
    <row r="92" spans="1:11" x14ac:dyDescent="0.2">
      <c r="A92" s="5" t="s">
        <v>45</v>
      </c>
      <c r="B92" s="5" t="str">
        <f>_xlfn.XLOOKUP(Sales[[#This Row],[Company Code]],Company[Company],Company[Company Name])</f>
        <v>Lucas Basics</v>
      </c>
      <c r="C92" s="5" t="s">
        <v>47</v>
      </c>
      <c r="D92" s="5">
        <v>48116</v>
      </c>
      <c r="E92" s="12">
        <v>44128</v>
      </c>
      <c r="F92" s="5">
        <v>8060</v>
      </c>
      <c r="G92" s="5" t="str">
        <f>_xlfn.XLOOKUP(F92,Customers[Customer Code],Customers[Customer Name])</f>
        <v>Liebher</v>
      </c>
      <c r="H92" s="5">
        <v>110</v>
      </c>
      <c r="I92" s="5" t="str">
        <f>_xlfn.XLOOKUP(Sales[[#This Row],[Product Code]],Products[Product Code],Products[Product Description])</f>
        <v>Smartphone case diamond</v>
      </c>
      <c r="J92" s="5">
        <v>60</v>
      </c>
      <c r="K92" s="5">
        <v>4230</v>
      </c>
    </row>
    <row r="93" spans="1:11" x14ac:dyDescent="0.2">
      <c r="A93" s="5" t="s">
        <v>26</v>
      </c>
      <c r="B93" s="5" t="str">
        <f>_xlfn.XLOOKUP(Sales[[#This Row],[Company Code]],Company[Company],Company[Company Name])</f>
        <v>Urban Right</v>
      </c>
      <c r="C93" s="5" t="s">
        <v>25</v>
      </c>
      <c r="D93" s="5">
        <v>65662</v>
      </c>
      <c r="E93" s="12">
        <v>44128</v>
      </c>
      <c r="F93" s="5">
        <v>8020</v>
      </c>
      <c r="G93" s="5" t="str">
        <f>_xlfn.XLOOKUP(F93,Customers[Customer Code],Customers[Customer Name])</f>
        <v>Erma</v>
      </c>
      <c r="H93" s="5">
        <v>104</v>
      </c>
      <c r="I93" s="5" t="str">
        <f>_xlfn.XLOOKUP(Sales[[#This Row],[Product Code]],Products[Product Code],Products[Product Description])</f>
        <v>Women type T simple black</v>
      </c>
      <c r="J93" s="5">
        <v>110</v>
      </c>
      <c r="K93" s="5">
        <v>1320</v>
      </c>
    </row>
    <row r="94" spans="1:11" x14ac:dyDescent="0.2">
      <c r="A94" s="5" t="s">
        <v>45</v>
      </c>
      <c r="B94" s="5" t="str">
        <f>_xlfn.XLOOKUP(Sales[[#This Row],[Company Code]],Company[Company],Company[Company Name])</f>
        <v>Lucas Basics</v>
      </c>
      <c r="C94" s="5" t="s">
        <v>47</v>
      </c>
      <c r="D94" s="5">
        <v>45446</v>
      </c>
      <c r="E94" s="12">
        <v>44129</v>
      </c>
      <c r="F94" s="5">
        <v>8050</v>
      </c>
      <c r="G94" s="5" t="str">
        <f>_xlfn.XLOOKUP(F94,Customers[Customer Code],Customers[Customer Name])</f>
        <v>Aida GmbH</v>
      </c>
      <c r="H94" s="5">
        <v>111</v>
      </c>
      <c r="I94" s="5" t="str">
        <f>_xlfn.XLOOKUP(Sales[[#This Row],[Product Code]],Products[Product Code],Products[Product Description])</f>
        <v>Smartphone case simple</v>
      </c>
      <c r="J94" s="5">
        <v>80</v>
      </c>
      <c r="K94" s="5">
        <v>1880</v>
      </c>
    </row>
    <row r="95" spans="1:11" x14ac:dyDescent="0.2">
      <c r="A95" s="5" t="s">
        <v>45</v>
      </c>
      <c r="B95" s="5" t="str">
        <f>_xlfn.XLOOKUP(Sales[[#This Row],[Company Code]],Company[Company],Company[Company Name])</f>
        <v>Lucas Basics</v>
      </c>
      <c r="C95" s="5" t="s">
        <v>47</v>
      </c>
      <c r="D95" s="5">
        <v>44031</v>
      </c>
      <c r="E95" s="12">
        <v>44136</v>
      </c>
      <c r="F95" s="5">
        <v>8050</v>
      </c>
      <c r="G95" s="5" t="str">
        <f>_xlfn.XLOOKUP(F95,Customers[Customer Code],Customers[Customer Name])</f>
        <v>Aida GmbH</v>
      </c>
      <c r="H95" s="5">
        <v>109</v>
      </c>
      <c r="I95" s="5" t="str">
        <f>_xlfn.XLOOKUP(Sales[[#This Row],[Product Code]],Products[Product Code],Products[Product Description])</f>
        <v>Laptop bag red</v>
      </c>
      <c r="J95" s="5">
        <v>50</v>
      </c>
      <c r="K95" s="5">
        <v>1640</v>
      </c>
    </row>
    <row r="96" spans="1:11" x14ac:dyDescent="0.2">
      <c r="A96" s="5" t="s">
        <v>26</v>
      </c>
      <c r="B96" s="5" t="str">
        <f>_xlfn.XLOOKUP(Sales[[#This Row],[Company Code]],Company[Company],Company[Company Name])</f>
        <v>Urban Right</v>
      </c>
      <c r="C96" s="5" t="s">
        <v>25</v>
      </c>
      <c r="D96" s="5">
        <v>65662</v>
      </c>
      <c r="E96" s="12">
        <v>44139</v>
      </c>
      <c r="F96" s="5">
        <v>8020</v>
      </c>
      <c r="G96" s="5" t="str">
        <f>_xlfn.XLOOKUP(F96,Customers[Customer Code],Customers[Customer Name])</f>
        <v>Erma</v>
      </c>
      <c r="H96" s="5">
        <v>103</v>
      </c>
      <c r="I96" s="5" t="str">
        <f>_xlfn.XLOOKUP(Sales[[#This Row],[Product Code]],Products[Product Code],Products[Product Description])</f>
        <v>Women type T simple white</v>
      </c>
      <c r="J96" s="5">
        <v>120</v>
      </c>
      <c r="K96" s="5">
        <v>1440</v>
      </c>
    </row>
    <row r="97" spans="1:11" x14ac:dyDescent="0.2">
      <c r="A97" s="5" t="s">
        <v>43</v>
      </c>
      <c r="B97" s="5" t="str">
        <f>_xlfn.XLOOKUP(Sales[[#This Row],[Company Code]],Company[Company],Company[Company Name])</f>
        <v>Meta Creations</v>
      </c>
      <c r="C97" s="5" t="s">
        <v>25</v>
      </c>
      <c r="D97" s="5">
        <v>24031</v>
      </c>
      <c r="E97" s="12">
        <v>44145</v>
      </c>
      <c r="F97" s="5">
        <v>8020</v>
      </c>
      <c r="G97" s="5" t="str">
        <f>_xlfn.XLOOKUP(F97,Customers[Customer Code],Customers[Customer Name])</f>
        <v>Erma</v>
      </c>
      <c r="H97" s="5">
        <v>108</v>
      </c>
      <c r="I97" s="5" t="str">
        <f>_xlfn.XLOOKUP(Sales[[#This Row],[Product Code]],Products[Product Code],Products[Product Description])</f>
        <v>Laptop bag black</v>
      </c>
      <c r="J97" s="5">
        <v>20</v>
      </c>
      <c r="K97" s="5">
        <v>560</v>
      </c>
    </row>
    <row r="98" spans="1:11" x14ac:dyDescent="0.2">
      <c r="A98" s="5" t="s">
        <v>45</v>
      </c>
      <c r="B98" s="5" t="str">
        <f>_xlfn.XLOOKUP(Sales[[#This Row],[Company Code]],Company[Company],Company[Company Name])</f>
        <v>Lucas Basics</v>
      </c>
      <c r="C98" s="5" t="s">
        <v>47</v>
      </c>
      <c r="D98" s="5">
        <v>48116</v>
      </c>
      <c r="E98" s="12">
        <v>44147</v>
      </c>
      <c r="F98" s="5">
        <v>8060</v>
      </c>
      <c r="G98" s="5" t="str">
        <f>_xlfn.XLOOKUP(F98,Customers[Customer Code],Customers[Customer Name])</f>
        <v>Liebher</v>
      </c>
      <c r="H98" s="5">
        <v>109</v>
      </c>
      <c r="I98" s="5" t="str">
        <f>_xlfn.XLOOKUP(Sales[[#This Row],[Product Code]],Products[Product Code],Products[Product Description])</f>
        <v>Laptop bag red</v>
      </c>
      <c r="J98" s="5">
        <v>60</v>
      </c>
      <c r="K98" s="5">
        <v>1970</v>
      </c>
    </row>
    <row r="99" spans="1:11" x14ac:dyDescent="0.2">
      <c r="A99" s="5" t="s">
        <v>45</v>
      </c>
      <c r="B99" s="5" t="str">
        <f>_xlfn.XLOOKUP(Sales[[#This Row],[Company Code]],Company[Company],Company[Company Name])</f>
        <v>Lucas Basics</v>
      </c>
      <c r="C99" s="5" t="s">
        <v>47</v>
      </c>
      <c r="D99" s="5">
        <v>48099</v>
      </c>
      <c r="E99" s="12">
        <v>44148</v>
      </c>
      <c r="F99" s="5">
        <v>8050</v>
      </c>
      <c r="G99" s="5" t="str">
        <f>_xlfn.XLOOKUP(F99,Customers[Customer Code],Customers[Customer Name])</f>
        <v>Aida GmbH</v>
      </c>
      <c r="H99" s="5">
        <v>109</v>
      </c>
      <c r="I99" s="5" t="str">
        <f>_xlfn.XLOOKUP(Sales[[#This Row],[Product Code]],Products[Product Code],Products[Product Description])</f>
        <v>Laptop bag red</v>
      </c>
      <c r="J99" s="5">
        <v>60</v>
      </c>
      <c r="K99" s="5">
        <v>1970</v>
      </c>
    </row>
    <row r="100" spans="1:11" x14ac:dyDescent="0.2">
      <c r="A100" s="5" t="s">
        <v>43</v>
      </c>
      <c r="B100" s="5" t="str">
        <f>_xlfn.XLOOKUP(Sales[[#This Row],[Company Code]],Company[Company],Company[Company Name])</f>
        <v>Meta Creations</v>
      </c>
      <c r="C100" s="5" t="s">
        <v>25</v>
      </c>
      <c r="D100" s="5">
        <v>24030</v>
      </c>
      <c r="E100" s="12">
        <v>44150</v>
      </c>
      <c r="F100" s="5">
        <v>8020</v>
      </c>
      <c r="G100" s="5" t="str">
        <f>_xlfn.XLOOKUP(F100,Customers[Customer Code],Customers[Customer Name])</f>
        <v>Erma</v>
      </c>
      <c r="H100" s="5">
        <v>102</v>
      </c>
      <c r="I100" s="5" t="str">
        <f>_xlfn.XLOOKUP(Sales[[#This Row],[Product Code]],Products[Product Code],Products[Product Description])</f>
        <v>Men type T simple black</v>
      </c>
      <c r="J100" s="5">
        <v>30</v>
      </c>
      <c r="K100" s="5">
        <v>360</v>
      </c>
    </row>
    <row r="101" spans="1:11" x14ac:dyDescent="0.2">
      <c r="A101" s="5" t="s">
        <v>45</v>
      </c>
      <c r="B101" s="5" t="str">
        <f>_xlfn.XLOOKUP(Sales[[#This Row],[Company Code]],Company[Company],Company[Company Name])</f>
        <v>Lucas Basics</v>
      </c>
      <c r="C101" s="5" t="s">
        <v>47</v>
      </c>
      <c r="D101" s="5">
        <v>45429</v>
      </c>
      <c r="E101" s="12">
        <v>44153</v>
      </c>
      <c r="F101" s="5">
        <v>8060</v>
      </c>
      <c r="G101" s="5" t="str">
        <f>_xlfn.XLOOKUP(F101,Customers[Customer Code],Customers[Customer Name])</f>
        <v>Liebher</v>
      </c>
      <c r="H101" s="5">
        <v>109</v>
      </c>
      <c r="I101" s="5" t="str">
        <f>_xlfn.XLOOKUP(Sales[[#This Row],[Product Code]],Products[Product Code],Products[Product Description])</f>
        <v>Laptop bag red</v>
      </c>
      <c r="J101" s="5">
        <v>80</v>
      </c>
      <c r="K101" s="5">
        <v>2630</v>
      </c>
    </row>
    <row r="102" spans="1:11" x14ac:dyDescent="0.2">
      <c r="A102" s="5" t="s">
        <v>45</v>
      </c>
      <c r="B102" s="5" t="str">
        <f>_xlfn.XLOOKUP(Sales[[#This Row],[Company Code]],Company[Company],Company[Company Name])</f>
        <v>Lucas Basics</v>
      </c>
      <c r="C102" s="5" t="s">
        <v>47</v>
      </c>
      <c r="D102" s="5">
        <v>44017</v>
      </c>
      <c r="E102" s="12">
        <v>44154</v>
      </c>
      <c r="F102" s="5">
        <v>8060</v>
      </c>
      <c r="G102" s="5" t="str">
        <f>_xlfn.XLOOKUP(F102,Customers[Customer Code],Customers[Customer Name])</f>
        <v>Liebher</v>
      </c>
      <c r="H102" s="5">
        <v>108</v>
      </c>
      <c r="I102" s="5" t="str">
        <f>_xlfn.XLOOKUP(Sales[[#This Row],[Product Code]],Products[Product Code],Products[Product Description])</f>
        <v>Laptop bag black</v>
      </c>
      <c r="J102" s="5">
        <v>70</v>
      </c>
      <c r="K102" s="5">
        <v>2300</v>
      </c>
    </row>
    <row r="103" spans="1:11" x14ac:dyDescent="0.2">
      <c r="A103" s="5" t="s">
        <v>26</v>
      </c>
      <c r="B103" s="5" t="str">
        <f>_xlfn.XLOOKUP(Sales[[#This Row],[Company Code]],Company[Company],Company[Company Name])</f>
        <v>Urban Right</v>
      </c>
      <c r="C103" s="5" t="s">
        <v>25</v>
      </c>
      <c r="D103" s="5">
        <v>68116</v>
      </c>
      <c r="E103" s="12">
        <v>44156</v>
      </c>
      <c r="F103" s="5">
        <v>8010</v>
      </c>
      <c r="G103" s="5" t="str">
        <f>_xlfn.XLOOKUP(F103,Customers[Customer Code],Customers[Customer Name])</f>
        <v>Dellicia</v>
      </c>
      <c r="H103" s="5">
        <v>105</v>
      </c>
      <c r="I103" s="5" t="str">
        <f>_xlfn.XLOOKUP(Sales[[#This Row],[Product Code]],Products[Product Code],Products[Product Description])</f>
        <v>Women crop top black</v>
      </c>
      <c r="J103" s="5">
        <v>190</v>
      </c>
      <c r="K103" s="5">
        <v>1900</v>
      </c>
    </row>
    <row r="104" spans="1:11" x14ac:dyDescent="0.2">
      <c r="A104" s="5" t="s">
        <v>43</v>
      </c>
      <c r="B104" s="5" t="str">
        <f>_xlfn.XLOOKUP(Sales[[#This Row],[Company Code]],Company[Company],Company[Company Name])</f>
        <v>Meta Creations</v>
      </c>
      <c r="C104" s="5" t="s">
        <v>25</v>
      </c>
      <c r="D104" s="5">
        <v>25442</v>
      </c>
      <c r="E104" s="12">
        <v>44158</v>
      </c>
      <c r="F104" s="5">
        <v>8010</v>
      </c>
      <c r="G104" s="5" t="str">
        <f>_xlfn.XLOOKUP(F104,Customers[Customer Code],Customers[Customer Name])</f>
        <v>Dellicia</v>
      </c>
      <c r="H104" s="5">
        <v>116</v>
      </c>
      <c r="I104" s="5" t="str">
        <f>_xlfn.XLOOKUP(Sales[[#This Row],[Product Code]],Products[Product Code],Products[Product Description])</f>
        <v>Unisex tank top white</v>
      </c>
      <c r="J104" s="5">
        <v>60</v>
      </c>
      <c r="K104" s="5">
        <v>360</v>
      </c>
    </row>
    <row r="105" spans="1:11" x14ac:dyDescent="0.2">
      <c r="A105" s="5" t="s">
        <v>45</v>
      </c>
      <c r="B105" s="5" t="str">
        <f>_xlfn.XLOOKUP(Sales[[#This Row],[Company Code]],Company[Company],Company[Company Name])</f>
        <v>Lucas Basics</v>
      </c>
      <c r="C105" s="5" t="s">
        <v>47</v>
      </c>
      <c r="D105" s="5">
        <v>45442</v>
      </c>
      <c r="E105" s="12">
        <v>44159</v>
      </c>
      <c r="F105" s="5">
        <v>8050</v>
      </c>
      <c r="G105" s="5" t="str">
        <f>_xlfn.XLOOKUP(F105,Customers[Customer Code],Customers[Customer Name])</f>
        <v>Aida GmbH</v>
      </c>
      <c r="H105" s="5">
        <v>109</v>
      </c>
      <c r="I105" s="5" t="str">
        <f>_xlfn.XLOOKUP(Sales[[#This Row],[Product Code]],Products[Product Code],Products[Product Description])</f>
        <v>Laptop bag red</v>
      </c>
      <c r="J105" s="5">
        <v>60</v>
      </c>
      <c r="K105" s="5">
        <v>1970</v>
      </c>
    </row>
    <row r="106" spans="1:11" x14ac:dyDescent="0.2">
      <c r="A106" s="5" t="s">
        <v>26</v>
      </c>
      <c r="B106" s="5" t="str">
        <f>_xlfn.XLOOKUP(Sales[[#This Row],[Company Code]],Company[Company],Company[Company Name])</f>
        <v>Urban Right</v>
      </c>
      <c r="C106" s="5" t="s">
        <v>25</v>
      </c>
      <c r="D106" s="5">
        <v>68099</v>
      </c>
      <c r="E106" s="12">
        <v>44166</v>
      </c>
      <c r="F106" s="5">
        <v>8020</v>
      </c>
      <c r="G106" s="5" t="str">
        <f>_xlfn.XLOOKUP(F106,Customers[Customer Code],Customers[Customer Name])</f>
        <v>Erma</v>
      </c>
      <c r="H106" s="5">
        <v>105</v>
      </c>
      <c r="I106" s="5" t="str">
        <f>_xlfn.XLOOKUP(Sales[[#This Row],[Product Code]],Products[Product Code],Products[Product Description])</f>
        <v>Women crop top black</v>
      </c>
      <c r="J106" s="5">
        <v>140</v>
      </c>
      <c r="K106" s="5">
        <v>1400</v>
      </c>
    </row>
    <row r="107" spans="1:11" x14ac:dyDescent="0.2">
      <c r="A107" s="5" t="s">
        <v>26</v>
      </c>
      <c r="B107" s="5" t="str">
        <f>_xlfn.XLOOKUP(Sales[[#This Row],[Company Code]],Company[Company],Company[Company Name])</f>
        <v>Urban Right</v>
      </c>
      <c r="C107" s="5" t="s">
        <v>25</v>
      </c>
      <c r="D107" s="5">
        <v>66017</v>
      </c>
      <c r="E107" s="12">
        <v>44170</v>
      </c>
      <c r="F107" s="5">
        <v>8010</v>
      </c>
      <c r="G107" s="5" t="str">
        <f>_xlfn.XLOOKUP(F107,Customers[Customer Code],Customers[Customer Name])</f>
        <v>Dellicia</v>
      </c>
      <c r="H107" s="5">
        <v>103</v>
      </c>
      <c r="I107" s="5" t="str">
        <f>_xlfn.XLOOKUP(Sales[[#This Row],[Product Code]],Products[Product Code],Products[Product Description])</f>
        <v>Women type T simple white</v>
      </c>
      <c r="J107" s="5">
        <v>140</v>
      </c>
      <c r="K107" s="5">
        <v>1680</v>
      </c>
    </row>
    <row r="108" spans="1:11" x14ac:dyDescent="0.2">
      <c r="A108" s="5" t="s">
        <v>26</v>
      </c>
      <c r="B108" s="5" t="str">
        <f>_xlfn.XLOOKUP(Sales[[#This Row],[Company Code]],Company[Company],Company[Company Name])</f>
        <v>Urban Right</v>
      </c>
      <c r="C108" s="5" t="s">
        <v>25</v>
      </c>
      <c r="D108" s="5">
        <v>65666</v>
      </c>
      <c r="E108" s="12">
        <v>44171</v>
      </c>
      <c r="F108" s="5">
        <v>8010</v>
      </c>
      <c r="G108" s="5" t="str">
        <f>_xlfn.XLOOKUP(F108,Customers[Customer Code],Customers[Customer Name])</f>
        <v>Dellicia</v>
      </c>
      <c r="H108" s="5">
        <v>105</v>
      </c>
      <c r="I108" s="5" t="str">
        <f>_xlfn.XLOOKUP(Sales[[#This Row],[Product Code]],Products[Product Code],Products[Product Description])</f>
        <v>Women crop top black</v>
      </c>
      <c r="J108" s="5">
        <v>160</v>
      </c>
      <c r="K108" s="5">
        <v>1600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CD4-023E-49A2-846C-2396FC6BB77F}">
  <dimension ref="A1:I20"/>
  <sheetViews>
    <sheetView workbookViewId="0">
      <selection activeCell="E14" sqref="E14"/>
    </sheetView>
  </sheetViews>
  <sheetFormatPr baseColWidth="10" defaultColWidth="8.83203125" defaultRowHeight="16" x14ac:dyDescent="0.2"/>
  <cols>
    <col min="1" max="1" width="14" customWidth="1"/>
    <col min="2" max="2" width="25.1640625" bestFit="1" customWidth="1"/>
    <col min="3" max="3" width="7.6640625" customWidth="1"/>
    <col min="5" max="5" width="15.6640625" bestFit="1" customWidth="1"/>
    <col min="6" max="6" width="16.6640625" bestFit="1" customWidth="1"/>
    <col min="8" max="8" width="15.83203125" bestFit="1" customWidth="1"/>
    <col min="9" max="9" width="16.83203125" bestFit="1" customWidth="1"/>
    <col min="10" max="10" width="16" bestFit="1" customWidth="1"/>
  </cols>
  <sheetData>
    <row r="1" spans="1:9" x14ac:dyDescent="0.2">
      <c r="A1" s="2" t="s">
        <v>15</v>
      </c>
      <c r="B1" s="2"/>
    </row>
    <row r="4" spans="1:9" x14ac:dyDescent="0.2">
      <c r="A4" t="s">
        <v>22</v>
      </c>
      <c r="B4" t="s">
        <v>18</v>
      </c>
      <c r="C4" t="s">
        <v>0</v>
      </c>
      <c r="E4" s="1" t="s">
        <v>19</v>
      </c>
      <c r="F4" s="1" t="s">
        <v>4</v>
      </c>
      <c r="G4" s="1"/>
      <c r="H4" t="s">
        <v>17</v>
      </c>
      <c r="I4" t="s">
        <v>20</v>
      </c>
    </row>
    <row r="5" spans="1:9" x14ac:dyDescent="0.2">
      <c r="A5">
        <v>101</v>
      </c>
      <c r="B5" t="s">
        <v>33</v>
      </c>
      <c r="C5" t="s">
        <v>41</v>
      </c>
      <c r="E5">
        <v>8010</v>
      </c>
      <c r="F5" t="s">
        <v>5</v>
      </c>
      <c r="H5" t="s">
        <v>26</v>
      </c>
      <c r="I5" t="s">
        <v>6</v>
      </c>
    </row>
    <row r="6" spans="1:9" x14ac:dyDescent="0.2">
      <c r="A6">
        <v>102</v>
      </c>
      <c r="B6" t="s">
        <v>37</v>
      </c>
      <c r="C6" t="s">
        <v>2</v>
      </c>
      <c r="E6">
        <v>8020</v>
      </c>
      <c r="F6" t="s">
        <v>7</v>
      </c>
      <c r="H6" t="s">
        <v>43</v>
      </c>
      <c r="I6" t="s">
        <v>44</v>
      </c>
    </row>
    <row r="7" spans="1:9" x14ac:dyDescent="0.2">
      <c r="A7">
        <v>103</v>
      </c>
      <c r="B7" t="s">
        <v>30</v>
      </c>
      <c r="C7" t="s">
        <v>1</v>
      </c>
      <c r="E7">
        <v>8050</v>
      </c>
      <c r="F7" t="s">
        <v>8</v>
      </c>
      <c r="H7" t="s">
        <v>45</v>
      </c>
      <c r="I7" t="s">
        <v>46</v>
      </c>
    </row>
    <row r="8" spans="1:9" x14ac:dyDescent="0.2">
      <c r="A8">
        <v>104</v>
      </c>
      <c r="B8" t="s">
        <v>28</v>
      </c>
      <c r="C8" t="s">
        <v>2</v>
      </c>
      <c r="E8">
        <v>8060</v>
      </c>
      <c r="F8" t="s">
        <v>9</v>
      </c>
    </row>
    <row r="9" spans="1:9" x14ac:dyDescent="0.2">
      <c r="A9">
        <v>105</v>
      </c>
      <c r="B9" t="s">
        <v>31</v>
      </c>
      <c r="C9" t="s">
        <v>2</v>
      </c>
    </row>
    <row r="10" spans="1:9" x14ac:dyDescent="0.2">
      <c r="A10">
        <v>106</v>
      </c>
      <c r="B10" t="s">
        <v>39</v>
      </c>
    </row>
    <row r="11" spans="1:9" x14ac:dyDescent="0.2">
      <c r="A11">
        <v>107</v>
      </c>
      <c r="B11" t="s">
        <v>34</v>
      </c>
    </row>
    <row r="12" spans="1:9" x14ac:dyDescent="0.2">
      <c r="A12">
        <v>108</v>
      </c>
      <c r="B12" t="s">
        <v>29</v>
      </c>
      <c r="C12" t="s">
        <v>2</v>
      </c>
    </row>
    <row r="13" spans="1:9" x14ac:dyDescent="0.2">
      <c r="A13">
        <v>109</v>
      </c>
      <c r="B13" t="s">
        <v>27</v>
      </c>
      <c r="C13" t="s">
        <v>3</v>
      </c>
    </row>
    <row r="14" spans="1:9" x14ac:dyDescent="0.2">
      <c r="A14">
        <v>110</v>
      </c>
      <c r="B14" t="s">
        <v>10</v>
      </c>
    </row>
    <row r="15" spans="1:9" x14ac:dyDescent="0.2">
      <c r="A15">
        <v>111</v>
      </c>
      <c r="B15" t="s">
        <v>11</v>
      </c>
    </row>
    <row r="16" spans="1:9" x14ac:dyDescent="0.2">
      <c r="A16">
        <v>113</v>
      </c>
      <c r="B16" t="s">
        <v>36</v>
      </c>
      <c r="C16" t="s">
        <v>2</v>
      </c>
    </row>
    <row r="17" spans="1:3" x14ac:dyDescent="0.2">
      <c r="A17">
        <v>114</v>
      </c>
      <c r="B17" t="s">
        <v>38</v>
      </c>
      <c r="C17" t="s">
        <v>42</v>
      </c>
    </row>
    <row r="18" spans="1:3" x14ac:dyDescent="0.2">
      <c r="A18">
        <v>116</v>
      </c>
      <c r="B18" t="s">
        <v>40</v>
      </c>
      <c r="C18" t="s">
        <v>1</v>
      </c>
    </row>
    <row r="19" spans="1:3" x14ac:dyDescent="0.2">
      <c r="A19">
        <v>117</v>
      </c>
      <c r="B19" t="s">
        <v>35</v>
      </c>
      <c r="C19" t="s">
        <v>42</v>
      </c>
    </row>
    <row r="20" spans="1:3" x14ac:dyDescent="0.2">
      <c r="A20">
        <v>118</v>
      </c>
      <c r="B20" t="s">
        <v>32</v>
      </c>
      <c r="C20" t="s">
        <v>2</v>
      </c>
    </row>
  </sheetData>
  <pageMargins left="0.7" right="0.7" top="0.75" bottom="0.75" header="0.3" footer="0.3"/>
  <pageSetup orientation="portrait" horizontalDpi="4294967295" verticalDpi="4294967295"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4B611-FDCE-4631-B463-CBD7CF2A6AF8}">
  <sheetPr>
    <tabColor theme="9" tint="0.39997558519241921"/>
  </sheetPr>
  <dimension ref="A1:Y32"/>
  <sheetViews>
    <sheetView tabSelected="1" zoomScale="125" workbookViewId="0">
      <selection activeCell="F16" sqref="F16"/>
    </sheetView>
  </sheetViews>
  <sheetFormatPr baseColWidth="10" defaultColWidth="8.83203125" defaultRowHeight="16" x14ac:dyDescent="0.2"/>
  <cols>
    <col min="1" max="1" width="8.83203125" customWidth="1"/>
    <col min="2" max="2" width="17" bestFit="1" customWidth="1"/>
    <col min="3" max="3" width="10.1640625" bestFit="1" customWidth="1"/>
    <col min="4" max="4" width="9.6640625" bestFit="1" customWidth="1"/>
    <col min="5" max="6" width="10" bestFit="1" customWidth="1"/>
    <col min="7" max="8" width="8.83203125" customWidth="1"/>
    <col min="9" max="9" width="29" bestFit="1" customWidth="1"/>
    <col min="10" max="10" width="24.6640625" bestFit="1" customWidth="1"/>
    <col min="11" max="15" width="10.83203125" bestFit="1" customWidth="1"/>
    <col min="16" max="18" width="17" bestFit="1" customWidth="1"/>
    <col min="19" max="19" width="4.33203125" bestFit="1" customWidth="1"/>
    <col min="20" max="20" width="16" bestFit="1" customWidth="1"/>
    <col min="21" max="21" width="17" bestFit="1" customWidth="1"/>
    <col min="22" max="24" width="9.83203125" bestFit="1" customWidth="1"/>
    <col min="25" max="25" width="10.83203125" bestFit="1" customWidth="1"/>
    <col min="26" max="33" width="9.83203125" bestFit="1" customWidth="1"/>
    <col min="34" max="34" width="10.83203125" bestFit="1" customWidth="1"/>
    <col min="35" max="38" width="6.6640625" bestFit="1" customWidth="1"/>
    <col min="39" max="41" width="6.5" bestFit="1" customWidth="1"/>
    <col min="42" max="51" width="7.5" bestFit="1" customWidth="1"/>
    <col min="52" max="55" width="5.5" bestFit="1" customWidth="1"/>
    <col min="56" max="60" width="6.5" bestFit="1" customWidth="1"/>
    <col min="61" max="61" width="9.5" bestFit="1" customWidth="1"/>
    <col min="62" max="62" width="7" bestFit="1" customWidth="1"/>
    <col min="63" max="72" width="6" bestFit="1" customWidth="1"/>
    <col min="73" max="78" width="7" bestFit="1" customWidth="1"/>
    <col min="79" max="80" width="5.83203125" bestFit="1" customWidth="1"/>
    <col min="81" max="82" width="6.83203125" bestFit="1" customWidth="1"/>
    <col min="83" max="83" width="9.5" bestFit="1" customWidth="1"/>
    <col min="84" max="84" width="7" bestFit="1" customWidth="1"/>
    <col min="85" max="85" width="5.6640625" bestFit="1" customWidth="1"/>
    <col min="86" max="89" width="6.6640625" bestFit="1" customWidth="1"/>
    <col min="90" max="91" width="6.1640625" bestFit="1" customWidth="1"/>
    <col min="92" max="100" width="7.1640625" bestFit="1" customWidth="1"/>
    <col min="101" max="103" width="6" bestFit="1" customWidth="1"/>
    <col min="104" max="104" width="9.5" bestFit="1" customWidth="1"/>
    <col min="105" max="105" width="10.83203125" bestFit="1" customWidth="1"/>
    <col min="106" max="110" width="7.1640625" bestFit="1" customWidth="1"/>
    <col min="111" max="111" width="9.1640625" bestFit="1" customWidth="1"/>
    <col min="112" max="112" width="6.5" bestFit="1" customWidth="1"/>
    <col min="113" max="114" width="6" bestFit="1" customWidth="1"/>
    <col min="115" max="115" width="9" bestFit="1" customWidth="1"/>
    <col min="116" max="116" width="9.5" bestFit="1" customWidth="1"/>
    <col min="117" max="117" width="10.83203125" bestFit="1" customWidth="1"/>
  </cols>
  <sheetData>
    <row r="1" spans="1:15" x14ac:dyDescent="0.2">
      <c r="A1" s="2" t="s">
        <v>87</v>
      </c>
      <c r="B1" s="16"/>
      <c r="C1" s="16"/>
    </row>
    <row r="13" spans="1:15" x14ac:dyDescent="0.2">
      <c r="B13" s="9" t="s">
        <v>4</v>
      </c>
      <c r="C13" t="s">
        <v>49</v>
      </c>
      <c r="D13" t="s">
        <v>50</v>
      </c>
      <c r="E13" t="s">
        <v>61</v>
      </c>
    </row>
    <row r="14" spans="1:15" x14ac:dyDescent="0.2">
      <c r="B14" t="s">
        <v>9</v>
      </c>
      <c r="C14" s="11">
        <v>58440</v>
      </c>
      <c r="D14" s="10">
        <v>0.30712634013033424</v>
      </c>
      <c r="E14" s="11">
        <v>67206</v>
      </c>
      <c r="I14" s="9" t="s">
        <v>62</v>
      </c>
      <c r="K14" s="9" t="s">
        <v>59</v>
      </c>
    </row>
    <row r="15" spans="1:15" x14ac:dyDescent="0.2">
      <c r="B15" t="s">
        <v>8</v>
      </c>
      <c r="C15" s="11">
        <v>46100</v>
      </c>
      <c r="D15" s="10">
        <v>0.24227454277906244</v>
      </c>
      <c r="E15" s="11">
        <v>53014.999999999993</v>
      </c>
      <c r="I15" s="9" t="s">
        <v>60</v>
      </c>
      <c r="J15" s="9" t="s">
        <v>18</v>
      </c>
      <c r="K15" t="s">
        <v>51</v>
      </c>
      <c r="L15" t="s">
        <v>52</v>
      </c>
      <c r="M15" t="s">
        <v>53</v>
      </c>
      <c r="N15" t="s">
        <v>54</v>
      </c>
      <c r="O15" t="s">
        <v>48</v>
      </c>
    </row>
    <row r="16" spans="1:15" x14ac:dyDescent="0.2">
      <c r="B16" t="s">
        <v>7</v>
      </c>
      <c r="C16" s="11">
        <v>43240</v>
      </c>
      <c r="D16" s="10">
        <v>0.22724406138322473</v>
      </c>
      <c r="E16" s="11">
        <v>49725.999999999993</v>
      </c>
      <c r="I16" t="s">
        <v>56</v>
      </c>
      <c r="J16" t="s">
        <v>39</v>
      </c>
      <c r="K16" s="17">
        <v>130</v>
      </c>
      <c r="L16" s="17">
        <v>20</v>
      </c>
      <c r="M16" s="17"/>
      <c r="N16" s="17"/>
      <c r="O16" s="17">
        <v>150</v>
      </c>
    </row>
    <row r="17" spans="2:25" x14ac:dyDescent="0.2">
      <c r="B17" t="s">
        <v>5</v>
      </c>
      <c r="C17" s="11">
        <v>42500</v>
      </c>
      <c r="D17" s="10">
        <v>0.2233550557073786</v>
      </c>
      <c r="E17" s="11">
        <v>48874.999999999993</v>
      </c>
      <c r="J17" t="s">
        <v>36</v>
      </c>
      <c r="K17" s="17">
        <v>100</v>
      </c>
      <c r="L17" s="17"/>
      <c r="M17" s="17"/>
      <c r="N17" s="17"/>
      <c r="O17" s="17">
        <v>100</v>
      </c>
    </row>
    <row r="18" spans="2:25" x14ac:dyDescent="0.2">
      <c r="B18" t="s">
        <v>48</v>
      </c>
      <c r="C18" s="11">
        <v>190280</v>
      </c>
      <c r="D18" s="10">
        <v>1</v>
      </c>
      <c r="E18" s="11">
        <v>218821.99999999997</v>
      </c>
      <c r="J18" t="s">
        <v>38</v>
      </c>
      <c r="K18" s="17"/>
      <c r="L18" s="17"/>
      <c r="M18" s="17">
        <v>50</v>
      </c>
      <c r="N18" s="17"/>
      <c r="O18" s="17">
        <v>50</v>
      </c>
      <c r="T18" s="9" t="s">
        <v>20</v>
      </c>
      <c r="U18" t="s">
        <v>63</v>
      </c>
    </row>
    <row r="19" spans="2:25" x14ac:dyDescent="0.2">
      <c r="J19" t="s">
        <v>32</v>
      </c>
      <c r="K19" s="17">
        <v>70</v>
      </c>
      <c r="L19" s="17">
        <v>140</v>
      </c>
      <c r="M19" s="17"/>
      <c r="N19" s="17"/>
      <c r="O19" s="17">
        <v>210</v>
      </c>
    </row>
    <row r="20" spans="2:25" x14ac:dyDescent="0.2">
      <c r="J20" t="s">
        <v>35</v>
      </c>
      <c r="K20" s="17">
        <v>80</v>
      </c>
      <c r="L20" s="17"/>
      <c r="M20" s="17"/>
      <c r="N20" s="17">
        <v>80</v>
      </c>
      <c r="O20" s="17">
        <v>160</v>
      </c>
      <c r="T20" s="9" t="s">
        <v>86</v>
      </c>
      <c r="V20" s="9" t="s">
        <v>77</v>
      </c>
    </row>
    <row r="21" spans="2:25" x14ac:dyDescent="0.2">
      <c r="J21" t="s">
        <v>37</v>
      </c>
      <c r="K21" s="17"/>
      <c r="L21" s="17">
        <v>70</v>
      </c>
      <c r="M21" s="17">
        <v>10</v>
      </c>
      <c r="N21" s="17">
        <v>30</v>
      </c>
      <c r="O21" s="17">
        <v>110</v>
      </c>
      <c r="T21" s="9" t="s">
        <v>81</v>
      </c>
      <c r="U21" s="9" t="s">
        <v>4</v>
      </c>
      <c r="V21" t="s">
        <v>78</v>
      </c>
      <c r="W21" t="s">
        <v>79</v>
      </c>
      <c r="X21" t="s">
        <v>80</v>
      </c>
      <c r="Y21" t="s">
        <v>48</v>
      </c>
    </row>
    <row r="22" spans="2:25" x14ac:dyDescent="0.2">
      <c r="J22" t="s">
        <v>33</v>
      </c>
      <c r="K22" s="17">
        <v>40</v>
      </c>
      <c r="L22" s="17">
        <v>100</v>
      </c>
      <c r="M22" s="17">
        <v>40</v>
      </c>
      <c r="N22" s="17">
        <v>130</v>
      </c>
      <c r="O22" s="17">
        <v>310</v>
      </c>
      <c r="T22" t="s">
        <v>84</v>
      </c>
      <c r="U22" t="s">
        <v>5</v>
      </c>
      <c r="V22" s="11">
        <v>1440</v>
      </c>
      <c r="W22" s="11">
        <v>3120</v>
      </c>
      <c r="X22" s="11">
        <v>7200</v>
      </c>
      <c r="Y22" s="11">
        <v>11760</v>
      </c>
    </row>
    <row r="23" spans="2:25" x14ac:dyDescent="0.2">
      <c r="I23" t="s">
        <v>57</v>
      </c>
      <c r="J23" t="s">
        <v>34</v>
      </c>
      <c r="K23" s="17">
        <v>330</v>
      </c>
      <c r="L23" s="17">
        <v>190</v>
      </c>
      <c r="M23" s="17">
        <v>120</v>
      </c>
      <c r="N23" s="17"/>
      <c r="O23" s="17">
        <v>640</v>
      </c>
      <c r="U23" t="s">
        <v>9</v>
      </c>
      <c r="V23" s="11">
        <v>3520</v>
      </c>
      <c r="W23" s="11">
        <v>9160</v>
      </c>
      <c r="X23" s="11">
        <v>6240</v>
      </c>
      <c r="Y23" s="11">
        <v>18920</v>
      </c>
    </row>
    <row r="24" spans="2:25" x14ac:dyDescent="0.2">
      <c r="J24" t="s">
        <v>31</v>
      </c>
      <c r="K24" s="17"/>
      <c r="L24" s="17">
        <v>820</v>
      </c>
      <c r="M24" s="17">
        <v>120</v>
      </c>
      <c r="N24" s="17">
        <v>490</v>
      </c>
      <c r="O24" s="17">
        <v>1430</v>
      </c>
      <c r="T24" t="s">
        <v>85</v>
      </c>
      <c r="V24" s="11">
        <v>4960</v>
      </c>
      <c r="W24" s="11">
        <v>12280</v>
      </c>
      <c r="X24" s="11">
        <v>13440</v>
      </c>
      <c r="Y24" s="11">
        <v>30680</v>
      </c>
    </row>
    <row r="25" spans="2:25" x14ac:dyDescent="0.2">
      <c r="J25" t="s">
        <v>28</v>
      </c>
      <c r="K25" s="17">
        <v>1020</v>
      </c>
      <c r="L25" s="17">
        <v>570</v>
      </c>
      <c r="M25" s="17">
        <v>630</v>
      </c>
      <c r="N25" s="17">
        <v>110</v>
      </c>
      <c r="O25" s="17">
        <v>2330</v>
      </c>
      <c r="T25" t="s">
        <v>82</v>
      </c>
      <c r="U25" t="s">
        <v>8</v>
      </c>
      <c r="V25" s="11"/>
      <c r="W25" s="11"/>
      <c r="X25" s="11">
        <v>11130</v>
      </c>
      <c r="Y25" s="11">
        <v>11130</v>
      </c>
    </row>
    <row r="26" spans="2:25" x14ac:dyDescent="0.2">
      <c r="J26" t="s">
        <v>30</v>
      </c>
      <c r="K26" s="17">
        <v>440</v>
      </c>
      <c r="L26" s="17">
        <v>400</v>
      </c>
      <c r="M26" s="17">
        <v>430</v>
      </c>
      <c r="N26" s="17">
        <v>450</v>
      </c>
      <c r="O26" s="17">
        <v>1720</v>
      </c>
      <c r="U26" t="s">
        <v>7</v>
      </c>
      <c r="V26" s="11"/>
      <c r="W26" s="11">
        <v>8680</v>
      </c>
      <c r="X26" s="11">
        <v>5060</v>
      </c>
      <c r="Y26" s="11">
        <v>13740</v>
      </c>
    </row>
    <row r="27" spans="2:25" x14ac:dyDescent="0.2">
      <c r="I27" t="s">
        <v>58</v>
      </c>
      <c r="J27" t="s">
        <v>40</v>
      </c>
      <c r="K27" s="17"/>
      <c r="L27" s="17"/>
      <c r="M27" s="17"/>
      <c r="N27" s="17">
        <v>60</v>
      </c>
      <c r="O27" s="17">
        <v>60</v>
      </c>
      <c r="T27" t="s">
        <v>83</v>
      </c>
      <c r="V27" s="11"/>
      <c r="W27" s="11">
        <v>8680</v>
      </c>
      <c r="X27" s="11">
        <v>16190</v>
      </c>
      <c r="Y27" s="11">
        <v>24870</v>
      </c>
    </row>
    <row r="28" spans="2:25" x14ac:dyDescent="0.2">
      <c r="I28" t="s">
        <v>55</v>
      </c>
      <c r="J28" t="s">
        <v>29</v>
      </c>
      <c r="K28" s="17"/>
      <c r="L28" s="17">
        <v>610</v>
      </c>
      <c r="M28" s="17">
        <v>100</v>
      </c>
      <c r="N28" s="17">
        <v>150</v>
      </c>
      <c r="O28" s="17">
        <v>860</v>
      </c>
      <c r="T28" t="s">
        <v>48</v>
      </c>
      <c r="V28" s="11">
        <v>4960</v>
      </c>
      <c r="W28" s="11">
        <v>20960</v>
      </c>
      <c r="X28" s="11">
        <v>29630</v>
      </c>
      <c r="Y28" s="11">
        <v>55550</v>
      </c>
    </row>
    <row r="29" spans="2:25" x14ac:dyDescent="0.2">
      <c r="J29" t="s">
        <v>27</v>
      </c>
      <c r="K29" s="17">
        <v>250</v>
      </c>
      <c r="L29" s="17">
        <v>130</v>
      </c>
      <c r="M29" s="17">
        <v>260</v>
      </c>
      <c r="N29" s="17">
        <v>370</v>
      </c>
      <c r="O29" s="17">
        <v>1010</v>
      </c>
    </row>
    <row r="30" spans="2:25" x14ac:dyDescent="0.2">
      <c r="J30" t="s">
        <v>10</v>
      </c>
      <c r="K30" s="17">
        <v>290</v>
      </c>
      <c r="L30" s="17"/>
      <c r="M30" s="17">
        <v>220</v>
      </c>
      <c r="N30" s="17">
        <v>60</v>
      </c>
      <c r="O30" s="17">
        <v>570</v>
      </c>
    </row>
    <row r="31" spans="2:25" x14ac:dyDescent="0.2">
      <c r="J31" t="s">
        <v>11</v>
      </c>
      <c r="K31" s="17">
        <v>60</v>
      </c>
      <c r="L31" s="17">
        <v>80</v>
      </c>
      <c r="M31" s="17">
        <v>60</v>
      </c>
      <c r="N31" s="17">
        <v>80</v>
      </c>
      <c r="O31" s="17">
        <v>280</v>
      </c>
    </row>
    <row r="32" spans="2:25" x14ac:dyDescent="0.2">
      <c r="I32" t="s">
        <v>48</v>
      </c>
      <c r="K32" s="17">
        <v>2810</v>
      </c>
      <c r="L32" s="17">
        <v>3130</v>
      </c>
      <c r="M32" s="17">
        <v>2040</v>
      </c>
      <c r="N32" s="17">
        <v>2010</v>
      </c>
      <c r="O32" s="17">
        <v>9990</v>
      </c>
    </row>
  </sheetData>
  <pageMargins left="0.7" right="0.7" top="0.75" bottom="0.75" header="0.3" footer="0.3"/>
  <drawing r:id="rId4"/>
  <extLst>
    <ext xmlns:x15="http://schemas.microsoft.com/office/spreadsheetml/2010/11/main" uri="{7E03D99C-DC04-49d9-9315-930204A7B6E9}">
      <x15:timelineRefs>
        <x15:timelineRef r:id="rId5"/>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97FA-31F9-EE47-98D2-BFF810198415}">
  <dimension ref="A1:G18"/>
  <sheetViews>
    <sheetView workbookViewId="0"/>
  </sheetViews>
  <sheetFormatPr baseColWidth="10" defaultRowHeight="16" x14ac:dyDescent="0.2"/>
  <cols>
    <col min="2" max="2" width="24.6640625" bestFit="1" customWidth="1"/>
  </cols>
  <sheetData>
    <row r="1" spans="1:7" x14ac:dyDescent="0.2">
      <c r="A1" s="9" t="s">
        <v>24</v>
      </c>
      <c r="B1" t="s">
        <v>25</v>
      </c>
    </row>
    <row r="3" spans="1:7" x14ac:dyDescent="0.2">
      <c r="A3" s="9" t="s">
        <v>62</v>
      </c>
      <c r="C3" s="9" t="s">
        <v>59</v>
      </c>
    </row>
    <row r="4" spans="1:7" x14ac:dyDescent="0.2">
      <c r="A4" s="9" t="s">
        <v>60</v>
      </c>
      <c r="B4" s="9" t="s">
        <v>18</v>
      </c>
      <c r="C4" t="s">
        <v>51</v>
      </c>
      <c r="D4" t="s">
        <v>52</v>
      </c>
      <c r="E4" t="s">
        <v>53</v>
      </c>
      <c r="F4" t="s">
        <v>54</v>
      </c>
      <c r="G4" t="s">
        <v>48</v>
      </c>
    </row>
    <row r="5" spans="1:7" x14ac:dyDescent="0.2">
      <c r="A5" t="s">
        <v>56</v>
      </c>
      <c r="B5" t="s">
        <v>39</v>
      </c>
      <c r="C5">
        <v>130</v>
      </c>
      <c r="D5">
        <v>20</v>
      </c>
      <c r="G5">
        <v>150</v>
      </c>
    </row>
    <row r="6" spans="1:7" x14ac:dyDescent="0.2">
      <c r="B6" t="s">
        <v>36</v>
      </c>
      <c r="C6">
        <v>100</v>
      </c>
      <c r="G6">
        <v>100</v>
      </c>
    </row>
    <row r="7" spans="1:7" x14ac:dyDescent="0.2">
      <c r="B7" t="s">
        <v>38</v>
      </c>
      <c r="E7">
        <v>50</v>
      </c>
      <c r="G7">
        <v>50</v>
      </c>
    </row>
    <row r="8" spans="1:7" x14ac:dyDescent="0.2">
      <c r="B8" t="s">
        <v>32</v>
      </c>
      <c r="C8">
        <v>70</v>
      </c>
      <c r="D8">
        <v>140</v>
      </c>
      <c r="G8">
        <v>210</v>
      </c>
    </row>
    <row r="9" spans="1:7" x14ac:dyDescent="0.2">
      <c r="B9" t="s">
        <v>35</v>
      </c>
      <c r="C9">
        <v>80</v>
      </c>
      <c r="F9">
        <v>80</v>
      </c>
      <c r="G9">
        <v>160</v>
      </c>
    </row>
    <row r="10" spans="1:7" x14ac:dyDescent="0.2">
      <c r="B10" t="s">
        <v>37</v>
      </c>
      <c r="D10">
        <v>70</v>
      </c>
      <c r="E10">
        <v>10</v>
      </c>
      <c r="F10">
        <v>30</v>
      </c>
      <c r="G10">
        <v>110</v>
      </c>
    </row>
    <row r="11" spans="1:7" x14ac:dyDescent="0.2">
      <c r="B11" t="s">
        <v>33</v>
      </c>
      <c r="C11">
        <v>40</v>
      </c>
      <c r="D11">
        <v>100</v>
      </c>
      <c r="E11">
        <v>40</v>
      </c>
      <c r="F11">
        <v>130</v>
      </c>
      <c r="G11">
        <v>310</v>
      </c>
    </row>
    <row r="12" spans="1:7" x14ac:dyDescent="0.2">
      <c r="A12" t="s">
        <v>57</v>
      </c>
      <c r="B12" t="s">
        <v>34</v>
      </c>
      <c r="C12">
        <v>330</v>
      </c>
      <c r="D12">
        <v>190</v>
      </c>
      <c r="E12">
        <v>120</v>
      </c>
      <c r="G12">
        <v>640</v>
      </c>
    </row>
    <row r="13" spans="1:7" x14ac:dyDescent="0.2">
      <c r="B13" t="s">
        <v>31</v>
      </c>
      <c r="D13">
        <v>820</v>
      </c>
      <c r="E13">
        <v>120</v>
      </c>
      <c r="F13">
        <v>490</v>
      </c>
      <c r="G13">
        <v>1430</v>
      </c>
    </row>
    <row r="14" spans="1:7" x14ac:dyDescent="0.2">
      <c r="B14" t="s">
        <v>28</v>
      </c>
      <c r="C14">
        <v>1020</v>
      </c>
      <c r="D14">
        <v>570</v>
      </c>
      <c r="E14">
        <v>630</v>
      </c>
      <c r="F14">
        <v>110</v>
      </c>
      <c r="G14">
        <v>2330</v>
      </c>
    </row>
    <row r="15" spans="1:7" x14ac:dyDescent="0.2">
      <c r="B15" t="s">
        <v>30</v>
      </c>
      <c r="C15">
        <v>440</v>
      </c>
      <c r="D15">
        <v>400</v>
      </c>
      <c r="E15">
        <v>430</v>
      </c>
      <c r="F15">
        <v>450</v>
      </c>
      <c r="G15">
        <v>1720</v>
      </c>
    </row>
    <row r="16" spans="1:7" x14ac:dyDescent="0.2">
      <c r="A16" t="s">
        <v>58</v>
      </c>
      <c r="B16" t="s">
        <v>40</v>
      </c>
      <c r="F16">
        <v>60</v>
      </c>
      <c r="G16">
        <v>60</v>
      </c>
    </row>
    <row r="17" spans="1:7" x14ac:dyDescent="0.2">
      <c r="A17" t="s">
        <v>55</v>
      </c>
      <c r="B17" t="s">
        <v>29</v>
      </c>
      <c r="D17">
        <v>90</v>
      </c>
      <c r="F17">
        <v>20</v>
      </c>
      <c r="G17">
        <v>110</v>
      </c>
    </row>
    <row r="18" spans="1:7" x14ac:dyDescent="0.2">
      <c r="A18" t="s">
        <v>48</v>
      </c>
      <c r="C18">
        <v>2210</v>
      </c>
      <c r="D18">
        <v>2400</v>
      </c>
      <c r="E18">
        <v>1400</v>
      </c>
      <c r="F18">
        <v>1370</v>
      </c>
      <c r="G18">
        <v>7380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99B07-A713-BD49-A82E-607FE2431F6A}">
  <dimension ref="A1:G9"/>
  <sheetViews>
    <sheetView workbookViewId="0"/>
  </sheetViews>
  <sheetFormatPr baseColWidth="10" defaultRowHeight="16" x14ac:dyDescent="0.2"/>
  <cols>
    <col min="2" max="2" width="23.33203125" bestFit="1" customWidth="1"/>
  </cols>
  <sheetData>
    <row r="1" spans="1:7" x14ac:dyDescent="0.2">
      <c r="A1" s="9" t="s">
        <v>24</v>
      </c>
      <c r="B1" t="s">
        <v>47</v>
      </c>
    </row>
    <row r="3" spans="1:7" x14ac:dyDescent="0.2">
      <c r="A3" s="9" t="s">
        <v>62</v>
      </c>
      <c r="C3" s="9" t="s">
        <v>59</v>
      </c>
    </row>
    <row r="4" spans="1:7" x14ac:dyDescent="0.2">
      <c r="A4" s="9" t="s">
        <v>60</v>
      </c>
      <c r="B4" s="9" t="s">
        <v>18</v>
      </c>
      <c r="C4" t="s">
        <v>51</v>
      </c>
      <c r="D4" t="s">
        <v>52</v>
      </c>
      <c r="E4" t="s">
        <v>53</v>
      </c>
      <c r="F4" t="s">
        <v>54</v>
      </c>
      <c r="G4" t="s">
        <v>48</v>
      </c>
    </row>
    <row r="5" spans="1:7" x14ac:dyDescent="0.2">
      <c r="A5" t="s">
        <v>55</v>
      </c>
      <c r="B5" t="s">
        <v>29</v>
      </c>
      <c r="D5">
        <v>520</v>
      </c>
      <c r="E5">
        <v>100</v>
      </c>
      <c r="F5">
        <v>130</v>
      </c>
      <c r="G5">
        <v>750</v>
      </c>
    </row>
    <row r="6" spans="1:7" x14ac:dyDescent="0.2">
      <c r="B6" t="s">
        <v>27</v>
      </c>
      <c r="C6">
        <v>250</v>
      </c>
      <c r="D6">
        <v>130</v>
      </c>
      <c r="E6">
        <v>260</v>
      </c>
      <c r="F6">
        <v>370</v>
      </c>
      <c r="G6">
        <v>1010</v>
      </c>
    </row>
    <row r="7" spans="1:7" x14ac:dyDescent="0.2">
      <c r="B7" t="s">
        <v>10</v>
      </c>
      <c r="C7">
        <v>290</v>
      </c>
      <c r="E7">
        <v>220</v>
      </c>
      <c r="F7">
        <v>60</v>
      </c>
      <c r="G7">
        <v>570</v>
      </c>
    </row>
    <row r="8" spans="1:7" x14ac:dyDescent="0.2">
      <c r="B8" t="s">
        <v>11</v>
      </c>
      <c r="C8">
        <v>60</v>
      </c>
      <c r="D8">
        <v>80</v>
      </c>
      <c r="E8">
        <v>60</v>
      </c>
      <c r="F8">
        <v>80</v>
      </c>
      <c r="G8">
        <v>280</v>
      </c>
    </row>
    <row r="9" spans="1:7" x14ac:dyDescent="0.2">
      <c r="A9" t="s">
        <v>48</v>
      </c>
      <c r="C9">
        <v>600</v>
      </c>
      <c r="D9">
        <v>730</v>
      </c>
      <c r="E9">
        <v>640</v>
      </c>
      <c r="F9">
        <v>640</v>
      </c>
      <c r="G9">
        <v>2610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2F413-C4DA-7E4C-BB26-91AB1D33E3C5}">
  <dimension ref="A1:C13"/>
  <sheetViews>
    <sheetView workbookViewId="0"/>
  </sheetViews>
  <sheetFormatPr baseColWidth="10" defaultRowHeight="16" x14ac:dyDescent="0.2"/>
  <cols>
    <col min="1" max="1" width="14.83203125" bestFit="1" customWidth="1"/>
    <col min="2" max="2" width="9.5" bestFit="1" customWidth="1"/>
    <col min="3" max="3" width="16" bestFit="1" customWidth="1"/>
  </cols>
  <sheetData>
    <row r="1" spans="1:3" x14ac:dyDescent="0.2">
      <c r="A1" s="13" t="s">
        <v>64</v>
      </c>
    </row>
    <row r="2" spans="1:3" x14ac:dyDescent="0.2">
      <c r="A2" s="14" t="s">
        <v>65</v>
      </c>
      <c r="B2" s="14" t="s">
        <v>66</v>
      </c>
      <c r="C2" s="14" t="s">
        <v>67</v>
      </c>
    </row>
    <row r="3" spans="1:3" x14ac:dyDescent="0.2">
      <c r="A3">
        <v>1</v>
      </c>
      <c r="B3" t="s">
        <v>68</v>
      </c>
      <c r="C3" t="s">
        <v>69</v>
      </c>
    </row>
    <row r="5" spans="1:3" x14ac:dyDescent="0.2">
      <c r="A5" s="13" t="s">
        <v>70</v>
      </c>
    </row>
    <row r="6" spans="1:3" x14ac:dyDescent="0.2">
      <c r="A6" s="14" t="s">
        <v>65</v>
      </c>
      <c r="B6" s="14" t="s">
        <v>71</v>
      </c>
      <c r="C6" s="14" t="s">
        <v>67</v>
      </c>
    </row>
    <row r="9" spans="1:3" x14ac:dyDescent="0.2">
      <c r="A9" s="13" t="s">
        <v>72</v>
      </c>
      <c r="B9" t="s">
        <v>73</v>
      </c>
    </row>
    <row r="10" spans="1:3" x14ac:dyDescent="0.2">
      <c r="B10" t="s">
        <v>74</v>
      </c>
    </row>
    <row r="12" spans="1:3" x14ac:dyDescent="0.2">
      <c r="B12" t="s">
        <v>75</v>
      </c>
    </row>
    <row r="13" spans="1:3" x14ac:dyDescent="0.2">
      <c r="B1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6EA53-B705-9943-84CF-D4041F2601FE}">
  <dimension ref="A1:K23"/>
  <sheetViews>
    <sheetView workbookViewId="0">
      <selection activeCell="E28" sqref="E28"/>
    </sheetView>
  </sheetViews>
  <sheetFormatPr baseColWidth="10" defaultRowHeight="16" x14ac:dyDescent="0.2"/>
  <cols>
    <col min="1" max="1" width="15.6640625" customWidth="1"/>
    <col min="2" max="2" width="16.6640625" customWidth="1"/>
    <col min="4" max="4" width="16.83203125" customWidth="1"/>
    <col min="5" max="5" width="16.5" customWidth="1"/>
    <col min="6" max="6" width="15.83203125" customWidth="1"/>
    <col min="7" max="7" width="16.83203125" customWidth="1"/>
    <col min="8" max="8" width="14.1640625" customWidth="1"/>
    <col min="9" max="9" width="19.5" customWidth="1"/>
    <col min="11" max="11" width="12" customWidth="1"/>
  </cols>
  <sheetData>
    <row r="1" spans="1:11" x14ac:dyDescent="0.2">
      <c r="A1" t="s">
        <v>21</v>
      </c>
      <c r="B1" t="s">
        <v>20</v>
      </c>
      <c r="C1" t="s">
        <v>24</v>
      </c>
      <c r="D1" t="s">
        <v>12</v>
      </c>
      <c r="E1" t="s">
        <v>13</v>
      </c>
      <c r="F1" t="s">
        <v>19</v>
      </c>
      <c r="G1" t="s">
        <v>4</v>
      </c>
      <c r="H1" t="s">
        <v>22</v>
      </c>
      <c r="I1" t="s">
        <v>18</v>
      </c>
      <c r="J1" t="s">
        <v>14</v>
      </c>
      <c r="K1" t="s">
        <v>23</v>
      </c>
    </row>
    <row r="2" spans="1:11" x14ac:dyDescent="0.2">
      <c r="A2" t="s">
        <v>45</v>
      </c>
      <c r="B2" t="s">
        <v>46</v>
      </c>
      <c r="C2" t="s">
        <v>47</v>
      </c>
      <c r="D2">
        <v>48101</v>
      </c>
      <c r="E2" s="15">
        <v>43853</v>
      </c>
      <c r="F2">
        <v>8060</v>
      </c>
      <c r="G2" t="s">
        <v>9</v>
      </c>
      <c r="H2">
        <v>110</v>
      </c>
      <c r="I2" t="s">
        <v>10</v>
      </c>
      <c r="J2">
        <v>50</v>
      </c>
      <c r="K2">
        <v>3520</v>
      </c>
    </row>
    <row r="3" spans="1:11" x14ac:dyDescent="0.2">
      <c r="A3" t="s">
        <v>45</v>
      </c>
      <c r="B3" t="s">
        <v>46</v>
      </c>
      <c r="C3" t="s">
        <v>47</v>
      </c>
      <c r="D3">
        <v>44017</v>
      </c>
      <c r="E3" s="15">
        <v>44154</v>
      </c>
      <c r="F3">
        <v>8060</v>
      </c>
      <c r="G3" t="s">
        <v>9</v>
      </c>
      <c r="H3">
        <v>108</v>
      </c>
      <c r="I3" t="s">
        <v>29</v>
      </c>
      <c r="J3">
        <v>70</v>
      </c>
      <c r="K3">
        <v>2300</v>
      </c>
    </row>
    <row r="4" spans="1:11" x14ac:dyDescent="0.2">
      <c r="A4" t="s">
        <v>45</v>
      </c>
      <c r="B4" t="s">
        <v>46</v>
      </c>
      <c r="C4" t="s">
        <v>47</v>
      </c>
      <c r="D4">
        <v>45429</v>
      </c>
      <c r="E4" s="15">
        <v>44153</v>
      </c>
      <c r="F4">
        <v>8060</v>
      </c>
      <c r="G4" t="s">
        <v>9</v>
      </c>
      <c r="H4">
        <v>109</v>
      </c>
      <c r="I4" t="s">
        <v>27</v>
      </c>
      <c r="J4">
        <v>80</v>
      </c>
      <c r="K4">
        <v>2630</v>
      </c>
    </row>
    <row r="5" spans="1:11" x14ac:dyDescent="0.2">
      <c r="A5" t="s">
        <v>45</v>
      </c>
      <c r="B5" t="s">
        <v>46</v>
      </c>
      <c r="C5" t="s">
        <v>47</v>
      </c>
      <c r="D5">
        <v>48116</v>
      </c>
      <c r="E5" s="15">
        <v>44147</v>
      </c>
      <c r="F5">
        <v>8060</v>
      </c>
      <c r="G5" t="s">
        <v>9</v>
      </c>
      <c r="H5">
        <v>109</v>
      </c>
      <c r="I5" t="s">
        <v>27</v>
      </c>
      <c r="J5">
        <v>60</v>
      </c>
      <c r="K5">
        <v>1970</v>
      </c>
    </row>
    <row r="6" spans="1:11" x14ac:dyDescent="0.2">
      <c r="A6" t="s">
        <v>45</v>
      </c>
      <c r="B6" t="s">
        <v>46</v>
      </c>
      <c r="C6" t="s">
        <v>47</v>
      </c>
      <c r="D6">
        <v>48116</v>
      </c>
      <c r="E6" s="15">
        <v>44128</v>
      </c>
      <c r="F6">
        <v>8060</v>
      </c>
      <c r="G6" t="s">
        <v>9</v>
      </c>
      <c r="H6">
        <v>110</v>
      </c>
      <c r="I6" t="s">
        <v>10</v>
      </c>
      <c r="J6">
        <v>60</v>
      </c>
      <c r="K6">
        <v>4230</v>
      </c>
    </row>
    <row r="7" spans="1:11" x14ac:dyDescent="0.2">
      <c r="A7" t="s">
        <v>45</v>
      </c>
      <c r="B7" t="s">
        <v>46</v>
      </c>
      <c r="C7" t="s">
        <v>47</v>
      </c>
      <c r="D7">
        <v>44015</v>
      </c>
      <c r="E7" s="15">
        <v>44113</v>
      </c>
      <c r="F7">
        <v>8060</v>
      </c>
      <c r="G7" t="s">
        <v>9</v>
      </c>
      <c r="H7">
        <v>108</v>
      </c>
      <c r="I7" t="s">
        <v>29</v>
      </c>
      <c r="J7">
        <v>60</v>
      </c>
      <c r="K7">
        <v>1970</v>
      </c>
    </row>
    <row r="8" spans="1:11" x14ac:dyDescent="0.2">
      <c r="A8" t="s">
        <v>45</v>
      </c>
      <c r="B8" t="s">
        <v>46</v>
      </c>
      <c r="C8" t="s">
        <v>47</v>
      </c>
      <c r="D8">
        <v>48097</v>
      </c>
      <c r="E8" s="15">
        <v>44093</v>
      </c>
      <c r="F8">
        <v>8060</v>
      </c>
      <c r="G8" t="s">
        <v>9</v>
      </c>
      <c r="H8">
        <v>109</v>
      </c>
      <c r="I8" t="s">
        <v>27</v>
      </c>
      <c r="J8">
        <v>60</v>
      </c>
      <c r="K8">
        <v>1970</v>
      </c>
    </row>
    <row r="9" spans="1:11" x14ac:dyDescent="0.2">
      <c r="A9" t="s">
        <v>45</v>
      </c>
      <c r="B9" t="s">
        <v>46</v>
      </c>
      <c r="C9" t="s">
        <v>47</v>
      </c>
      <c r="D9">
        <v>45444</v>
      </c>
      <c r="E9" s="15">
        <v>43871</v>
      </c>
      <c r="F9">
        <v>8060</v>
      </c>
      <c r="G9" t="s">
        <v>9</v>
      </c>
      <c r="H9">
        <v>110</v>
      </c>
      <c r="I9" t="s">
        <v>10</v>
      </c>
      <c r="J9">
        <v>60</v>
      </c>
      <c r="K9">
        <v>4230</v>
      </c>
    </row>
    <row r="10" spans="1:11" x14ac:dyDescent="0.2">
      <c r="A10" t="s">
        <v>45</v>
      </c>
      <c r="B10" t="s">
        <v>46</v>
      </c>
      <c r="C10" t="s">
        <v>47</v>
      </c>
      <c r="D10">
        <v>44015</v>
      </c>
      <c r="E10" s="15">
        <v>44082</v>
      </c>
      <c r="F10">
        <v>8060</v>
      </c>
      <c r="G10" t="s">
        <v>9</v>
      </c>
      <c r="H10">
        <v>109</v>
      </c>
      <c r="I10" t="s">
        <v>27</v>
      </c>
      <c r="J10">
        <v>70</v>
      </c>
      <c r="K10">
        <v>2300</v>
      </c>
    </row>
    <row r="11" spans="1:11" x14ac:dyDescent="0.2">
      <c r="A11" t="s">
        <v>45</v>
      </c>
      <c r="B11" t="s">
        <v>46</v>
      </c>
      <c r="C11" t="s">
        <v>47</v>
      </c>
      <c r="D11">
        <v>44017</v>
      </c>
      <c r="E11" s="15">
        <v>44050</v>
      </c>
      <c r="F11">
        <v>8060</v>
      </c>
      <c r="G11" t="s">
        <v>9</v>
      </c>
      <c r="H11">
        <v>109</v>
      </c>
      <c r="I11" t="s">
        <v>27</v>
      </c>
      <c r="J11">
        <v>70</v>
      </c>
      <c r="K11">
        <v>2300</v>
      </c>
    </row>
    <row r="12" spans="1:11" x14ac:dyDescent="0.2">
      <c r="A12" t="s">
        <v>45</v>
      </c>
      <c r="B12" t="s">
        <v>46</v>
      </c>
      <c r="C12" t="s">
        <v>47</v>
      </c>
      <c r="D12">
        <v>45429</v>
      </c>
      <c r="E12" s="15">
        <v>44025</v>
      </c>
      <c r="F12">
        <v>8060</v>
      </c>
      <c r="G12" t="s">
        <v>9</v>
      </c>
      <c r="H12">
        <v>110</v>
      </c>
      <c r="I12" t="s">
        <v>10</v>
      </c>
      <c r="J12">
        <v>50</v>
      </c>
      <c r="K12">
        <v>3520</v>
      </c>
    </row>
    <row r="13" spans="1:11" x14ac:dyDescent="0.2">
      <c r="A13" t="s">
        <v>45</v>
      </c>
      <c r="B13" t="s">
        <v>46</v>
      </c>
      <c r="C13" t="s">
        <v>47</v>
      </c>
      <c r="D13">
        <v>48112</v>
      </c>
      <c r="E13" s="15">
        <v>44022</v>
      </c>
      <c r="F13">
        <v>8060</v>
      </c>
      <c r="G13" t="s">
        <v>9</v>
      </c>
      <c r="H13">
        <v>110</v>
      </c>
      <c r="I13" t="s">
        <v>10</v>
      </c>
      <c r="J13">
        <v>50</v>
      </c>
      <c r="K13">
        <v>3520</v>
      </c>
    </row>
    <row r="14" spans="1:11" x14ac:dyDescent="0.2">
      <c r="A14" t="s">
        <v>45</v>
      </c>
      <c r="B14" t="s">
        <v>46</v>
      </c>
      <c r="C14" t="s">
        <v>47</v>
      </c>
      <c r="D14">
        <v>48097</v>
      </c>
      <c r="E14" s="15">
        <v>43890</v>
      </c>
      <c r="F14">
        <v>8060</v>
      </c>
      <c r="G14" t="s">
        <v>9</v>
      </c>
      <c r="H14">
        <v>110</v>
      </c>
      <c r="I14" t="s">
        <v>10</v>
      </c>
      <c r="J14">
        <v>70</v>
      </c>
      <c r="K14">
        <v>4930</v>
      </c>
    </row>
    <row r="15" spans="1:11" x14ac:dyDescent="0.2">
      <c r="A15" t="s">
        <v>45</v>
      </c>
      <c r="B15" t="s">
        <v>46</v>
      </c>
      <c r="C15" t="s">
        <v>47</v>
      </c>
      <c r="D15">
        <v>44032</v>
      </c>
      <c r="E15" s="15">
        <v>43891</v>
      </c>
      <c r="F15">
        <v>8060</v>
      </c>
      <c r="G15" t="s">
        <v>9</v>
      </c>
      <c r="H15">
        <v>109</v>
      </c>
      <c r="I15" t="s">
        <v>27</v>
      </c>
      <c r="J15">
        <v>70</v>
      </c>
      <c r="K15">
        <v>2300</v>
      </c>
    </row>
    <row r="16" spans="1:11" x14ac:dyDescent="0.2">
      <c r="A16" t="s">
        <v>45</v>
      </c>
      <c r="B16" t="s">
        <v>46</v>
      </c>
      <c r="C16" t="s">
        <v>47</v>
      </c>
      <c r="D16">
        <v>45429</v>
      </c>
      <c r="E16" s="15">
        <v>43993</v>
      </c>
      <c r="F16">
        <v>8060</v>
      </c>
      <c r="G16" t="s">
        <v>9</v>
      </c>
      <c r="H16">
        <v>108</v>
      </c>
      <c r="I16" t="s">
        <v>29</v>
      </c>
      <c r="J16">
        <v>80</v>
      </c>
      <c r="K16">
        <v>2630</v>
      </c>
    </row>
    <row r="17" spans="1:11" x14ac:dyDescent="0.2">
      <c r="A17" t="s">
        <v>45</v>
      </c>
      <c r="B17" t="s">
        <v>46</v>
      </c>
      <c r="C17" t="s">
        <v>47</v>
      </c>
      <c r="D17">
        <v>45444</v>
      </c>
      <c r="E17" s="15">
        <v>43964</v>
      </c>
      <c r="F17">
        <v>8060</v>
      </c>
      <c r="G17" t="s">
        <v>9</v>
      </c>
      <c r="H17">
        <v>108</v>
      </c>
      <c r="I17" t="s">
        <v>29</v>
      </c>
      <c r="J17">
        <v>60</v>
      </c>
      <c r="K17">
        <v>1970</v>
      </c>
    </row>
    <row r="18" spans="1:11" x14ac:dyDescent="0.2">
      <c r="A18" t="s">
        <v>45</v>
      </c>
      <c r="B18" t="s">
        <v>46</v>
      </c>
      <c r="C18" t="s">
        <v>47</v>
      </c>
      <c r="D18">
        <v>45444</v>
      </c>
      <c r="E18" s="15">
        <v>43957</v>
      </c>
      <c r="F18">
        <v>8060</v>
      </c>
      <c r="G18" t="s">
        <v>9</v>
      </c>
      <c r="H18">
        <v>109</v>
      </c>
      <c r="I18" t="s">
        <v>27</v>
      </c>
      <c r="J18">
        <v>70</v>
      </c>
      <c r="K18">
        <v>2300</v>
      </c>
    </row>
    <row r="19" spans="1:11" x14ac:dyDescent="0.2">
      <c r="A19" t="s">
        <v>45</v>
      </c>
      <c r="B19" t="s">
        <v>46</v>
      </c>
      <c r="C19" t="s">
        <v>47</v>
      </c>
      <c r="D19">
        <v>44032</v>
      </c>
      <c r="E19" s="15">
        <v>43953</v>
      </c>
      <c r="F19">
        <v>8060</v>
      </c>
      <c r="G19" t="s">
        <v>9</v>
      </c>
      <c r="H19">
        <v>108</v>
      </c>
      <c r="I19" t="s">
        <v>29</v>
      </c>
      <c r="J19">
        <v>60</v>
      </c>
      <c r="K19">
        <v>1970</v>
      </c>
    </row>
    <row r="20" spans="1:11" x14ac:dyDescent="0.2">
      <c r="A20" t="s">
        <v>45</v>
      </c>
      <c r="B20" t="s">
        <v>46</v>
      </c>
      <c r="C20" t="s">
        <v>47</v>
      </c>
      <c r="D20">
        <v>44030</v>
      </c>
      <c r="E20" s="15">
        <v>43949</v>
      </c>
      <c r="F20">
        <v>8060</v>
      </c>
      <c r="G20" t="s">
        <v>9</v>
      </c>
      <c r="H20">
        <v>108</v>
      </c>
      <c r="I20" t="s">
        <v>29</v>
      </c>
      <c r="J20">
        <v>60</v>
      </c>
      <c r="K20">
        <v>1970</v>
      </c>
    </row>
    <row r="21" spans="1:11" x14ac:dyDescent="0.2">
      <c r="A21" t="s">
        <v>45</v>
      </c>
      <c r="B21" t="s">
        <v>46</v>
      </c>
      <c r="C21" t="s">
        <v>47</v>
      </c>
      <c r="D21">
        <v>48101</v>
      </c>
      <c r="E21" s="15">
        <v>43906</v>
      </c>
      <c r="F21">
        <v>8060</v>
      </c>
      <c r="G21" t="s">
        <v>9</v>
      </c>
      <c r="H21">
        <v>109</v>
      </c>
      <c r="I21" t="s">
        <v>27</v>
      </c>
      <c r="J21">
        <v>60</v>
      </c>
      <c r="K21">
        <v>1970</v>
      </c>
    </row>
    <row r="22" spans="1:11" x14ac:dyDescent="0.2">
      <c r="A22" t="s">
        <v>45</v>
      </c>
      <c r="B22" t="s">
        <v>46</v>
      </c>
      <c r="C22" t="s">
        <v>47</v>
      </c>
      <c r="D22">
        <v>44030</v>
      </c>
      <c r="E22" s="15">
        <v>43926</v>
      </c>
      <c r="F22">
        <v>8060</v>
      </c>
      <c r="G22" t="s">
        <v>9</v>
      </c>
      <c r="H22">
        <v>109</v>
      </c>
      <c r="I22" t="s">
        <v>27</v>
      </c>
      <c r="J22">
        <v>60</v>
      </c>
      <c r="K22">
        <v>1970</v>
      </c>
    </row>
    <row r="23" spans="1:11" x14ac:dyDescent="0.2">
      <c r="A23" t="s">
        <v>45</v>
      </c>
      <c r="B23" t="s">
        <v>46</v>
      </c>
      <c r="C23" t="s">
        <v>47</v>
      </c>
      <c r="D23">
        <v>48112</v>
      </c>
      <c r="E23" s="15">
        <v>43920</v>
      </c>
      <c r="F23">
        <v>8060</v>
      </c>
      <c r="G23" t="s">
        <v>9</v>
      </c>
      <c r="H23">
        <v>109</v>
      </c>
      <c r="I23" t="s">
        <v>27</v>
      </c>
      <c r="J23">
        <v>60</v>
      </c>
      <c r="K23">
        <v>1970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51A73-290D-B14B-AE0A-5F85816EB9EE}">
  <dimension ref="A1:F9"/>
  <sheetViews>
    <sheetView workbookViewId="0"/>
  </sheetViews>
  <sheetFormatPr baseColWidth="10" defaultRowHeight="16" x14ac:dyDescent="0.2"/>
  <cols>
    <col min="2" max="2" width="17" bestFit="1" customWidth="1"/>
    <col min="3" max="5" width="9.83203125" bestFit="1" customWidth="1"/>
  </cols>
  <sheetData>
    <row r="1" spans="1:6" x14ac:dyDescent="0.2">
      <c r="A1" s="9" t="s">
        <v>20</v>
      </c>
      <c r="B1" t="s">
        <v>46</v>
      </c>
    </row>
    <row r="3" spans="1:6" x14ac:dyDescent="0.2">
      <c r="A3" s="9" t="s">
        <v>86</v>
      </c>
      <c r="C3" s="9" t="s">
        <v>77</v>
      </c>
    </row>
    <row r="4" spans="1:6" x14ac:dyDescent="0.2">
      <c r="A4" s="9" t="s">
        <v>81</v>
      </c>
      <c r="B4" s="9" t="s">
        <v>4</v>
      </c>
      <c r="C4" t="s">
        <v>78</v>
      </c>
      <c r="D4" t="s">
        <v>79</v>
      </c>
      <c r="E4" t="s">
        <v>80</v>
      </c>
      <c r="F4" t="s">
        <v>48</v>
      </c>
    </row>
    <row r="5" spans="1:6" x14ac:dyDescent="0.2">
      <c r="A5" t="s">
        <v>84</v>
      </c>
      <c r="B5" t="s">
        <v>9</v>
      </c>
      <c r="C5" s="11">
        <v>3520</v>
      </c>
      <c r="D5" s="11">
        <v>9160</v>
      </c>
      <c r="E5" s="11">
        <v>6240</v>
      </c>
      <c r="F5" s="11">
        <v>18920</v>
      </c>
    </row>
    <row r="6" spans="1:6" x14ac:dyDescent="0.2">
      <c r="A6" t="s">
        <v>85</v>
      </c>
      <c r="C6" s="11">
        <v>3520</v>
      </c>
      <c r="D6" s="11">
        <v>9160</v>
      </c>
      <c r="E6" s="11">
        <v>6240</v>
      </c>
      <c r="F6" s="11">
        <v>18920</v>
      </c>
    </row>
    <row r="7" spans="1:6" x14ac:dyDescent="0.2">
      <c r="A7" t="s">
        <v>82</v>
      </c>
      <c r="B7" t="s">
        <v>8</v>
      </c>
      <c r="C7" s="11"/>
      <c r="D7" s="11"/>
      <c r="E7" s="11">
        <v>11130</v>
      </c>
      <c r="F7" s="11">
        <v>11130</v>
      </c>
    </row>
    <row r="8" spans="1:6" x14ac:dyDescent="0.2">
      <c r="A8" t="s">
        <v>83</v>
      </c>
      <c r="C8" s="11"/>
      <c r="D8" s="11"/>
      <c r="E8" s="11">
        <v>11130</v>
      </c>
      <c r="F8" s="11">
        <v>11130</v>
      </c>
    </row>
    <row r="9" spans="1:6" x14ac:dyDescent="0.2">
      <c r="A9" t="s">
        <v>48</v>
      </c>
      <c r="C9" s="11">
        <v>3520</v>
      </c>
      <c r="D9" s="11">
        <v>9160</v>
      </c>
      <c r="E9" s="11">
        <v>17370</v>
      </c>
      <c r="F9" s="11">
        <v>30050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B4135-D8C1-FD40-9710-FD1A1D1FFD8A}">
  <dimension ref="A1:E9"/>
  <sheetViews>
    <sheetView workbookViewId="0"/>
  </sheetViews>
  <sheetFormatPr baseColWidth="10" defaultRowHeight="16" x14ac:dyDescent="0.2"/>
  <cols>
    <col min="2" max="2" width="17" bestFit="1" customWidth="1"/>
    <col min="3" max="4" width="9.83203125" bestFit="1" customWidth="1"/>
  </cols>
  <sheetData>
    <row r="1" spans="1:5" x14ac:dyDescent="0.2">
      <c r="A1" s="9" t="s">
        <v>20</v>
      </c>
      <c r="B1" t="s">
        <v>44</v>
      </c>
    </row>
    <row r="3" spans="1:5" x14ac:dyDescent="0.2">
      <c r="A3" s="9" t="s">
        <v>86</v>
      </c>
      <c r="C3" s="9" t="s">
        <v>77</v>
      </c>
    </row>
    <row r="4" spans="1:5" x14ac:dyDescent="0.2">
      <c r="A4" s="9" t="s">
        <v>81</v>
      </c>
      <c r="B4" s="9" t="s">
        <v>4</v>
      </c>
      <c r="C4" t="s">
        <v>79</v>
      </c>
      <c r="D4" t="s">
        <v>80</v>
      </c>
      <c r="E4" t="s">
        <v>48</v>
      </c>
    </row>
    <row r="5" spans="1:5" x14ac:dyDescent="0.2">
      <c r="A5" t="s">
        <v>84</v>
      </c>
      <c r="B5" t="s">
        <v>5</v>
      </c>
      <c r="C5" s="11">
        <v>1440</v>
      </c>
      <c r="D5" s="11"/>
      <c r="E5" s="11">
        <v>1440</v>
      </c>
    </row>
    <row r="6" spans="1:5" x14ac:dyDescent="0.2">
      <c r="A6" t="s">
        <v>85</v>
      </c>
      <c r="C6" s="11">
        <v>1440</v>
      </c>
      <c r="D6" s="11"/>
      <c r="E6" s="11">
        <v>1440</v>
      </c>
    </row>
    <row r="7" spans="1:5" x14ac:dyDescent="0.2">
      <c r="A7" t="s">
        <v>82</v>
      </c>
      <c r="B7" t="s">
        <v>7</v>
      </c>
      <c r="C7" s="11">
        <v>4590</v>
      </c>
      <c r="D7" s="11">
        <v>300</v>
      </c>
      <c r="E7" s="11">
        <v>4890</v>
      </c>
    </row>
    <row r="8" spans="1:5" x14ac:dyDescent="0.2">
      <c r="A8" t="s">
        <v>83</v>
      </c>
      <c r="C8" s="11">
        <v>4590</v>
      </c>
      <c r="D8" s="11">
        <v>300</v>
      </c>
      <c r="E8" s="11">
        <v>4890</v>
      </c>
    </row>
    <row r="9" spans="1:5" x14ac:dyDescent="0.2">
      <c r="A9" t="s">
        <v>48</v>
      </c>
      <c r="C9" s="11">
        <v>6030</v>
      </c>
      <c r="D9" s="11">
        <v>300</v>
      </c>
      <c r="E9" s="11">
        <v>6330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08B6C-C96B-6249-8E0F-09D0EBC17922}">
  <dimension ref="A1:F9"/>
  <sheetViews>
    <sheetView workbookViewId="0"/>
  </sheetViews>
  <sheetFormatPr baseColWidth="10" defaultRowHeight="16" x14ac:dyDescent="0.2"/>
  <cols>
    <col min="2" max="2" width="17" bestFit="1" customWidth="1"/>
    <col min="3" max="5" width="9.83203125" bestFit="1" customWidth="1"/>
  </cols>
  <sheetData>
    <row r="1" spans="1:6" x14ac:dyDescent="0.2">
      <c r="A1" s="9" t="s">
        <v>20</v>
      </c>
      <c r="B1" t="s">
        <v>6</v>
      </c>
    </row>
    <row r="3" spans="1:6" x14ac:dyDescent="0.2">
      <c r="A3" s="9" t="s">
        <v>86</v>
      </c>
      <c r="C3" s="9" t="s">
        <v>77</v>
      </c>
    </row>
    <row r="4" spans="1:6" x14ac:dyDescent="0.2">
      <c r="A4" s="9" t="s">
        <v>81</v>
      </c>
      <c r="B4" s="9" t="s">
        <v>4</v>
      </c>
      <c r="C4" t="s">
        <v>78</v>
      </c>
      <c r="D4" t="s">
        <v>79</v>
      </c>
      <c r="E4" t="s">
        <v>80</v>
      </c>
      <c r="F4" t="s">
        <v>48</v>
      </c>
    </row>
    <row r="5" spans="1:6" x14ac:dyDescent="0.2">
      <c r="A5" t="s">
        <v>84</v>
      </c>
      <c r="B5" t="s">
        <v>5</v>
      </c>
      <c r="C5" s="11">
        <v>1440</v>
      </c>
      <c r="D5" s="11">
        <v>1680</v>
      </c>
      <c r="E5" s="11">
        <v>7200</v>
      </c>
      <c r="F5" s="11">
        <v>10320</v>
      </c>
    </row>
    <row r="6" spans="1:6" x14ac:dyDescent="0.2">
      <c r="A6" t="s">
        <v>85</v>
      </c>
      <c r="C6" s="11">
        <v>1440</v>
      </c>
      <c r="D6" s="11">
        <v>1680</v>
      </c>
      <c r="E6" s="11">
        <v>7200</v>
      </c>
      <c r="F6" s="11">
        <v>10320</v>
      </c>
    </row>
    <row r="7" spans="1:6" x14ac:dyDescent="0.2">
      <c r="A7" t="s">
        <v>82</v>
      </c>
      <c r="B7" t="s">
        <v>7</v>
      </c>
      <c r="C7" s="11"/>
      <c r="D7" s="11">
        <v>4090</v>
      </c>
      <c r="E7" s="11">
        <v>4760</v>
      </c>
      <c r="F7" s="11">
        <v>8850</v>
      </c>
    </row>
    <row r="8" spans="1:6" x14ac:dyDescent="0.2">
      <c r="A8" t="s">
        <v>83</v>
      </c>
      <c r="C8" s="11"/>
      <c r="D8" s="11">
        <v>4090</v>
      </c>
      <c r="E8" s="11">
        <v>4760</v>
      </c>
      <c r="F8" s="11">
        <v>8850</v>
      </c>
    </row>
    <row r="9" spans="1:6" x14ac:dyDescent="0.2">
      <c r="A9" t="s">
        <v>48</v>
      </c>
      <c r="C9" s="11">
        <v>1440</v>
      </c>
      <c r="D9" s="11">
        <v>5770</v>
      </c>
      <c r="E9" s="11">
        <v>11960</v>
      </c>
      <c r="F9" s="11">
        <v>19170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8403A850-6C7D-44F6-8AB0-5CE3DB2739C5}">
  <ds:schemaRefs/>
</ds:datastoreItem>
</file>

<file path=customXml/itemProps2.xml><?xml version="1.0" encoding="utf-8"?>
<ds:datastoreItem xmlns:ds="http://schemas.openxmlformats.org/officeDocument/2006/customXml" ds:itemID="{F7EA9C68-DA86-4FE8-A0CF-CB1338C724D9}">
  <ds:schemaRefs/>
</ds:datastoreItem>
</file>

<file path=customXml/itemProps3.xml><?xml version="1.0" encoding="utf-8"?>
<ds:datastoreItem xmlns:ds="http://schemas.openxmlformats.org/officeDocument/2006/customXml" ds:itemID="{38FE500D-BA3C-4B14-8C77-377A4D9FF3A2}">
  <ds:schemaRefs/>
</ds:datastoreItem>
</file>

<file path=customXml/itemProps4.xml><?xml version="1.0" encoding="utf-8"?>
<ds:datastoreItem xmlns:ds="http://schemas.openxmlformats.org/officeDocument/2006/customXml" ds:itemID="{A9897AF2-CE40-4754-AC18-8D53D76293FA}">
  <ds:schemaRefs/>
</ds:datastoreItem>
</file>

<file path=customXml/itemProps5.xml><?xml version="1.0" encoding="utf-8"?>
<ds:datastoreItem xmlns:ds="http://schemas.openxmlformats.org/officeDocument/2006/customXml" ds:itemID="{D7691977-0701-4C56-A93F-98DD3F4439CD}">
  <ds:schemaRefs/>
</ds:datastoreItem>
</file>

<file path=customXml/itemProps6.xml><?xml version="1.0" encoding="utf-8"?>
<ds:datastoreItem xmlns:ds="http://schemas.openxmlformats.org/officeDocument/2006/customXml" ds:itemID="{A44EF5C0-8ECB-431C-A83E-EF6BB0F6779E}">
  <ds:schemaRefs/>
</ds:datastoreItem>
</file>

<file path=customXml/itemProps7.xml><?xml version="1.0" encoding="utf-8"?>
<ds:datastoreItem xmlns:ds="http://schemas.openxmlformats.org/officeDocument/2006/customXml" ds:itemID="{F1331449-5D32-4797-8004-D63B8EB201FA}">
  <ds:schemaRefs/>
</ds:datastoreItem>
</file>

<file path=customXml/itemProps8.xml><?xml version="1.0" encoding="utf-8"?>
<ds:datastoreItem xmlns:ds="http://schemas.openxmlformats.org/officeDocument/2006/customXml" ds:itemID="{B5A7DAA2-4230-4A8E-9D99-2ADF82B1ABA9}">
  <ds:schemaRefs/>
</ds:datastoreItem>
</file>

<file path=customXml/itemProps9.xml><?xml version="1.0" encoding="utf-8"?>
<ds:datastoreItem xmlns:ds="http://schemas.openxmlformats.org/officeDocument/2006/customXml" ds:itemID="{86858A05-4F7B-4068-A91E-7E0F86982B38}">
  <ds:schemaRefs/>
</ds:datastoreItem>
</file>

<file path=customXml/itemProps10.xml><?xml version="1.0" encoding="utf-8"?>
<ds:datastoreItem xmlns:ds="http://schemas.openxmlformats.org/officeDocument/2006/customXml" ds:itemID="{98284F08-ACFC-4EE6-BAE9-4D52DD91C4FB}">
  <ds:schemaRefs/>
</ds:datastoreItem>
</file>

<file path=customXml/itemProps11.xml><?xml version="1.0" encoding="utf-8"?>
<ds:datastoreItem xmlns:ds="http://schemas.openxmlformats.org/officeDocument/2006/customXml" ds:itemID="{96E365AA-390D-4BF9-A6D9-FFE8F1A68106}">
  <ds:schemaRefs/>
</ds:datastoreItem>
</file>

<file path=customXml/itemProps12.xml><?xml version="1.0" encoding="utf-8"?>
<ds:datastoreItem xmlns:ds="http://schemas.openxmlformats.org/officeDocument/2006/customXml" ds:itemID="{8B411E76-5578-476D-BCD3-E8E74EDB5162}">
  <ds:schemaRefs/>
</ds:datastoreItem>
</file>

<file path=customXml/itemProps13.xml><?xml version="1.0" encoding="utf-8"?>
<ds:datastoreItem xmlns:ds="http://schemas.openxmlformats.org/officeDocument/2006/customXml" ds:itemID="{57B7B3F8-B36B-4492-82F4-9299C89A179D}">
  <ds:schemaRefs/>
</ds:datastoreItem>
</file>

<file path=customXml/itemProps14.xml><?xml version="1.0" encoding="utf-8"?>
<ds:datastoreItem xmlns:ds="http://schemas.openxmlformats.org/officeDocument/2006/customXml" ds:itemID="{3D9773BF-5DD8-4457-B2AE-A043889E7F15}">
  <ds:schemaRefs/>
</ds:datastoreItem>
</file>

<file path=customXml/itemProps15.xml><?xml version="1.0" encoding="utf-8"?>
<ds:datastoreItem xmlns:ds="http://schemas.openxmlformats.org/officeDocument/2006/customXml" ds:itemID="{808E09D8-DF59-46BA-8378-2882CEDEB5CC}">
  <ds:schemaRefs/>
</ds:datastoreItem>
</file>

<file path=customXml/itemProps16.xml><?xml version="1.0" encoding="utf-8"?>
<ds:datastoreItem xmlns:ds="http://schemas.openxmlformats.org/officeDocument/2006/customXml" ds:itemID="{3F6EFDF4-920C-46BE-89CC-3D8841AC938C}">
  <ds:schemaRefs/>
</ds:datastoreItem>
</file>

<file path=customXml/itemProps17.xml><?xml version="1.0" encoding="utf-8"?>
<ds:datastoreItem xmlns:ds="http://schemas.openxmlformats.org/officeDocument/2006/customXml" ds:itemID="{870295FE-70DE-4C9C-8935-BEA9FCB94F79}">
  <ds:schemaRefs/>
</ds:datastoreItem>
</file>

<file path=customXml/itemProps18.xml><?xml version="1.0" encoding="utf-8"?>
<ds:datastoreItem xmlns:ds="http://schemas.openxmlformats.org/officeDocument/2006/customXml" ds:itemID="{F9E629F2-E432-441D-A244-CFAEBB227841}">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Sales Data</vt:lpstr>
      <vt:lpstr>Master Data</vt:lpstr>
      <vt:lpstr>Report</vt:lpstr>
      <vt:lpstr>America</vt:lpstr>
      <vt:lpstr>Europe</vt:lpstr>
      <vt:lpstr>Calculated Fields</vt:lpstr>
      <vt:lpstr>Details</vt:lpstr>
      <vt:lpstr>Lucas Basics</vt:lpstr>
      <vt:lpstr>Meta Creations</vt:lpstr>
      <vt:lpstr>Urban Right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Colton Gearhart</cp:lastModifiedBy>
  <dcterms:created xsi:type="dcterms:W3CDTF">2020-04-06T08:43:01Z</dcterms:created>
  <dcterms:modified xsi:type="dcterms:W3CDTF">2023-08-28T21:53:56Z</dcterms:modified>
  <cp:category/>
</cp:coreProperties>
</file>