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tongearhart/Documents/Ball State/DANA 320/Modules/Overview/"/>
    </mc:Choice>
  </mc:AlternateContent>
  <xr:revisionPtr revIDLastSave="0" documentId="13_ncr:1_{F4096E90-671E-124D-9579-A1CE60849E39}" xr6:coauthVersionLast="47" xr6:coauthVersionMax="47" xr10:uidLastSave="{00000000-0000-0000-0000-000000000000}"/>
  <bookViews>
    <workbookView xWindow="0" yWindow="760" windowWidth="30240" windowHeight="17620" activeTab="5" xr2:uid="{ED842286-6CE5-1D40-937D-4A8AC23353DB}"/>
  </bookViews>
  <sheets>
    <sheet name="Intro" sheetId="7" r:id="rId1"/>
    <sheet name="Readings" sheetId="3" r:id="rId2"/>
    <sheet name="Excel" sheetId="8" r:id="rId3"/>
    <sheet name="Tableau" sheetId="11" r:id="rId4"/>
    <sheet name="R" sheetId="12" r:id="rId5"/>
    <sheet name="Weeks" sheetId="10" r:id="rId6"/>
    <sheet name="All" sheetId="14" r:id="rId7"/>
  </sheets>
  <definedNames>
    <definedName name="_xlnm._FilterDatabase" localSheetId="2" hidden="1">Excel!$D$1:$I$2</definedName>
    <definedName name="_xlnm._FilterDatabase" localSheetId="4" hidden="1">'R'!$D$1:$I$2</definedName>
    <definedName name="_xlnm._FilterDatabase" localSheetId="1" hidden="1">Readings!$D$2:$I$30</definedName>
    <definedName name="_xlnm._FilterDatabase" localSheetId="3" hidden="1">Tableau!$D$1:$I$2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9" i="10" l="1"/>
  <c r="E256" i="10"/>
  <c r="I258" i="10" s="1"/>
  <c r="E246" i="10"/>
  <c r="I252" i="10" s="1"/>
  <c r="E242" i="10"/>
  <c r="I244" i="10" s="1"/>
  <c r="E231" i="10"/>
  <c r="I240" i="10" s="1"/>
  <c r="I150" i="14"/>
  <c r="E144" i="14"/>
  <c r="I148" i="14" s="1"/>
  <c r="E140" i="14"/>
  <c r="I142" i="14" s="1"/>
  <c r="E129" i="14"/>
  <c r="I138" i="14" s="1"/>
  <c r="E128" i="14"/>
  <c r="I70" i="12"/>
  <c r="I68" i="12"/>
  <c r="I66" i="12"/>
  <c r="I64" i="12"/>
  <c r="E64" i="12"/>
  <c r="E60" i="12"/>
  <c r="I62" i="12" s="1"/>
  <c r="E49" i="12"/>
  <c r="I58" i="12" s="1"/>
  <c r="E225" i="10"/>
  <c r="I227" i="10" s="1"/>
  <c r="E222" i="10"/>
  <c r="E48" i="12"/>
  <c r="E216" i="10"/>
  <c r="I218" i="10" s="1"/>
  <c r="E201" i="10"/>
  <c r="I212" i="10" s="1"/>
  <c r="E115" i="14"/>
  <c r="I126" i="14" s="1"/>
  <c r="E106" i="14"/>
  <c r="I113" i="14" s="1"/>
  <c r="E97" i="14"/>
  <c r="I104" i="14" s="1"/>
  <c r="E88" i="14"/>
  <c r="I95" i="14" s="1"/>
  <c r="I86" i="14"/>
  <c r="E83" i="14"/>
  <c r="E74" i="14"/>
  <c r="I79" i="14" s="1"/>
  <c r="E67" i="14"/>
  <c r="I72" i="14" s="1"/>
  <c r="E52" i="14"/>
  <c r="I63" i="14" s="1"/>
  <c r="E49" i="14"/>
  <c r="I50" i="14" s="1"/>
  <c r="E34" i="14"/>
  <c r="I47" i="14" s="1"/>
  <c r="E22" i="14"/>
  <c r="I32" i="14" s="1"/>
  <c r="E16" i="14"/>
  <c r="I20" i="14" s="1"/>
  <c r="E13" i="14"/>
  <c r="I14" i="14" s="1"/>
  <c r="E3" i="14"/>
  <c r="I9" i="14" s="1"/>
  <c r="E35" i="12"/>
  <c r="I46" i="12" s="1"/>
  <c r="E195" i="10"/>
  <c r="I197" i="10" s="1"/>
  <c r="E184" i="10"/>
  <c r="I191" i="10" s="1"/>
  <c r="E26" i="12"/>
  <c r="I33" i="12" s="1"/>
  <c r="E146" i="10"/>
  <c r="I153" i="10" s="1"/>
  <c r="E138" i="10"/>
  <c r="I141" i="10" s="1"/>
  <c r="E176" i="10"/>
  <c r="I180" i="10" s="1"/>
  <c r="E165" i="10"/>
  <c r="I172" i="10" s="1"/>
  <c r="E157" i="10"/>
  <c r="I161" i="10" s="1"/>
  <c r="E17" i="12"/>
  <c r="I24" i="12" s="1"/>
  <c r="E48" i="3"/>
  <c r="E45" i="3"/>
  <c r="I47" i="3" s="1"/>
  <c r="E42" i="3"/>
  <c r="I44" i="3" s="1"/>
  <c r="E39" i="3"/>
  <c r="I41" i="3" s="1"/>
  <c r="E36" i="3"/>
  <c r="I38" i="3" s="1"/>
  <c r="E31" i="3"/>
  <c r="I35" i="3" s="1"/>
  <c r="E77" i="10"/>
  <c r="I78" i="10" s="1"/>
  <c r="E8" i="12"/>
  <c r="I15" i="12" s="1"/>
  <c r="E3" i="12"/>
  <c r="I6" i="12" s="1"/>
  <c r="E132" i="10"/>
  <c r="I134" i="10" s="1"/>
  <c r="E121" i="10"/>
  <c r="I126" i="10" s="1"/>
  <c r="I33" i="11"/>
  <c r="E28" i="11"/>
  <c r="E115" i="10"/>
  <c r="I117" i="10" s="1"/>
  <c r="E106" i="10"/>
  <c r="I111" i="10" s="1"/>
  <c r="E100" i="10"/>
  <c r="I102" i="10" s="1"/>
  <c r="E83" i="10"/>
  <c r="I94" i="10" s="1"/>
  <c r="E21" i="11"/>
  <c r="I26" i="11" s="1"/>
  <c r="E8" i="3"/>
  <c r="I11" i="3" s="1"/>
  <c r="E5" i="3"/>
  <c r="I7" i="3" s="1"/>
  <c r="E12" i="8"/>
  <c r="I16" i="8" s="1"/>
  <c r="E6" i="8"/>
  <c r="I10" i="8" s="1"/>
  <c r="E6" i="11"/>
  <c r="E3" i="11"/>
  <c r="I4" i="11" s="1"/>
  <c r="E71" i="10"/>
  <c r="I73" i="10" s="1"/>
  <c r="E54" i="10"/>
  <c r="I61" i="10" s="1"/>
  <c r="E47" i="10"/>
  <c r="I50" i="10" s="1"/>
  <c r="E33" i="10"/>
  <c r="I37" i="10" s="1"/>
  <c r="E27" i="10"/>
  <c r="I29" i="10" s="1"/>
  <c r="E19" i="10"/>
  <c r="I23" i="10" s="1"/>
  <c r="E13" i="10"/>
  <c r="I14" i="10" s="1"/>
  <c r="E3" i="10"/>
  <c r="I9" i="10" s="1"/>
  <c r="I14" i="7"/>
  <c r="I12" i="7"/>
  <c r="I9" i="7"/>
  <c r="E13" i="7"/>
  <c r="E3" i="8"/>
  <c r="I4" i="8" s="1"/>
  <c r="E3" i="7"/>
  <c r="E3" i="3"/>
  <c r="I250" i="10" l="1"/>
  <c r="I242" i="10"/>
  <c r="I246" i="10"/>
  <c r="I248" i="10"/>
  <c r="I140" i="14"/>
  <c r="I144" i="14"/>
  <c r="I146" i="14"/>
  <c r="I60" i="12"/>
  <c r="I31" i="12"/>
  <c r="I217" i="10"/>
  <c r="I111" i="14"/>
  <c r="I18" i="14"/>
  <c r="I26" i="14"/>
  <c r="I41" i="14"/>
  <c r="I12" i="14"/>
  <c r="I189" i="10"/>
  <c r="I40" i="3"/>
  <c r="E24" i="8"/>
  <c r="I37" i="8" s="1"/>
  <c r="I22" i="8"/>
  <c r="I17" i="11"/>
  <c r="I67" i="10"/>
  <c r="I43" i="10"/>
  <c r="I12" i="10"/>
  <c r="I21" i="10"/>
  <c r="I8" i="8"/>
  <c r="I31" i="8" l="1"/>
  <c r="E12" i="3"/>
  <c r="I14" i="3" s="1"/>
  <c r="E15" i="3" l="1"/>
  <c r="E16" i="3" l="1"/>
  <c r="I18" i="3" s="1"/>
  <c r="E19" i="3" l="1"/>
  <c r="I21" i="3" s="1"/>
  <c r="E22" i="3" l="1"/>
  <c r="I24" i="3" s="1"/>
  <c r="E26" i="3" l="1"/>
  <c r="I30" i="3" s="1"/>
  <c r="E25" i="3"/>
</calcChain>
</file>

<file path=xl/sharedStrings.xml><?xml version="1.0" encoding="utf-8"?>
<sst xmlns="http://schemas.openxmlformats.org/spreadsheetml/2006/main" count="879" uniqueCount="245">
  <si>
    <t>Week</t>
  </si>
  <si>
    <t>Section</t>
  </si>
  <si>
    <t>Install Excel</t>
  </si>
  <si>
    <t>1.0 - Install Excel</t>
  </si>
  <si>
    <t>1.1 - Introduction to Excel</t>
  </si>
  <si>
    <t>1.2 - Basic Charts in Excel</t>
  </si>
  <si>
    <t>DataCamp: Introduction to Excel</t>
  </si>
  <si>
    <t>Content / Assignment</t>
  </si>
  <si>
    <t>Video: Basic Charts in Excel</t>
  </si>
  <si>
    <t>Getting started with Excel; Managing data and applying aggregate functions; Other functions and visualizing data</t>
  </si>
  <si>
    <t>Lab 1.2 - More Charts in Excel</t>
  </si>
  <si>
    <t>HW 1.2 - Plots for Analyses</t>
  </si>
  <si>
    <t>Multiple variable charts; Waterfall chart</t>
  </si>
  <si>
    <t>Simple linear regression; Plots of aggregated data</t>
  </si>
  <si>
    <t>1.3 - Reports</t>
  </si>
  <si>
    <t>Video: Introduction to Pivot Tables</t>
  </si>
  <si>
    <t>Creating pivot tables; Customizing summary measures and pivot table features</t>
  </si>
  <si>
    <t>Video: Combining Data and More on Pivot Tables</t>
  </si>
  <si>
    <t>Data setup; XLOOKUP; Additional pivot table features</t>
  </si>
  <si>
    <t>Video: More on XLOOKUP</t>
  </si>
  <si>
    <t>How to use XLOOKUP; When to use XLOOKUP optional arguments</t>
  </si>
  <si>
    <t>Video: Panel Charts</t>
  </si>
  <si>
    <t>Setup of panel chart data using pivot table; Creating panel chart</t>
  </si>
  <si>
    <t>HW 1.3 - Creating More Engaging Reports</t>
  </si>
  <si>
    <t>Lab 1.3 - Combining Data and more on Pivot Tables</t>
  </si>
  <si>
    <t>Recreate pivot table report; Combine data with XLOOKUP and create simple reports with Map chart</t>
  </si>
  <si>
    <t>Create report with different displays for measures, including custom formatting; Combining data with XLOOKUP and creating report with added visual via data bars</t>
  </si>
  <si>
    <t>1.4 - Dynamic Dashboards</t>
  </si>
  <si>
    <t>Start Date</t>
  </si>
  <si>
    <t>Lab 1.4 - Dynamic Charts and Dashboards</t>
  </si>
  <si>
    <t>Line chart with highlighting multiple points; Dynamic dashboard via pivot table and chart</t>
  </si>
  <si>
    <t>HW 1.4 - Dynamic Charts and Dashboards</t>
  </si>
  <si>
    <t>Dynamic bar chart (video and tutorial) that colors based on relationship to dynamic target line; Dynamic dashboard using Excel Functions</t>
  </si>
  <si>
    <t>Videos: Dynamic Charts</t>
  </si>
  <si>
    <t>Part 1: Highlight min and max on line plot</t>
  </si>
  <si>
    <t>Part 2: Dynamic Target Line</t>
  </si>
  <si>
    <t>Line chart with markers; Conditional formatting logic and implementation</t>
  </si>
  <si>
    <t>Dynamic target line logic and implementation</t>
  </si>
  <si>
    <t>Video: Dynamic Dashboards Part 1</t>
  </si>
  <si>
    <t>Video: 5 Excel Functions</t>
  </si>
  <si>
    <t>Sort and sortby; Unique; Xlookup; Filter; Sequence</t>
  </si>
  <si>
    <t>Video: Dynamic Dashboards Part 2</t>
  </si>
  <si>
    <t>Video: Meet Your Instructor</t>
  </si>
  <si>
    <t>Video: Syllabus Explained</t>
  </si>
  <si>
    <t>Video: How to Navigate this Course</t>
  </si>
  <si>
    <t>Video: Introduction to Data Visualization</t>
  </si>
  <si>
    <t>Quiz: Course Overview</t>
  </si>
  <si>
    <t>Discussion Post: Introduce Yourself</t>
  </si>
  <si>
    <t>Introduction; Interests; Background; Classroom goals</t>
  </si>
  <si>
    <t xml:space="preserve">Course format / structure; Materials; Assignments; Grades </t>
  </si>
  <si>
    <t>Course description, rationale and goals; Main themes of data viz; Example applications; Data viz beyond the classroom</t>
  </si>
  <si>
    <t>Layout of Canvas (modules, content pages, assignments, discussion boards)</t>
  </si>
  <si>
    <t>Reading Check Quiz 1</t>
  </si>
  <si>
    <t>Reading Assignment</t>
  </si>
  <si>
    <t>OPTIONAL: SWD Pages ix - xiii</t>
  </si>
  <si>
    <t>Foreword and About the Author</t>
  </si>
  <si>
    <t>Reading Check Quiz 2</t>
  </si>
  <si>
    <t>Introduction (Storytelling; How you will learn with this book)</t>
  </si>
  <si>
    <t>Introduction (Organization of book)</t>
  </si>
  <si>
    <t>Ch 1 Importance of Context (Types of analyses; Questions to ask; Mechanism)</t>
  </si>
  <si>
    <t>Ch 1 Importance of Context (Who, what, how example; 3-min story; Big idea; Storyboarding)</t>
  </si>
  <si>
    <t>Reading Check Quiz 3</t>
  </si>
  <si>
    <t>SWD Pages 1 - 13.5</t>
  </si>
  <si>
    <t xml:space="preserve"> (up to "How this book is organized" section)</t>
  </si>
  <si>
    <t>SWD Pages 13.5 - 27.5</t>
  </si>
  <si>
    <t xml:space="preserve"> (up to "Who, what, and how: illustrated by example" section)</t>
  </si>
  <si>
    <t>SWD Pages 27.5 - 33</t>
  </si>
  <si>
    <t xml:space="preserve"> (up to end of Chapter 1)</t>
  </si>
  <si>
    <t>Reading Check Quiz 5</t>
  </si>
  <si>
    <t>Reading Check Quiz 6</t>
  </si>
  <si>
    <t>Reading Check Quiz 7</t>
  </si>
  <si>
    <t>Reading Check Quiz 8</t>
  </si>
  <si>
    <t>Reading Check Quiz 9</t>
  </si>
  <si>
    <t>Due Date (@ 11:59 PM)</t>
  </si>
  <si>
    <t>(14 min)</t>
  </si>
  <si>
    <t>(9 min)</t>
  </si>
  <si>
    <t>(13 min)</t>
  </si>
  <si>
    <t>(7 min)</t>
  </si>
  <si>
    <t>(11 min)</t>
  </si>
  <si>
    <t>Creating and styling basic charts in Excel; Working with Excel tables</t>
  </si>
  <si>
    <t>Pivot charts and customizing dashboards</t>
  </si>
  <si>
    <t>Using Excel functions to create dynamic reports and dashboards</t>
  </si>
  <si>
    <t>(18 min)</t>
  </si>
  <si>
    <t>(14 min + 20 min)</t>
  </si>
  <si>
    <t>(11 min + 10 min + 9 min)</t>
  </si>
  <si>
    <t>(12 min)</t>
  </si>
  <si>
    <t>(15 min)</t>
  </si>
  <si>
    <t>DataCamp: Introduction to Tableau</t>
  </si>
  <si>
    <t>Getting started with Tableau; Building and customizing visualizations; Digging deeper; Presenting your data</t>
  </si>
  <si>
    <t>2.1 - Introduction to Tableau</t>
  </si>
  <si>
    <t xml:space="preserve"> (up to end of Chapter 2)</t>
  </si>
  <si>
    <t>SWD Pages 55.5 - 69</t>
  </si>
  <si>
    <t>SWD Pages 35 - 55.5</t>
  </si>
  <si>
    <t>Ch 2 Choosing an effective visual (Bars; Area; Other types of graphs; To be avoided)</t>
  </si>
  <si>
    <t>Ch 2 Choosing an effective visual (Simple text; Tables; Heatmap; Graphs; Points; Lines; Bars)</t>
  </si>
  <si>
    <t>(up to "Waterfall chart" section)</t>
  </si>
  <si>
    <t>The Joys of Stats</t>
  </si>
  <si>
    <t>Connecting to Multiple Data Sources</t>
  </si>
  <si>
    <t>2.2 -Working with Data</t>
  </si>
  <si>
    <t>Videos: Recreating the Gapminder Visualization</t>
  </si>
  <si>
    <t>Recreating Gapminder Visualization</t>
  </si>
  <si>
    <t>(10 min)</t>
  </si>
  <si>
    <t>Video: Tableau Prep Builder</t>
  </si>
  <si>
    <t>HW 2.2 - Working with Data</t>
  </si>
  <si>
    <t>(24 min)</t>
  </si>
  <si>
    <t>Videos: 10+3 Use Cases for Parameters</t>
  </si>
  <si>
    <t>10 Use Cases for Parameters</t>
  </si>
  <si>
    <t>3 Use Cases for Parameteres</t>
  </si>
  <si>
    <t>(44 min)</t>
  </si>
  <si>
    <t>HW 2.3 - Parameters</t>
  </si>
  <si>
    <t>Mini TED Talk using a cool data visualization</t>
  </si>
  <si>
    <t>Creating / using parameters and calculated fields</t>
  </si>
  <si>
    <t>More examples</t>
  </si>
  <si>
    <t>Create dashboard of plots utilizing parameters to visualizing trends</t>
  </si>
  <si>
    <t>Tableau Prep Builder to join data in order to recreate visualization and create dashboard showing patterns</t>
  </si>
  <si>
    <t>Video: Joining Data and Improving Visualization</t>
  </si>
  <si>
    <t>(5 min)</t>
  </si>
  <si>
    <t>Video: Extracts and .twbx Files</t>
  </si>
  <si>
    <t>Live vs extract data source and .twb vs .twbx files for homework submission</t>
  </si>
  <si>
    <t>(6 min)</t>
  </si>
  <si>
    <t>Challenges in data quality and demo of Tableau Prep Builder</t>
  </si>
  <si>
    <t>Load, pivot, rename, join, clean and output data in Tableau Prep Builder; adding formatted reference lines to pane</t>
  </si>
  <si>
    <t>Connecting to multiple data sources, data cleaning including first row as header, pivoting,  renaming, and hiding fields</t>
  </si>
  <si>
    <t>Blending data (linking data sources across common fields), using pages shelf for animation</t>
  </si>
  <si>
    <t xml:space="preserve">Videos: Tableau Dashboard Tutorial </t>
  </si>
  <si>
    <t>Creating the worksheets for a dashboard</t>
  </si>
  <si>
    <t>Organizing an effective, well-designed dashboard</t>
  </si>
  <si>
    <t>Part 1: Setup Worksheets</t>
  </si>
  <si>
    <t>Part 2: Finalize Dashboard</t>
  </si>
  <si>
    <t>Recreating dashboard using the tutorials in previous notes</t>
  </si>
  <si>
    <t>HW 2.4 - Dashboards</t>
  </si>
  <si>
    <t>Video: Assignment / Dashboard Description</t>
  </si>
  <si>
    <t>Describe the assignment and the features of the final dashboard to recreate</t>
  </si>
  <si>
    <t>SWD Pages 71 - 84.5</t>
  </si>
  <si>
    <t>(up to "White space" section)</t>
  </si>
  <si>
    <t xml:space="preserve"> (up to end of Chapter 3)</t>
  </si>
  <si>
    <t>SWD Pages 84.5 - 98</t>
  </si>
  <si>
    <t>Ch 3 Clutter is your enemy (Lack of visual order, white space; Non-strategic use of contrast; De-cluttering)</t>
  </si>
  <si>
    <t>Ch 3 Clutter is your enemy (Cognitive load; Clutter; Gestalt principles of visual perception; Lack of visual order, alignment)</t>
  </si>
  <si>
    <t>Reading Check Quiz 4</t>
  </si>
  <si>
    <t>Install Tableau and Tableau Prep Builder</t>
  </si>
  <si>
    <t>2.0 - Install Tableau and Tableau Prep Builder</t>
  </si>
  <si>
    <t>No readings for install Tableau and Tableau Prep Builder + DataCamp</t>
  </si>
  <si>
    <t>No readings for install R and R Studio + DataCamp</t>
  </si>
  <si>
    <t>(up to "Size" section)</t>
  </si>
  <si>
    <t>Ch 4 Focus your audience's attention (Memory; Preattentive attributes, signal where to look in text and in graphs)</t>
  </si>
  <si>
    <t>SWD Pages 99 - 116.5</t>
  </si>
  <si>
    <t>Ch 4 Focus your audience's attention (Size; Color; Position on page)</t>
  </si>
  <si>
    <t>SWD Pages 116.5 - 126</t>
  </si>
  <si>
    <t xml:space="preserve"> (up to end of Chapter 4)</t>
  </si>
  <si>
    <t>Discussions of Stories Told Through Data Viz</t>
  </si>
  <si>
    <t>Discussion Post</t>
  </si>
  <si>
    <t>Replies</t>
  </si>
  <si>
    <t>Reading Check Quiz 10</t>
  </si>
  <si>
    <t xml:space="preserve"> (up to end of "Accessibility" section)</t>
  </si>
  <si>
    <t>Ch 5 Think like a designer (Affordances (highlight the important stuff, eliminate distractions, visual hierarchy))</t>
  </si>
  <si>
    <t>SWD Pages 127 - 138.5</t>
  </si>
  <si>
    <t>SWD Pages 138.5 - 150</t>
  </si>
  <si>
    <t>(up to end of Chapter 5)</t>
  </si>
  <si>
    <t>Ch 5 Think like a designer (Accessibility (don't overcomplicate, text); Aesthetics; Accepatance)</t>
  </si>
  <si>
    <t>Reading Check Quiz 11</t>
  </si>
  <si>
    <t>OPTIONAL: Read rest of book!</t>
  </si>
  <si>
    <t>Ch 6 - Ch 10</t>
  </si>
  <si>
    <t>3.0 - Install R and Rstudio</t>
  </si>
  <si>
    <t>DataCamp: Introduction to R</t>
  </si>
  <si>
    <t>Intro to basics; vectors; matrices; factors; dataframes; lists</t>
  </si>
  <si>
    <t>3.2 - Visualizations</t>
  </si>
  <si>
    <t>Videos: Visualizations</t>
  </si>
  <si>
    <t>Part 1</t>
  </si>
  <si>
    <t>Part 2</t>
  </si>
  <si>
    <t>HW 3.2 - Visualizations</t>
  </si>
  <si>
    <t>ggplot2 basics and scatterplots, histograms, boxplots</t>
  </si>
  <si>
    <t>Bar graphs, displays for bivariate categorical data, line plots, facets, density histograms and density curves</t>
  </si>
  <si>
    <t>(27 min)</t>
  </si>
  <si>
    <t>Recreate several plots within an EDA context to practice the different types of / structure of ggplot2 function calls  and how to customize plots</t>
  </si>
  <si>
    <t>Install R and Rstudio</t>
  </si>
  <si>
    <t>Video: Learn about Rstudio</t>
  </si>
  <si>
    <t>How to navigate Rstudio and the basics</t>
  </si>
  <si>
    <t>Video: Introduction to Quarto</t>
  </si>
  <si>
    <t>Part 3</t>
  </si>
  <si>
    <t>Videos: Data Transformations</t>
  </si>
  <si>
    <t>3.3 - Data Transformations</t>
  </si>
  <si>
    <t>Basics, example, selecting columns, renaming columns</t>
  </si>
  <si>
    <t>(28 min)</t>
  </si>
  <si>
    <t>Relocating columns, filtering rows, ordering row, finding unique rows, creating / editing columns</t>
  </si>
  <si>
    <t>Summarize columns, groups, application</t>
  </si>
  <si>
    <t>(46 min)</t>
  </si>
  <si>
    <t>HW 3.3 - Data Transformations</t>
  </si>
  <si>
    <t>Demonstrate common data manipulation tasks using dplyr and creating more plots from transformed data with ggplot2</t>
  </si>
  <si>
    <t>R4DS Chapter 3: Workflow basics</t>
  </si>
  <si>
    <t>R4DS Chapter 5: Code style</t>
  </si>
  <si>
    <t>Coding basics, comments, what's in a name, calling functions</t>
  </si>
  <si>
    <t>Names, spaces, pipes, ggplot2, sectioning comments</t>
  </si>
  <si>
    <t>3.1 - Introduction to R</t>
  </si>
  <si>
    <t>What is quarto and how to use it</t>
  </si>
  <si>
    <t>Lab 3.4 - Data Cleaning</t>
  </si>
  <si>
    <t>HW 3.4 - Data Manipulations</t>
  </si>
  <si>
    <t>3.4 - Reshaping and Combining Data</t>
  </si>
  <si>
    <t>Videos: Reshaping nand Combining Data</t>
  </si>
  <si>
    <t>(35 min)</t>
  </si>
  <si>
    <t>(22 min)</t>
  </si>
  <si>
    <t>Reshaping data to create grouped visuals</t>
  </si>
  <si>
    <t>Combining data via join statements and recreating visuals</t>
  </si>
  <si>
    <t>Restructure and clean the data in R using the dplyr, tidyr, stringr, and lubridate packages in order to recreate a visual</t>
  </si>
  <si>
    <t xml:space="preserve">Directs through steps to clean, organize and analyze data representing tasks in a comprehensive data analysis problem
</t>
  </si>
  <si>
    <t>HW 3.5 - Interactive Plots</t>
  </si>
  <si>
    <t>3.5 - Interactive Plots</t>
  </si>
  <si>
    <t>Videos: Interactive Plots</t>
  </si>
  <si>
    <t>Part 4</t>
  </si>
  <si>
    <t xml:space="preserve">Part 5 - OPTIONAL </t>
  </si>
  <si>
    <t>(38 min)</t>
  </si>
  <si>
    <t>(32 min)</t>
  </si>
  <si>
    <t>ggplotly()</t>
  </si>
  <si>
    <t>Rebuilding plots with plot_ly()</t>
  </si>
  <si>
    <t>Common plotly plots</t>
  </si>
  <si>
    <t>Other types of plotly plots</t>
  </si>
  <si>
    <t>Graphical queries</t>
  </si>
  <si>
    <t>0 - Intro to Course</t>
  </si>
  <si>
    <t>Recreate some interactive plots with minimal guideance and some plots of your creation in order to understand the structure of plotly function calls.</t>
  </si>
  <si>
    <t>No new content - Continue catching up on previous assignments</t>
  </si>
  <si>
    <t>3.6 - Apps</t>
  </si>
  <si>
    <t>Videos: Apps</t>
  </si>
  <si>
    <t>Video: Shiny UI Editor Project Walkthrough</t>
  </si>
  <si>
    <t>Videos: Reshaping and Combining Data</t>
  </si>
  <si>
    <t>Introduction to the shinyuieditor</t>
  </si>
  <si>
    <t>Introduction to Shiny</t>
  </si>
  <si>
    <t>Applying the shinyuieditor</t>
  </si>
  <si>
    <t>(20 min)</t>
  </si>
  <si>
    <t>Group Shiny Project</t>
  </si>
  <si>
    <t>Group Contract and Pick a Dataset</t>
  </si>
  <si>
    <t>App Sketch</t>
  </si>
  <si>
    <t>Video: Group Shiny Project Description</t>
  </si>
  <si>
    <t>Overview / description of project subtasks and timeline</t>
  </si>
  <si>
    <t>Informal agreement with your group members about how your group dynamic and selecting a dataset to work on</t>
  </si>
  <si>
    <t>Preliminary sketch of user interface and code description of application</t>
  </si>
  <si>
    <t>App Check-in Meeting</t>
  </si>
  <si>
    <t>Meeting with your instructor to demonstrate a working version of the application</t>
  </si>
  <si>
    <t>Final Application</t>
  </si>
  <si>
    <t>Final Presentation</t>
  </si>
  <si>
    <t>Peer Evaluation Form</t>
  </si>
  <si>
    <t>Evaluation of group members' contribution to the final project</t>
  </si>
  <si>
    <t>Survey</t>
  </si>
  <si>
    <t>Final survey over R module and course overall</t>
  </si>
  <si>
    <t>Final presentation demonstrating the final R application</t>
  </si>
  <si>
    <t>Final application code 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</si>
</sst>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[$-409]d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FC4"/>
        <bgColor indexed="64"/>
      </patternFill>
    </fill>
    <fill>
      <patternFill patternType="solid">
        <fgColor rgb="FFFFDD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FC4"/>
        <bgColor rgb="FF000000"/>
      </patternFill>
    </fill>
    <fill>
      <patternFill patternType="solid">
        <fgColor rgb="FFFFDD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1">
    <xf numFmtId="0" fontId="0" fillId="0" borderId="0" xfId="0"/>
    <xf numFmtId="0" fontId="0" fillId="0" borderId="0" xfId="0" applyAlignment="1">
      <alignment vertical="top"/>
    </xf>
    <xf numFmtId="14" fontId="0" fillId="2" borderId="3" xfId="0" applyNumberFormat="1" applyFill="1" applyBorder="1"/>
    <xf numFmtId="0" fontId="1" fillId="3" borderId="2" xfId="0" applyFont="1" applyFill="1" applyBorder="1"/>
    <xf numFmtId="0" fontId="0" fillId="7" borderId="7" xfId="0" applyFill="1" applyBorder="1" applyAlignment="1">
      <alignment horizontal="left" vertical="top" wrapText="1" indent="2"/>
    </xf>
    <xf numFmtId="0" fontId="0" fillId="7" borderId="5" xfId="0" applyFill="1" applyBorder="1" applyAlignment="1">
      <alignment horizontal="left" vertical="top" wrapText="1" indent="2"/>
    </xf>
    <xf numFmtId="0" fontId="1" fillId="7" borderId="4" xfId="0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 wrapText="1"/>
    </xf>
    <xf numFmtId="0" fontId="2" fillId="7" borderId="7" xfId="0" applyFont="1" applyFill="1" applyBorder="1" applyAlignment="1">
      <alignment horizontal="left" vertical="top" wrapText="1" indent="1"/>
    </xf>
    <xf numFmtId="0" fontId="2" fillId="7" borderId="7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 indent="2"/>
    </xf>
    <xf numFmtId="0" fontId="1" fillId="6" borderId="4" xfId="0" applyFont="1" applyFill="1" applyBorder="1" applyAlignment="1">
      <alignment horizontal="left" vertical="top" wrapText="1"/>
    </xf>
    <xf numFmtId="164" fontId="1" fillId="6" borderId="9" xfId="0" applyNumberFormat="1" applyFont="1" applyFill="1" applyBorder="1" applyAlignment="1">
      <alignment horizontal="left"/>
    </xf>
    <xf numFmtId="164" fontId="0" fillId="6" borderId="10" xfId="0" applyNumberFormat="1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164" fontId="1" fillId="7" borderId="9" xfId="0" applyNumberFormat="1" applyFont="1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7" borderId="16" xfId="0" applyFill="1" applyBorder="1" applyAlignment="1">
      <alignment horizontal="left" vertical="top" wrapText="1" indent="2"/>
    </xf>
    <xf numFmtId="0" fontId="0" fillId="7" borderId="17" xfId="0" applyFill="1" applyBorder="1" applyAlignment="1">
      <alignment horizontal="left"/>
    </xf>
    <xf numFmtId="0" fontId="0" fillId="6" borderId="6" xfId="0" applyFill="1" applyBorder="1"/>
    <xf numFmtId="0" fontId="0" fillId="6" borderId="5" xfId="0" applyFill="1" applyBorder="1" applyAlignment="1">
      <alignment vertical="top" wrapText="1"/>
    </xf>
    <xf numFmtId="0" fontId="0" fillId="6" borderId="12" xfId="0" applyFill="1" applyBorder="1" applyAlignment="1">
      <alignment vertical="top" wrapText="1"/>
    </xf>
    <xf numFmtId="0" fontId="0" fillId="4" borderId="12" xfId="0" applyFill="1" applyBorder="1" applyAlignment="1">
      <alignment vertical="top" wrapText="1"/>
    </xf>
    <xf numFmtId="164" fontId="1" fillId="4" borderId="24" xfId="0" applyNumberFormat="1" applyFont="1" applyFill="1" applyBorder="1" applyAlignment="1">
      <alignment horizontal="left" vertical="top" wrapText="1"/>
    </xf>
    <xf numFmtId="0" fontId="0" fillId="4" borderId="13" xfId="0" applyFill="1" applyBorder="1" applyAlignment="1">
      <alignment vertical="top" wrapText="1"/>
    </xf>
    <xf numFmtId="0" fontId="2" fillId="4" borderId="7" xfId="0" applyFont="1" applyFill="1" applyBorder="1" applyAlignment="1">
      <alignment vertical="top" wrapText="1"/>
    </xf>
    <xf numFmtId="0" fontId="0" fillId="4" borderId="5" xfId="0" applyFill="1" applyBorder="1" applyAlignment="1">
      <alignment horizontal="left" vertical="top" wrapText="1" indent="2"/>
    </xf>
    <xf numFmtId="0" fontId="0" fillId="4" borderId="26" xfId="0" applyFill="1" applyBorder="1" applyAlignment="1">
      <alignment horizontal="left" vertical="top" wrapText="1" indent="2"/>
    </xf>
    <xf numFmtId="0" fontId="1" fillId="4" borderId="26" xfId="0" applyFont="1" applyFill="1" applyBorder="1" applyAlignment="1">
      <alignment vertical="top" wrapText="1"/>
    </xf>
    <xf numFmtId="0" fontId="1" fillId="4" borderId="27" xfId="0" applyFont="1" applyFill="1" applyBorder="1" applyAlignment="1">
      <alignment horizontal="left" vertical="top" wrapText="1"/>
    </xf>
    <xf numFmtId="0" fontId="1" fillId="5" borderId="28" xfId="0" applyFont="1" applyFill="1" applyBorder="1" applyAlignment="1">
      <alignment horizontal="center" vertical="top"/>
    </xf>
    <xf numFmtId="0" fontId="0" fillId="7" borderId="29" xfId="0" applyFill="1" applyBorder="1" applyAlignment="1">
      <alignment horizontal="left" vertical="top" wrapText="1"/>
    </xf>
    <xf numFmtId="0" fontId="0" fillId="6" borderId="29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 indent="2"/>
    </xf>
    <xf numFmtId="0" fontId="2" fillId="7" borderId="29" xfId="0" applyFont="1" applyFill="1" applyBorder="1" applyAlignment="1">
      <alignment horizontal="left" vertical="top" wrapText="1"/>
    </xf>
    <xf numFmtId="0" fontId="0" fillId="6" borderId="0" xfId="0" applyFill="1" applyAlignment="1">
      <alignment vertical="top" wrapText="1"/>
    </xf>
    <xf numFmtId="0" fontId="0" fillId="6" borderId="0" xfId="0" applyFill="1" applyAlignment="1">
      <alignment horizontal="left" vertical="top" wrapText="1" indent="2"/>
    </xf>
    <xf numFmtId="0" fontId="1" fillId="7" borderId="29" xfId="0" applyFont="1" applyFill="1" applyBorder="1" applyAlignment="1">
      <alignment horizontal="left" vertical="top" wrapText="1"/>
    </xf>
    <xf numFmtId="0" fontId="1" fillId="6" borderId="29" xfId="0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0" fillId="7" borderId="30" xfId="0" applyFill="1" applyBorder="1" applyAlignment="1">
      <alignment horizontal="left" vertical="top" wrapText="1" indent="2"/>
    </xf>
    <xf numFmtId="0" fontId="0" fillId="9" borderId="12" xfId="0" applyFill="1" applyBorder="1" applyAlignment="1">
      <alignment horizontal="left"/>
    </xf>
    <xf numFmtId="0" fontId="0" fillId="8" borderId="5" xfId="0" applyFill="1" applyBorder="1" applyAlignment="1">
      <alignment horizontal="left" vertical="top" wrapText="1" indent="2"/>
    </xf>
    <xf numFmtId="0" fontId="0" fillId="8" borderId="12" xfId="0" applyFill="1" applyBorder="1" applyAlignment="1">
      <alignment horizontal="left"/>
    </xf>
    <xf numFmtId="0" fontId="2" fillId="8" borderId="7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left"/>
    </xf>
    <xf numFmtId="0" fontId="1" fillId="9" borderId="32" xfId="0" applyFont="1" applyFill="1" applyBorder="1" applyAlignment="1">
      <alignment horizontal="left" vertical="top" wrapText="1"/>
    </xf>
    <xf numFmtId="164" fontId="1" fillId="9" borderId="31" xfId="0" applyNumberFormat="1" applyFont="1" applyFill="1" applyBorder="1" applyAlignment="1">
      <alignment horizontal="left"/>
    </xf>
    <xf numFmtId="0" fontId="0" fillId="8" borderId="26" xfId="0" applyFill="1" applyBorder="1" applyAlignment="1">
      <alignment horizontal="left" vertical="top" wrapText="1" indent="2"/>
    </xf>
    <xf numFmtId="0" fontId="1" fillId="9" borderId="33" xfId="0" applyFont="1" applyFill="1" applyBorder="1" applyAlignment="1">
      <alignment horizontal="left" vertical="top" wrapText="1"/>
    </xf>
    <xf numFmtId="0" fontId="1" fillId="8" borderId="32" xfId="0" applyFont="1" applyFill="1" applyBorder="1" applyAlignment="1">
      <alignment horizontal="left" vertical="top" wrapText="1"/>
    </xf>
    <xf numFmtId="0" fontId="1" fillId="8" borderId="33" xfId="0" applyFont="1" applyFill="1" applyBorder="1" applyAlignment="1">
      <alignment horizontal="left" vertical="top" wrapText="1"/>
    </xf>
    <xf numFmtId="164" fontId="1" fillId="8" borderId="31" xfId="0" applyNumberFormat="1" applyFont="1" applyFill="1" applyBorder="1" applyAlignment="1">
      <alignment horizontal="left"/>
    </xf>
    <xf numFmtId="0" fontId="3" fillId="8" borderId="7" xfId="0" applyFont="1" applyFill="1" applyBorder="1" applyAlignment="1">
      <alignment horizontal="left" vertical="top" wrapText="1"/>
    </xf>
    <xf numFmtId="0" fontId="3" fillId="9" borderId="4" xfId="0" applyFont="1" applyFill="1" applyBorder="1" applyAlignment="1">
      <alignment horizontal="left" vertical="top" wrapText="1"/>
    </xf>
    <xf numFmtId="0" fontId="3" fillId="9" borderId="7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164" fontId="1" fillId="9" borderId="13" xfId="0" applyNumberFormat="1" applyFont="1" applyFill="1" applyBorder="1" applyAlignment="1">
      <alignment horizontal="left"/>
    </xf>
    <xf numFmtId="164" fontId="1" fillId="8" borderId="13" xfId="0" applyNumberFormat="1" applyFont="1" applyFill="1" applyBorder="1" applyAlignment="1">
      <alignment horizontal="left"/>
    </xf>
    <xf numFmtId="0" fontId="1" fillId="9" borderId="34" xfId="0" applyFont="1" applyFill="1" applyBorder="1" applyAlignment="1">
      <alignment horizontal="left" vertical="top" wrapText="1"/>
    </xf>
    <xf numFmtId="0" fontId="1" fillId="9" borderId="27" xfId="0" applyFont="1" applyFill="1" applyBorder="1" applyAlignment="1">
      <alignment horizontal="left" vertical="top" wrapText="1"/>
    </xf>
    <xf numFmtId="164" fontId="1" fillId="9" borderId="24" xfId="0" applyNumberFormat="1" applyFont="1" applyFill="1" applyBorder="1" applyAlignment="1">
      <alignment horizontal="left"/>
    </xf>
    <xf numFmtId="0" fontId="1" fillId="5" borderId="25" xfId="0" applyFont="1" applyFill="1" applyBorder="1" applyAlignment="1">
      <alignment horizontal="left" vertical="top"/>
    </xf>
    <xf numFmtId="0" fontId="1" fillId="5" borderId="21" xfId="0" applyFont="1" applyFill="1" applyBorder="1" applyAlignment="1">
      <alignment horizontal="left" vertical="top"/>
    </xf>
    <xf numFmtId="0" fontId="1" fillId="5" borderId="28" xfId="0" applyFont="1" applyFill="1" applyBorder="1" applyAlignment="1">
      <alignment horizontal="left" vertical="top"/>
    </xf>
    <xf numFmtId="0" fontId="0" fillId="4" borderId="0" xfId="0" applyFill="1" applyAlignment="1">
      <alignment horizontal="left" vertical="top" wrapText="1" indent="2"/>
    </xf>
    <xf numFmtId="0" fontId="1" fillId="4" borderId="33" xfId="0" applyFont="1" applyFill="1" applyBorder="1" applyAlignment="1">
      <alignment vertical="top" wrapText="1"/>
    </xf>
    <xf numFmtId="0" fontId="2" fillId="4" borderId="38" xfId="0" applyFont="1" applyFill="1" applyBorder="1" applyAlignment="1">
      <alignment vertical="top" wrapText="1"/>
    </xf>
    <xf numFmtId="0" fontId="0" fillId="4" borderId="39" xfId="0" applyFill="1" applyBorder="1" applyAlignment="1">
      <alignment vertical="top" wrapText="1"/>
    </xf>
    <xf numFmtId="0" fontId="0" fillId="4" borderId="40" xfId="0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164" fontId="1" fillId="4" borderId="31" xfId="0" applyNumberFormat="1" applyFont="1" applyFill="1" applyBorder="1" applyAlignment="1">
      <alignment horizontal="left" vertical="top" wrapText="1"/>
    </xf>
    <xf numFmtId="0" fontId="0" fillId="6" borderId="41" xfId="0" applyFill="1" applyBorder="1" applyAlignment="1">
      <alignment horizontal="left" vertical="top" wrapText="1" indent="2"/>
    </xf>
    <xf numFmtId="0" fontId="0" fillId="9" borderId="0" xfId="0" applyFill="1" applyAlignment="1">
      <alignment horizontal="left" vertical="top" wrapText="1" indent="2"/>
    </xf>
    <xf numFmtId="0" fontId="0" fillId="8" borderId="0" xfId="0" applyFill="1" applyAlignment="1">
      <alignment horizontal="left" vertical="top" wrapText="1" indent="2"/>
    </xf>
    <xf numFmtId="0" fontId="0" fillId="6" borderId="16" xfId="0" applyFill="1" applyBorder="1" applyAlignment="1">
      <alignment horizontal="left" vertical="top" wrapText="1" indent="2"/>
    </xf>
    <xf numFmtId="0" fontId="0" fillId="6" borderId="43" xfId="0" applyFill="1" applyBorder="1" applyAlignment="1">
      <alignment horizontal="left" vertical="top" wrapText="1" indent="2"/>
    </xf>
    <xf numFmtId="164" fontId="0" fillId="6" borderId="17" xfId="0" applyNumberFormat="1" applyFill="1" applyBorder="1" applyAlignment="1">
      <alignment horizontal="left"/>
    </xf>
    <xf numFmtId="0" fontId="0" fillId="10" borderId="0" xfId="0" applyFill="1"/>
    <xf numFmtId="0" fontId="0" fillId="7" borderId="43" xfId="0" applyFill="1" applyBorder="1" applyAlignment="1">
      <alignment horizontal="left" vertical="top" wrapText="1" indent="2"/>
    </xf>
    <xf numFmtId="0" fontId="0" fillId="6" borderId="13" xfId="0" applyFill="1" applyBorder="1" applyAlignment="1">
      <alignment horizontal="left"/>
    </xf>
    <xf numFmtId="0" fontId="0" fillId="6" borderId="30" xfId="0" applyFill="1" applyBorder="1" applyAlignment="1">
      <alignment horizontal="left" vertical="top" wrapText="1" indent="2"/>
    </xf>
    <xf numFmtId="0" fontId="1" fillId="8" borderId="34" xfId="0" applyFont="1" applyFill="1" applyBorder="1" applyAlignment="1">
      <alignment horizontal="left" vertical="top" wrapText="1"/>
    </xf>
    <xf numFmtId="0" fontId="1" fillId="8" borderId="27" xfId="0" applyFont="1" applyFill="1" applyBorder="1" applyAlignment="1">
      <alignment horizontal="left" vertical="top" wrapText="1"/>
    </xf>
    <xf numFmtId="164" fontId="1" fillId="8" borderId="24" xfId="0" applyNumberFormat="1" applyFont="1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44" xfId="0" applyFill="1" applyBorder="1" applyAlignment="1">
      <alignment vertical="top" wrapText="1"/>
    </xf>
    <xf numFmtId="0" fontId="0" fillId="6" borderId="41" xfId="0" applyFill="1" applyBorder="1" applyAlignment="1">
      <alignment vertical="top" wrapText="1"/>
    </xf>
    <xf numFmtId="0" fontId="0" fillId="11" borderId="5" xfId="0" applyFill="1" applyBorder="1" applyAlignment="1">
      <alignment vertical="top" wrapText="1"/>
    </xf>
    <xf numFmtId="0" fontId="0" fillId="11" borderId="0" xfId="0" applyFill="1" applyAlignment="1">
      <alignment vertical="top" wrapText="1"/>
    </xf>
    <xf numFmtId="0" fontId="0" fillId="11" borderId="12" xfId="0" applyFill="1" applyBorder="1" applyAlignment="1">
      <alignment vertical="top" wrapText="1"/>
    </xf>
    <xf numFmtId="0" fontId="1" fillId="11" borderId="4" xfId="0" applyFont="1" applyFill="1" applyBorder="1" applyAlignment="1">
      <alignment horizontal="left" vertical="top" wrapText="1"/>
    </xf>
    <xf numFmtId="0" fontId="1" fillId="11" borderId="29" xfId="0" applyFont="1" applyFill="1" applyBorder="1" applyAlignment="1">
      <alignment horizontal="left" vertical="top" wrapText="1"/>
    </xf>
    <xf numFmtId="164" fontId="1" fillId="11" borderId="9" xfId="0" applyNumberFormat="1" applyFont="1" applyFill="1" applyBorder="1" applyAlignment="1">
      <alignment horizontal="left"/>
    </xf>
    <xf numFmtId="0" fontId="0" fillId="11" borderId="5" xfId="0" applyFill="1" applyBorder="1" applyAlignment="1">
      <alignment horizontal="left" vertical="top" wrapText="1" indent="2"/>
    </xf>
    <xf numFmtId="164" fontId="0" fillId="11" borderId="10" xfId="0" applyNumberFormat="1" applyFill="1" applyBorder="1" applyAlignment="1">
      <alignment horizontal="left"/>
    </xf>
    <xf numFmtId="0" fontId="2" fillId="12" borderId="4" xfId="0" applyFont="1" applyFill="1" applyBorder="1" applyAlignment="1">
      <alignment horizontal="left" vertical="top" wrapText="1"/>
    </xf>
    <xf numFmtId="0" fontId="0" fillId="12" borderId="11" xfId="0" applyFill="1" applyBorder="1" applyAlignment="1">
      <alignment horizontal="left"/>
    </xf>
    <xf numFmtId="0" fontId="0" fillId="12" borderId="5" xfId="0" applyFill="1" applyBorder="1" applyAlignment="1">
      <alignment horizontal="left" vertical="top" wrapText="1" indent="2"/>
    </xf>
    <xf numFmtId="0" fontId="0" fillId="12" borderId="12" xfId="0" applyFill="1" applyBorder="1" applyAlignment="1">
      <alignment horizontal="left"/>
    </xf>
    <xf numFmtId="0" fontId="1" fillId="12" borderId="4" xfId="0" applyFont="1" applyFill="1" applyBorder="1" applyAlignment="1">
      <alignment horizontal="left" vertical="top" wrapText="1"/>
    </xf>
    <xf numFmtId="0" fontId="1" fillId="12" borderId="29" xfId="0" applyFont="1" applyFill="1" applyBorder="1" applyAlignment="1">
      <alignment horizontal="left" vertical="top" wrapText="1"/>
    </xf>
    <xf numFmtId="164" fontId="1" fillId="12" borderId="9" xfId="0" applyNumberFormat="1" applyFont="1" applyFill="1" applyBorder="1" applyAlignment="1">
      <alignment horizontal="left"/>
    </xf>
    <xf numFmtId="0" fontId="0" fillId="11" borderId="16" xfId="0" applyFill="1" applyBorder="1" applyAlignment="1">
      <alignment horizontal="left" vertical="top" wrapText="1" indent="2"/>
    </xf>
    <xf numFmtId="0" fontId="0" fillId="11" borderId="30" xfId="0" applyFill="1" applyBorder="1" applyAlignment="1">
      <alignment horizontal="left" vertical="top" wrapText="1" indent="2"/>
    </xf>
    <xf numFmtId="164" fontId="0" fillId="11" borderId="17" xfId="0" applyNumberFormat="1" applyFill="1" applyBorder="1" applyAlignment="1">
      <alignment horizontal="left"/>
    </xf>
    <xf numFmtId="0" fontId="0" fillId="8" borderId="18" xfId="0" applyFill="1" applyBorder="1" applyAlignment="1">
      <alignment horizontal="center" vertical="top"/>
    </xf>
    <xf numFmtId="0" fontId="0" fillId="12" borderId="29" xfId="0" applyFill="1" applyBorder="1" applyAlignment="1">
      <alignment horizontal="left" vertical="top" wrapText="1"/>
    </xf>
    <xf numFmtId="0" fontId="0" fillId="12" borderId="26" xfId="0" applyFill="1" applyBorder="1" applyAlignment="1">
      <alignment horizontal="left" vertical="top" wrapText="1"/>
    </xf>
    <xf numFmtId="0" fontId="0" fillId="9" borderId="29" xfId="0" applyFill="1" applyBorder="1" applyAlignment="1">
      <alignment horizontal="left" vertical="top" wrapText="1"/>
    </xf>
    <xf numFmtId="164" fontId="1" fillId="9" borderId="11" xfId="0" applyNumberFormat="1" applyFont="1" applyFill="1" applyBorder="1" applyAlignment="1">
      <alignment horizontal="left"/>
    </xf>
    <xf numFmtId="0" fontId="0" fillId="6" borderId="45" xfId="0" applyFill="1" applyBorder="1" applyAlignment="1">
      <alignment vertical="top" wrapText="1"/>
    </xf>
    <xf numFmtId="164" fontId="1" fillId="6" borderId="46" xfId="0" applyNumberFormat="1" applyFont="1" applyFill="1" applyBorder="1" applyAlignment="1">
      <alignment horizontal="left"/>
    </xf>
    <xf numFmtId="0" fontId="0" fillId="6" borderId="7" xfId="0" applyFill="1" applyBorder="1" applyAlignment="1">
      <alignment horizontal="left" vertical="top" wrapText="1" indent="2"/>
    </xf>
    <xf numFmtId="0" fontId="1" fillId="6" borderId="7" xfId="0" applyFont="1" applyFill="1" applyBorder="1" applyAlignment="1">
      <alignment horizontal="left" vertical="top" wrapText="1"/>
    </xf>
    <xf numFmtId="0" fontId="0" fillId="12" borderId="7" xfId="0" applyFill="1" applyBorder="1" applyAlignment="1">
      <alignment horizontal="left" vertical="top" wrapText="1" indent="2"/>
    </xf>
    <xf numFmtId="0" fontId="0" fillId="12" borderId="0" xfId="0" applyFill="1" applyAlignment="1">
      <alignment horizontal="left" vertical="top" wrapText="1"/>
    </xf>
    <xf numFmtId="0" fontId="0" fillId="12" borderId="13" xfId="0" applyFill="1" applyBorder="1" applyAlignment="1">
      <alignment horizontal="left"/>
    </xf>
    <xf numFmtId="0" fontId="2" fillId="12" borderId="7" xfId="0" applyFont="1" applyFill="1" applyBorder="1" applyAlignment="1">
      <alignment horizontal="left" vertical="top" wrapText="1" indent="1"/>
    </xf>
    <xf numFmtId="0" fontId="2" fillId="12" borderId="0" xfId="0" applyFont="1" applyFill="1" applyAlignment="1">
      <alignment horizontal="left" vertical="top" wrapText="1" indent="1"/>
    </xf>
    <xf numFmtId="0" fontId="0" fillId="12" borderId="29" xfId="0" applyFill="1" applyBorder="1" applyAlignment="1">
      <alignment vertical="top" wrapText="1"/>
    </xf>
    <xf numFmtId="0" fontId="2" fillId="12" borderId="0" xfId="0" applyFont="1" applyFill="1" applyAlignment="1">
      <alignment horizontal="left" vertical="top" wrapText="1"/>
    </xf>
    <xf numFmtId="0" fontId="2" fillId="11" borderId="4" xfId="0" applyFont="1" applyFill="1" applyBorder="1" applyAlignment="1">
      <alignment horizontal="left" vertical="top" wrapText="1"/>
    </xf>
    <xf numFmtId="0" fontId="0" fillId="11" borderId="29" xfId="0" applyFill="1" applyBorder="1" applyAlignment="1">
      <alignment vertical="top" wrapText="1"/>
    </xf>
    <xf numFmtId="0" fontId="0" fillId="11" borderId="11" xfId="0" applyFill="1" applyBorder="1" applyAlignment="1">
      <alignment horizontal="left"/>
    </xf>
    <xf numFmtId="0" fontId="2" fillId="11" borderId="7" xfId="0" applyFont="1" applyFill="1" applyBorder="1" applyAlignment="1">
      <alignment horizontal="left" vertical="top" wrapText="1" indent="1"/>
    </xf>
    <xf numFmtId="0" fontId="0" fillId="11" borderId="0" xfId="0" applyFill="1" applyAlignment="1">
      <alignment horizontal="left" vertical="top" wrapText="1"/>
    </xf>
    <xf numFmtId="0" fontId="0" fillId="11" borderId="13" xfId="0" applyFill="1" applyBorder="1" applyAlignment="1">
      <alignment horizontal="left"/>
    </xf>
    <xf numFmtId="0" fontId="0" fillId="11" borderId="7" xfId="0" applyFill="1" applyBorder="1" applyAlignment="1">
      <alignment horizontal="left" vertical="top" wrapText="1" indent="2"/>
    </xf>
    <xf numFmtId="0" fontId="0" fillId="11" borderId="41" xfId="0" applyFill="1" applyBorder="1" applyAlignment="1">
      <alignment horizontal="left" vertical="top" wrapText="1" indent="2"/>
    </xf>
    <xf numFmtId="0" fontId="0" fillId="11" borderId="10" xfId="0" applyFill="1" applyBorder="1" applyAlignment="1">
      <alignment horizontal="left"/>
    </xf>
    <xf numFmtId="0" fontId="1" fillId="12" borderId="0" xfId="0" applyFont="1" applyFill="1" applyAlignment="1">
      <alignment horizontal="left" vertical="top" wrapText="1"/>
    </xf>
    <xf numFmtId="164" fontId="1" fillId="12" borderId="46" xfId="0" applyNumberFormat="1" applyFont="1" applyFill="1" applyBorder="1" applyAlignment="1">
      <alignment horizontal="left"/>
    </xf>
    <xf numFmtId="0" fontId="0" fillId="12" borderId="5" xfId="0" applyFill="1" applyBorder="1" applyAlignment="1">
      <alignment horizontal="left" vertical="top" wrapText="1" indent="1"/>
    </xf>
    <xf numFmtId="0" fontId="0" fillId="12" borderId="44" xfId="0" applyFill="1" applyBorder="1" applyAlignment="1">
      <alignment horizontal="left" vertical="top" wrapText="1"/>
    </xf>
    <xf numFmtId="0" fontId="2" fillId="12" borderId="38" xfId="0" applyFont="1" applyFill="1" applyBorder="1" applyAlignment="1">
      <alignment horizontal="left" vertical="top" wrapText="1"/>
    </xf>
    <xf numFmtId="0" fontId="0" fillId="12" borderId="39" xfId="0" applyFill="1" applyBorder="1" applyAlignment="1">
      <alignment vertical="top" wrapText="1"/>
    </xf>
    <xf numFmtId="0" fontId="0" fillId="12" borderId="40" xfId="0" applyFill="1" applyBorder="1" applyAlignment="1">
      <alignment horizontal="left"/>
    </xf>
    <xf numFmtId="0" fontId="0" fillId="12" borderId="16" xfId="0" applyFill="1" applyBorder="1" applyAlignment="1">
      <alignment horizontal="left" vertical="top" wrapText="1" indent="2"/>
    </xf>
    <xf numFmtId="0" fontId="1" fillId="12" borderId="30" xfId="0" applyFont="1" applyFill="1" applyBorder="1" applyAlignment="1">
      <alignment horizontal="left" vertical="top" wrapText="1"/>
    </xf>
    <xf numFmtId="164" fontId="1" fillId="12" borderId="17" xfId="0" applyNumberFormat="1" applyFont="1" applyFill="1" applyBorder="1" applyAlignment="1">
      <alignment horizontal="left"/>
    </xf>
    <xf numFmtId="0" fontId="2" fillId="11" borderId="38" xfId="0" applyFont="1" applyFill="1" applyBorder="1" applyAlignment="1">
      <alignment horizontal="left" vertical="top" wrapText="1"/>
    </xf>
    <xf numFmtId="0" fontId="0" fillId="11" borderId="39" xfId="0" applyFill="1" applyBorder="1" applyAlignment="1">
      <alignment vertical="top" wrapText="1"/>
    </xf>
    <xf numFmtId="0" fontId="0" fillId="11" borderId="40" xfId="0" applyFill="1" applyBorder="1" applyAlignment="1">
      <alignment horizontal="left"/>
    </xf>
    <xf numFmtId="0" fontId="0" fillId="11" borderId="43" xfId="0" applyFill="1" applyBorder="1" applyAlignment="1">
      <alignment horizontal="left" vertical="top" wrapText="1" indent="2"/>
    </xf>
    <xf numFmtId="0" fontId="0" fillId="11" borderId="17" xfId="0" applyFill="1" applyBorder="1" applyAlignment="1">
      <alignment horizontal="left"/>
    </xf>
    <xf numFmtId="0" fontId="0" fillId="11" borderId="0" xfId="0" applyFill="1" applyAlignment="1">
      <alignment horizontal="left" vertical="top" wrapText="1" indent="2"/>
    </xf>
    <xf numFmtId="0" fontId="0" fillId="9" borderId="13" xfId="0" applyFill="1" applyBorder="1" applyAlignment="1">
      <alignment horizontal="left"/>
    </xf>
    <xf numFmtId="0" fontId="0" fillId="8" borderId="33" xfId="0" applyFill="1" applyBorder="1" applyAlignment="1">
      <alignment horizontal="left" vertical="top" wrapText="1"/>
    </xf>
    <xf numFmtId="164" fontId="1" fillId="8" borderId="47" xfId="0" applyNumberFormat="1" applyFont="1" applyFill="1" applyBorder="1" applyAlignment="1">
      <alignment horizontal="left"/>
    </xf>
    <xf numFmtId="0" fontId="0" fillId="11" borderId="6" xfId="0" applyFill="1" applyBorder="1" applyAlignment="1">
      <alignment wrapText="1"/>
    </xf>
    <xf numFmtId="0" fontId="5" fillId="14" borderId="7" xfId="0" applyFont="1" applyFill="1" applyBorder="1" applyAlignment="1">
      <alignment horizontal="left" vertical="top" wrapText="1"/>
    </xf>
    <xf numFmtId="164" fontId="6" fillId="14" borderId="13" xfId="0" applyNumberFormat="1" applyFont="1" applyFill="1" applyBorder="1" applyAlignment="1">
      <alignment horizontal="left"/>
    </xf>
    <xf numFmtId="0" fontId="0" fillId="8" borderId="33" xfId="0" applyFill="1" applyBorder="1" applyAlignment="1">
      <alignment horizontal="left" vertical="top" wrapText="1" indent="2"/>
    </xf>
    <xf numFmtId="0" fontId="1" fillId="8" borderId="32" xfId="0" applyFont="1" applyFill="1" applyBorder="1" applyAlignment="1">
      <alignment horizontal="left" vertical="top" wrapText="1" indent="1"/>
    </xf>
    <xf numFmtId="0" fontId="2" fillId="8" borderId="0" xfId="0" applyFont="1" applyFill="1" applyAlignment="1">
      <alignment horizontal="left" vertical="top" wrapText="1"/>
    </xf>
    <xf numFmtId="0" fontId="4" fillId="14" borderId="0" xfId="0" applyFont="1" applyFill="1" applyAlignment="1">
      <alignment horizontal="left" vertical="top" wrapText="1"/>
    </xf>
    <xf numFmtId="0" fontId="4" fillId="14" borderId="30" xfId="0" applyFont="1" applyFill="1" applyBorder="1" applyAlignment="1">
      <alignment horizontal="left" vertical="top" wrapText="1" indent="2"/>
    </xf>
    <xf numFmtId="0" fontId="4" fillId="14" borderId="51" xfId="0" applyFont="1" applyFill="1" applyBorder="1" applyAlignment="1">
      <alignment horizontal="left"/>
    </xf>
    <xf numFmtId="0" fontId="0" fillId="15" borderId="6" xfId="0" applyFill="1" applyBorder="1"/>
    <xf numFmtId="0" fontId="1" fillId="15" borderId="4" xfId="0" applyFont="1" applyFill="1" applyBorder="1" applyAlignment="1">
      <alignment horizontal="left" vertical="top" wrapText="1"/>
    </xf>
    <xf numFmtId="0" fontId="1" fillId="15" borderId="29" xfId="0" applyFont="1" applyFill="1" applyBorder="1" applyAlignment="1">
      <alignment horizontal="left" vertical="top" wrapText="1"/>
    </xf>
    <xf numFmtId="164" fontId="1" fillId="15" borderId="9" xfId="0" applyNumberFormat="1" applyFont="1" applyFill="1" applyBorder="1" applyAlignment="1">
      <alignment horizontal="left"/>
    </xf>
    <xf numFmtId="0" fontId="2" fillId="16" borderId="4" xfId="0" applyFont="1" applyFill="1" applyBorder="1" applyAlignment="1">
      <alignment horizontal="left" vertical="top" wrapText="1"/>
    </xf>
    <xf numFmtId="0" fontId="0" fillId="16" borderId="29" xfId="0" applyFill="1" applyBorder="1" applyAlignment="1">
      <alignment vertical="top" wrapText="1"/>
    </xf>
    <xf numFmtId="0" fontId="0" fillId="16" borderId="11" xfId="0" applyFill="1" applyBorder="1" applyAlignment="1">
      <alignment horizontal="left"/>
    </xf>
    <xf numFmtId="0" fontId="2" fillId="16" borderId="7" xfId="0" applyFont="1" applyFill="1" applyBorder="1" applyAlignment="1">
      <alignment horizontal="left" vertical="top" wrapText="1" indent="1"/>
    </xf>
    <xf numFmtId="0" fontId="0" fillId="16" borderId="13" xfId="0" applyFill="1" applyBorder="1" applyAlignment="1">
      <alignment horizontal="left"/>
    </xf>
    <xf numFmtId="0" fontId="0" fillId="16" borderId="7" xfId="0" applyFill="1" applyBorder="1" applyAlignment="1">
      <alignment horizontal="left" vertical="top" wrapText="1" indent="2"/>
    </xf>
    <xf numFmtId="0" fontId="1" fillId="16" borderId="4" xfId="0" applyFont="1" applyFill="1" applyBorder="1" applyAlignment="1">
      <alignment horizontal="left" vertical="top" wrapText="1"/>
    </xf>
    <xf numFmtId="0" fontId="1" fillId="16" borderId="29" xfId="0" applyFont="1" applyFill="1" applyBorder="1" applyAlignment="1">
      <alignment horizontal="left" vertical="top" wrapText="1"/>
    </xf>
    <xf numFmtId="164" fontId="1" fillId="16" borderId="9" xfId="0" applyNumberFormat="1" applyFont="1" applyFill="1" applyBorder="1" applyAlignment="1">
      <alignment horizontal="left"/>
    </xf>
    <xf numFmtId="0" fontId="0" fillId="16" borderId="5" xfId="0" applyFill="1" applyBorder="1" applyAlignment="1">
      <alignment horizontal="left" vertical="top" wrapText="1" indent="1"/>
    </xf>
    <xf numFmtId="164" fontId="1" fillId="16" borderId="46" xfId="0" applyNumberFormat="1" applyFont="1" applyFill="1" applyBorder="1" applyAlignment="1">
      <alignment horizontal="left"/>
    </xf>
    <xf numFmtId="0" fontId="1" fillId="15" borderId="0" xfId="0" applyFont="1" applyFill="1" applyAlignment="1">
      <alignment horizontal="left" vertical="top" wrapText="1"/>
    </xf>
    <xf numFmtId="164" fontId="1" fillId="15" borderId="46" xfId="0" applyNumberFormat="1" applyFont="1" applyFill="1" applyBorder="1" applyAlignment="1">
      <alignment horizontal="left"/>
    </xf>
    <xf numFmtId="0" fontId="0" fillId="15" borderId="7" xfId="0" applyFill="1" applyBorder="1" applyAlignment="1">
      <alignment horizontal="left" vertical="top" wrapText="1" indent="2"/>
    </xf>
    <xf numFmtId="0" fontId="0" fillId="15" borderId="13" xfId="0" applyFill="1" applyBorder="1" applyAlignment="1">
      <alignment vertical="top" wrapText="1"/>
    </xf>
    <xf numFmtId="14" fontId="0" fillId="0" borderId="0" xfId="0" applyNumberFormat="1"/>
    <xf numFmtId="0" fontId="0" fillId="15" borderId="0" xfId="0" applyFill="1" applyAlignment="1">
      <alignment vertical="top" wrapText="1"/>
    </xf>
    <xf numFmtId="0" fontId="0" fillId="15" borderId="45" xfId="0" applyFill="1" applyBorder="1" applyAlignment="1">
      <alignment vertical="top" wrapText="1"/>
    </xf>
    <xf numFmtId="0" fontId="0" fillId="15" borderId="22" xfId="0" applyFill="1" applyBorder="1"/>
    <xf numFmtId="0" fontId="0" fillId="16" borderId="0" xfId="0" applyFill="1" applyAlignment="1">
      <alignment horizontal="left" vertical="top" wrapText="1"/>
    </xf>
    <xf numFmtId="0" fontId="1" fillId="16" borderId="0" xfId="0" applyFont="1" applyFill="1" applyAlignment="1">
      <alignment horizontal="left" vertical="top" wrapText="1"/>
    </xf>
    <xf numFmtId="0" fontId="2" fillId="15" borderId="0" xfId="0" applyFont="1" applyFill="1" applyAlignment="1">
      <alignment vertical="top" wrapText="1"/>
    </xf>
    <xf numFmtId="0" fontId="2" fillId="15" borderId="4" xfId="0" applyFont="1" applyFill="1" applyBorder="1" applyAlignment="1">
      <alignment horizontal="left" vertical="top" wrapText="1"/>
    </xf>
    <xf numFmtId="0" fontId="0" fillId="15" borderId="29" xfId="0" applyFill="1" applyBorder="1" applyAlignment="1">
      <alignment vertical="top" wrapText="1"/>
    </xf>
    <xf numFmtId="0" fontId="0" fillId="15" borderId="11" xfId="0" applyFill="1" applyBorder="1" applyAlignment="1">
      <alignment horizontal="left"/>
    </xf>
    <xf numFmtId="0" fontId="2" fillId="15" borderId="7" xfId="0" applyFont="1" applyFill="1" applyBorder="1" applyAlignment="1">
      <alignment horizontal="left" vertical="top" wrapText="1" indent="1"/>
    </xf>
    <xf numFmtId="0" fontId="0" fillId="15" borderId="0" xfId="0" applyFill="1" applyAlignment="1">
      <alignment horizontal="left" vertical="top" wrapText="1"/>
    </xf>
    <xf numFmtId="0" fontId="0" fillId="15" borderId="13" xfId="0" applyFill="1" applyBorder="1" applyAlignment="1">
      <alignment horizontal="left"/>
    </xf>
    <xf numFmtId="0" fontId="0" fillId="15" borderId="5" xfId="0" applyFill="1" applyBorder="1" applyAlignment="1">
      <alignment horizontal="left" vertical="top" wrapText="1" indent="1"/>
    </xf>
    <xf numFmtId="0" fontId="0" fillId="15" borderId="16" xfId="0" applyFill="1" applyBorder="1" applyAlignment="1">
      <alignment horizontal="left" vertical="top" wrapText="1" indent="2"/>
    </xf>
    <xf numFmtId="0" fontId="1" fillId="15" borderId="30" xfId="0" applyFont="1" applyFill="1" applyBorder="1" applyAlignment="1">
      <alignment horizontal="left" vertical="top" wrapText="1"/>
    </xf>
    <xf numFmtId="164" fontId="1" fillId="15" borderId="17" xfId="0" applyNumberFormat="1" applyFont="1" applyFill="1" applyBorder="1" applyAlignment="1">
      <alignment horizontal="left"/>
    </xf>
    <xf numFmtId="0" fontId="0" fillId="16" borderId="16" xfId="0" applyFill="1" applyBorder="1" applyAlignment="1">
      <alignment horizontal="left" vertical="top" wrapText="1" indent="1"/>
    </xf>
    <xf numFmtId="0" fontId="1" fillId="16" borderId="30" xfId="0" applyFont="1" applyFill="1" applyBorder="1" applyAlignment="1">
      <alignment horizontal="left" vertical="top" wrapText="1"/>
    </xf>
    <xf numFmtId="164" fontId="1" fillId="16" borderId="17" xfId="0" applyNumberFormat="1" applyFont="1" applyFill="1" applyBorder="1" applyAlignment="1">
      <alignment horizontal="left"/>
    </xf>
    <xf numFmtId="0" fontId="0" fillId="15" borderId="16" xfId="0" applyFill="1" applyBorder="1" applyAlignment="1">
      <alignment horizontal="left" vertical="top" wrapText="1" indent="1"/>
    </xf>
    <xf numFmtId="0" fontId="2" fillId="16" borderId="7" xfId="0" applyFont="1" applyFill="1" applyBorder="1" applyAlignment="1">
      <alignment horizontal="left" vertical="top" wrapText="1"/>
    </xf>
    <xf numFmtId="0" fontId="0" fillId="16" borderId="0" xfId="0" applyFill="1" applyAlignment="1">
      <alignment vertical="top" wrapText="1"/>
    </xf>
    <xf numFmtId="0" fontId="1" fillId="15" borderId="26" xfId="0" applyFont="1" applyFill="1" applyBorder="1" applyAlignment="1">
      <alignment horizontal="left" vertical="top" wrapText="1"/>
    </xf>
    <xf numFmtId="164" fontId="1" fillId="15" borderId="10" xfId="0" applyNumberFormat="1" applyFont="1" applyFill="1" applyBorder="1" applyAlignment="1">
      <alignment horizontal="left"/>
    </xf>
    <xf numFmtId="0" fontId="1" fillId="16" borderId="26" xfId="0" applyFont="1" applyFill="1" applyBorder="1" applyAlignment="1">
      <alignment horizontal="left" vertical="top" wrapText="1"/>
    </xf>
    <xf numFmtId="164" fontId="1" fillId="16" borderId="10" xfId="0" applyNumberFormat="1" applyFont="1" applyFill="1" applyBorder="1" applyAlignment="1">
      <alignment horizontal="left"/>
    </xf>
    <xf numFmtId="0" fontId="1" fillId="8" borderId="34" xfId="0" applyFont="1" applyFill="1" applyBorder="1" applyAlignment="1">
      <alignment horizontal="left" vertical="top" wrapText="1" indent="1"/>
    </xf>
    <xf numFmtId="0" fontId="0" fillId="16" borderId="8" xfId="0" applyFill="1" applyBorder="1" applyAlignment="1">
      <alignment horizontal="center" vertical="top"/>
    </xf>
    <xf numFmtId="164" fontId="0" fillId="16" borderId="1" xfId="0" applyNumberFormat="1" applyFill="1" applyBorder="1" applyAlignment="1">
      <alignment horizontal="center" vertical="top"/>
    </xf>
    <xf numFmtId="0" fontId="0" fillId="16" borderId="14" xfId="0" applyFill="1" applyBorder="1" applyAlignment="1">
      <alignment horizontal="center" vertical="top"/>
    </xf>
    <xf numFmtId="164" fontId="0" fillId="16" borderId="15" xfId="0" applyNumberFormat="1" applyFill="1" applyBorder="1" applyAlignment="1">
      <alignment horizontal="center" vertical="top"/>
    </xf>
    <xf numFmtId="0" fontId="1" fillId="5" borderId="19" xfId="0" applyFont="1" applyFill="1" applyBorder="1" applyAlignment="1">
      <alignment horizontal="center" vertical="top"/>
    </xf>
    <xf numFmtId="0" fontId="1" fillId="5" borderId="20" xfId="0" applyFont="1" applyFill="1" applyBorder="1" applyAlignment="1">
      <alignment horizontal="center" vertical="top"/>
    </xf>
    <xf numFmtId="0" fontId="0" fillId="4" borderId="35" xfId="0" applyFill="1" applyBorder="1" applyAlignment="1">
      <alignment horizontal="center" vertical="top"/>
    </xf>
    <xf numFmtId="0" fontId="0" fillId="4" borderId="18" xfId="0" applyFill="1" applyBorder="1" applyAlignment="1">
      <alignment horizontal="center" vertical="top"/>
    </xf>
    <xf numFmtId="0" fontId="0" fillId="4" borderId="14" xfId="0" applyFill="1" applyBorder="1" applyAlignment="1">
      <alignment horizontal="center" vertical="top"/>
    </xf>
    <xf numFmtId="164" fontId="0" fillId="4" borderId="36" xfId="0" applyNumberFormat="1" applyFill="1" applyBorder="1" applyAlignment="1">
      <alignment horizontal="left" vertical="top"/>
    </xf>
    <xf numFmtId="164" fontId="0" fillId="4" borderId="6" xfId="0" applyNumberFormat="1" applyFill="1" applyBorder="1" applyAlignment="1">
      <alignment horizontal="left" vertical="top"/>
    </xf>
    <xf numFmtId="164" fontId="0" fillId="4" borderId="15" xfId="0" applyNumberFormat="1" applyFill="1" applyBorder="1" applyAlignment="1">
      <alignment horizontal="left" vertical="top"/>
    </xf>
    <xf numFmtId="0" fontId="0" fillId="4" borderId="37" xfId="0" applyFill="1" applyBorder="1" applyAlignment="1">
      <alignment horizontal="left" vertical="top"/>
    </xf>
    <xf numFmtId="0" fontId="0" fillId="4" borderId="22" xfId="0" applyFill="1" applyBorder="1" applyAlignment="1">
      <alignment horizontal="left" vertical="top"/>
    </xf>
    <xf numFmtId="0" fontId="0" fillId="4" borderId="23" xfId="0" applyFill="1" applyBorder="1" applyAlignment="1">
      <alignment horizontal="left" vertical="top"/>
    </xf>
    <xf numFmtId="0" fontId="0" fillId="6" borderId="18" xfId="0" applyFill="1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164" fontId="0" fillId="6" borderId="6" xfId="0" applyNumberFormat="1" applyFill="1" applyBorder="1" applyAlignment="1">
      <alignment horizontal="center" vertical="top"/>
    </xf>
    <xf numFmtId="164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left" vertical="top"/>
    </xf>
    <xf numFmtId="0" fontId="4" fillId="14" borderId="49" xfId="0" applyFont="1" applyFill="1" applyBorder="1" applyAlignment="1">
      <alignment horizontal="center" vertical="top"/>
    </xf>
    <xf numFmtId="0" fontId="4" fillId="14" borderId="50" xfId="0" applyFont="1" applyFill="1" applyBorder="1" applyAlignment="1">
      <alignment horizontal="center" vertical="top"/>
    </xf>
    <xf numFmtId="0" fontId="4" fillId="14" borderId="16" xfId="0" applyFont="1" applyFill="1" applyBorder="1" applyAlignment="1">
      <alignment horizontal="left" vertical="top" wrapText="1" indent="2"/>
    </xf>
    <xf numFmtId="0" fontId="4" fillId="14" borderId="30" xfId="0" applyFont="1" applyFill="1" applyBorder="1" applyAlignment="1">
      <alignment horizontal="left" vertical="top" wrapText="1" indent="2"/>
    </xf>
    <xf numFmtId="0" fontId="0" fillId="8" borderId="5" xfId="0" applyFill="1" applyBorder="1" applyAlignment="1">
      <alignment horizontal="left" vertical="top" wrapText="1" indent="2"/>
    </xf>
    <xf numFmtId="0" fontId="0" fillId="8" borderId="26" xfId="0" applyFill="1" applyBorder="1" applyAlignment="1">
      <alignment horizontal="left" vertical="top" wrapText="1" indent="2"/>
    </xf>
    <xf numFmtId="0" fontId="3" fillId="8" borderId="4" xfId="0" applyFont="1" applyFill="1" applyBorder="1" applyAlignment="1">
      <alignment horizontal="left" vertical="top" wrapText="1"/>
    </xf>
    <xf numFmtId="0" fontId="3" fillId="8" borderId="29" xfId="0" applyFont="1" applyFill="1" applyBorder="1" applyAlignment="1">
      <alignment horizontal="left" vertical="top" wrapText="1"/>
    </xf>
    <xf numFmtId="0" fontId="0" fillId="9" borderId="18" xfId="0" applyFill="1" applyBorder="1" applyAlignment="1">
      <alignment horizontal="center" vertical="top"/>
    </xf>
    <xf numFmtId="0" fontId="0" fillId="9" borderId="8" xfId="0" applyFill="1" applyBorder="1" applyAlignment="1">
      <alignment horizontal="center" vertical="top"/>
    </xf>
    <xf numFmtId="0" fontId="0" fillId="9" borderId="7" xfId="0" applyFill="1" applyBorder="1" applyAlignment="1">
      <alignment horizontal="left" vertical="top" wrapText="1" indent="2"/>
    </xf>
    <xf numFmtId="0" fontId="0" fillId="9" borderId="0" xfId="0" applyFill="1" applyAlignment="1">
      <alignment horizontal="left" vertical="top" wrapText="1" indent="2"/>
    </xf>
    <xf numFmtId="0" fontId="4" fillId="13" borderId="49" xfId="0" applyFont="1" applyFill="1" applyBorder="1" applyAlignment="1">
      <alignment horizontal="center" vertical="top"/>
    </xf>
    <xf numFmtId="0" fontId="4" fillId="13" borderId="48" xfId="0" applyFont="1" applyFill="1" applyBorder="1" applyAlignment="1">
      <alignment horizontal="center" vertical="top"/>
    </xf>
    <xf numFmtId="0" fontId="4" fillId="13" borderId="18" xfId="0" applyFont="1" applyFill="1" applyBorder="1" applyAlignment="1">
      <alignment horizontal="center" vertical="top"/>
    </xf>
    <xf numFmtId="0" fontId="0" fillId="8" borderId="18" xfId="0" applyFill="1" applyBorder="1" applyAlignment="1">
      <alignment horizontal="center" vertical="top"/>
    </xf>
    <xf numFmtId="0" fontId="0" fillId="8" borderId="8" xfId="0" applyFill="1" applyBorder="1" applyAlignment="1">
      <alignment horizontal="center" vertical="top"/>
    </xf>
    <xf numFmtId="0" fontId="0" fillId="8" borderId="42" xfId="0" applyFill="1" applyBorder="1" applyAlignment="1">
      <alignment horizontal="center" vertical="top"/>
    </xf>
    <xf numFmtId="0" fontId="0" fillId="8" borderId="7" xfId="0" applyFill="1" applyBorder="1" applyAlignment="1">
      <alignment horizontal="left" vertical="top" wrapText="1" indent="2"/>
    </xf>
    <xf numFmtId="0" fontId="0" fillId="8" borderId="0" xfId="0" applyFill="1" applyAlignment="1">
      <alignment horizontal="left" vertical="top" wrapText="1" indent="2"/>
    </xf>
    <xf numFmtId="0" fontId="3" fillId="8" borderId="32" xfId="0" applyFont="1" applyFill="1" applyBorder="1" applyAlignment="1">
      <alignment horizontal="left" vertical="top" wrapText="1"/>
    </xf>
    <xf numFmtId="0" fontId="3" fillId="8" borderId="33" xfId="0" applyFont="1" applyFill="1" applyBorder="1" applyAlignment="1">
      <alignment horizontal="left" vertical="top" wrapText="1"/>
    </xf>
    <xf numFmtId="0" fontId="0" fillId="8" borderId="7" xfId="0" applyFill="1" applyBorder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0" fontId="0" fillId="7" borderId="8" xfId="0" applyFill="1" applyBorder="1" applyAlignment="1">
      <alignment horizontal="center" vertical="top"/>
    </xf>
    <xf numFmtId="164" fontId="0" fillId="7" borderId="1" xfId="0" applyNumberFormat="1" applyFill="1" applyBorder="1" applyAlignment="1">
      <alignment horizontal="center" vertical="top"/>
    </xf>
    <xf numFmtId="0" fontId="0" fillId="7" borderId="1" xfId="0" applyFill="1" applyBorder="1" applyAlignment="1">
      <alignment horizontal="left" vertical="top"/>
    </xf>
    <xf numFmtId="0" fontId="0" fillId="7" borderId="29" xfId="0" applyFill="1" applyBorder="1" applyAlignment="1">
      <alignment horizontal="left" vertical="top" wrapText="1"/>
    </xf>
    <xf numFmtId="0" fontId="0" fillId="7" borderId="26" xfId="0" applyFill="1" applyBorder="1" applyAlignment="1">
      <alignment horizontal="left" vertical="top" wrapText="1"/>
    </xf>
    <xf numFmtId="0" fontId="0" fillId="7" borderId="14" xfId="0" applyFill="1" applyBorder="1" applyAlignment="1">
      <alignment horizontal="center" vertical="top"/>
    </xf>
    <xf numFmtId="164" fontId="0" fillId="7" borderId="15" xfId="0" applyNumberFormat="1" applyFill="1" applyBorder="1" applyAlignment="1">
      <alignment horizontal="center" vertical="top"/>
    </xf>
    <xf numFmtId="0" fontId="0" fillId="7" borderId="15" xfId="0" applyFill="1" applyBorder="1" applyAlignment="1">
      <alignment horizontal="left" vertical="top"/>
    </xf>
    <xf numFmtId="0" fontId="0" fillId="6" borderId="29" xfId="0" applyFill="1" applyBorder="1" applyAlignment="1">
      <alignment horizontal="left" vertical="top" wrapText="1"/>
    </xf>
    <xf numFmtId="0" fontId="0" fillId="6" borderId="26" xfId="0" applyFill="1" applyBorder="1" applyAlignment="1">
      <alignment horizontal="left" vertical="top" wrapText="1"/>
    </xf>
    <xf numFmtId="0" fontId="0" fillId="11" borderId="18" xfId="0" applyFill="1" applyBorder="1" applyAlignment="1">
      <alignment horizontal="center" vertical="top"/>
    </xf>
    <xf numFmtId="0" fontId="0" fillId="11" borderId="8" xfId="0" applyFill="1" applyBorder="1" applyAlignment="1">
      <alignment horizontal="center" vertical="top"/>
    </xf>
    <xf numFmtId="164" fontId="0" fillId="11" borderId="6" xfId="0" applyNumberFormat="1" applyFill="1" applyBorder="1" applyAlignment="1">
      <alignment horizontal="center" vertical="top"/>
    </xf>
    <xf numFmtId="164" fontId="0" fillId="11" borderId="1" xfId="0" applyNumberFormat="1" applyFill="1" applyBorder="1" applyAlignment="1">
      <alignment horizontal="center" vertical="top"/>
    </xf>
    <xf numFmtId="0" fontId="0" fillId="11" borderId="1" xfId="0" applyFill="1" applyBorder="1" applyAlignment="1">
      <alignment horizontal="left" vertical="top"/>
    </xf>
    <xf numFmtId="0" fontId="0" fillId="12" borderId="8" xfId="0" applyFill="1" applyBorder="1" applyAlignment="1">
      <alignment horizontal="center" vertical="top"/>
    </xf>
    <xf numFmtId="164" fontId="0" fillId="12" borderId="1" xfId="0" applyNumberFormat="1" applyFill="1" applyBorder="1" applyAlignment="1">
      <alignment horizontal="center" vertical="top"/>
    </xf>
    <xf numFmtId="0" fontId="0" fillId="12" borderId="6" xfId="0" applyFill="1" applyBorder="1" applyAlignment="1">
      <alignment horizontal="left" vertical="top"/>
    </xf>
    <xf numFmtId="0" fontId="0" fillId="12" borderId="1" xfId="0" applyFill="1" applyBorder="1" applyAlignment="1">
      <alignment horizontal="left" vertical="top"/>
    </xf>
    <xf numFmtId="0" fontId="0" fillId="12" borderId="32" xfId="0" applyFill="1" applyBorder="1" applyAlignment="1">
      <alignment horizontal="left" vertical="top"/>
    </xf>
    <xf numFmtId="0" fontId="0" fillId="12" borderId="14" xfId="0" applyFill="1" applyBorder="1" applyAlignment="1">
      <alignment horizontal="center" vertical="top"/>
    </xf>
    <xf numFmtId="0" fontId="0" fillId="12" borderId="15" xfId="0" applyFill="1" applyBorder="1" applyAlignment="1">
      <alignment horizontal="left" vertical="top"/>
    </xf>
    <xf numFmtId="164" fontId="0" fillId="12" borderId="15" xfId="0" applyNumberFormat="1" applyFill="1" applyBorder="1" applyAlignment="1">
      <alignment horizontal="center" vertical="top"/>
    </xf>
    <xf numFmtId="0" fontId="0" fillId="11" borderId="6" xfId="0" applyFill="1" applyBorder="1" applyAlignment="1">
      <alignment horizontal="left" vertical="top"/>
    </xf>
    <xf numFmtId="0" fontId="0" fillId="11" borderId="32" xfId="0" applyFill="1" applyBorder="1" applyAlignment="1">
      <alignment horizontal="left" vertical="top"/>
    </xf>
    <xf numFmtId="0" fontId="0" fillId="15" borderId="8" xfId="0" applyFill="1" applyBorder="1" applyAlignment="1">
      <alignment horizontal="center" vertical="top"/>
    </xf>
    <xf numFmtId="164" fontId="0" fillId="15" borderId="1" xfId="0" applyNumberFormat="1" applyFill="1" applyBorder="1" applyAlignment="1">
      <alignment horizontal="center" vertical="top"/>
    </xf>
    <xf numFmtId="0" fontId="0" fillId="15" borderId="6" xfId="0" applyFill="1" applyBorder="1" applyAlignment="1">
      <alignment horizontal="left" vertical="top"/>
    </xf>
    <xf numFmtId="0" fontId="0" fillId="15" borderId="1" xfId="0" applyFill="1" applyBorder="1" applyAlignment="1">
      <alignment horizontal="left" vertical="top"/>
    </xf>
    <xf numFmtId="0" fontId="0" fillId="15" borderId="32" xfId="0" applyFill="1" applyBorder="1" applyAlignment="1">
      <alignment horizontal="left" vertical="top"/>
    </xf>
    <xf numFmtId="0" fontId="0" fillId="16" borderId="8" xfId="0" applyFill="1" applyBorder="1" applyAlignment="1">
      <alignment horizontal="center" vertical="top"/>
    </xf>
    <xf numFmtId="164" fontId="0" fillId="16" borderId="1" xfId="0" applyNumberFormat="1" applyFill="1" applyBorder="1" applyAlignment="1">
      <alignment horizontal="center" vertical="top"/>
    </xf>
    <xf numFmtId="0" fontId="0" fillId="16" borderId="6" xfId="0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 wrapText="1"/>
    </xf>
    <xf numFmtId="0" fontId="0" fillId="16" borderId="32" xfId="0" applyFill="1" applyBorder="1" applyAlignment="1">
      <alignment horizontal="left" vertical="top" wrapText="1"/>
    </xf>
    <xf numFmtId="0" fontId="0" fillId="15" borderId="18" xfId="0" applyFill="1" applyBorder="1" applyAlignment="1">
      <alignment horizontal="center" vertical="top"/>
    </xf>
    <xf numFmtId="164" fontId="0" fillId="15" borderId="5" xfId="0" applyNumberFormat="1" applyFill="1" applyBorder="1" applyAlignment="1">
      <alignment horizontal="center" vertical="top"/>
    </xf>
    <xf numFmtId="164" fontId="0" fillId="15" borderId="6" xfId="0" applyNumberFormat="1" applyFill="1" applyBorder="1" applyAlignment="1">
      <alignment horizontal="center" vertical="top"/>
    </xf>
    <xf numFmtId="0" fontId="0" fillId="15" borderId="1" xfId="0" applyFill="1" applyBorder="1" applyAlignment="1">
      <alignment horizontal="left" vertical="top" wrapText="1"/>
    </xf>
    <xf numFmtId="0" fontId="0" fillId="16" borderId="6" xfId="0" applyFill="1" applyBorder="1" applyAlignment="1">
      <alignment horizontal="left" vertical="top"/>
    </xf>
    <xf numFmtId="0" fontId="0" fillId="16" borderId="1" xfId="0" applyFill="1" applyBorder="1" applyAlignment="1">
      <alignment horizontal="left" vertical="top"/>
    </xf>
    <xf numFmtId="0" fontId="0" fillId="16" borderId="32" xfId="0" applyFill="1" applyBorder="1" applyAlignment="1">
      <alignment horizontal="left" vertical="top"/>
    </xf>
    <xf numFmtId="0" fontId="0" fillId="8" borderId="14" xfId="0" applyFill="1" applyBorder="1" applyAlignment="1">
      <alignment horizontal="center" vertical="top"/>
    </xf>
    <xf numFmtId="0" fontId="0" fillId="15" borderId="14" xfId="0" applyFill="1" applyBorder="1" applyAlignment="1">
      <alignment horizontal="center" vertical="top"/>
    </xf>
    <xf numFmtId="164" fontId="0" fillId="15" borderId="15" xfId="0" applyNumberFormat="1" applyFill="1" applyBorder="1" applyAlignment="1">
      <alignment horizontal="center" vertical="top"/>
    </xf>
    <xf numFmtId="0" fontId="0" fillId="15" borderId="15" xfId="0" applyFill="1" applyBorder="1" applyAlignment="1">
      <alignment horizontal="left" vertical="top"/>
    </xf>
    <xf numFmtId="0" fontId="0" fillId="9" borderId="14" xfId="0" applyFill="1" applyBorder="1" applyAlignment="1">
      <alignment horizontal="center" vertical="top"/>
    </xf>
    <xf numFmtId="0" fontId="0" fillId="15" borderId="15" xfId="0" applyFill="1" applyBorder="1" applyAlignment="1">
      <alignment horizontal="left" vertical="top" wrapText="1"/>
    </xf>
    <xf numFmtId="0" fontId="3" fillId="9" borderId="7" xfId="0" applyFont="1" applyFill="1" applyBorder="1" applyAlignment="1">
      <alignment horizontal="left" vertical="top" wrapText="1"/>
    </xf>
    <xf numFmtId="0" fontId="3" fillId="9" borderId="0" xfId="0" applyFont="1" applyFill="1" applyAlignment="1">
      <alignment horizontal="left" vertical="top" wrapText="1"/>
    </xf>
    <xf numFmtId="0" fontId="0" fillId="12" borderId="36" xfId="0" applyFill="1" applyBorder="1" applyAlignment="1">
      <alignment horizontal="left" vertical="top"/>
    </xf>
    <xf numFmtId="0" fontId="0" fillId="11" borderId="36" xfId="0" applyFill="1" applyBorder="1" applyAlignment="1">
      <alignment horizontal="left" vertical="top"/>
    </xf>
    <xf numFmtId="0" fontId="0" fillId="11" borderId="15" xfId="0" applyFill="1" applyBorder="1" applyAlignment="1">
      <alignment horizontal="left" vertical="top"/>
    </xf>
    <xf numFmtId="0" fontId="0" fillId="6" borderId="14" xfId="0" applyFill="1" applyBorder="1" applyAlignment="1">
      <alignment horizontal="center" vertical="top"/>
    </xf>
    <xf numFmtId="164" fontId="0" fillId="6" borderId="15" xfId="0" applyNumberFormat="1" applyFill="1" applyBorder="1" applyAlignment="1">
      <alignment horizontal="center" vertical="top"/>
    </xf>
    <xf numFmtId="0" fontId="0" fillId="6" borderId="15" xfId="0" applyFill="1" applyBorder="1" applyAlignment="1">
      <alignment horizontal="left" vertical="top"/>
    </xf>
    <xf numFmtId="0" fontId="0" fillId="6" borderId="44" xfId="0" applyFill="1" applyBorder="1" applyAlignment="1">
      <alignment horizontal="left" vertical="top" wrapText="1"/>
    </xf>
    <xf numFmtId="0" fontId="0" fillId="6" borderId="41" xfId="0" applyFill="1" applyBorder="1" applyAlignment="1">
      <alignment horizontal="left" vertical="top" wrapText="1"/>
    </xf>
    <xf numFmtId="0" fontId="0" fillId="16" borderId="14" xfId="0" applyFill="1" applyBorder="1" applyAlignment="1">
      <alignment horizontal="center" vertical="top"/>
    </xf>
    <xf numFmtId="164" fontId="0" fillId="16" borderId="15" xfId="0" applyNumberFormat="1" applyFill="1" applyBorder="1" applyAlignment="1">
      <alignment horizontal="center" vertical="top"/>
    </xf>
    <xf numFmtId="0" fontId="0" fillId="16" borderId="15" xfId="0" applyFill="1" applyBorder="1" applyAlignment="1">
      <alignment horizontal="left" vertical="top" wrapText="1"/>
    </xf>
    <xf numFmtId="0" fontId="0" fillId="11" borderId="14" xfId="0" applyFill="1" applyBorder="1" applyAlignment="1">
      <alignment horizontal="center" vertical="top"/>
    </xf>
    <xf numFmtId="164" fontId="0" fillId="11" borderId="15" xfId="0" applyNumberFormat="1" applyFill="1" applyBorder="1" applyAlignment="1">
      <alignment horizontal="center" vertical="top"/>
    </xf>
    <xf numFmtId="0" fontId="0" fillId="12" borderId="35" xfId="0" applyFill="1" applyBorder="1" applyAlignment="1">
      <alignment horizontal="center" vertical="top"/>
    </xf>
    <xf numFmtId="164" fontId="0" fillId="12" borderId="36" xfId="0" applyNumberFormat="1" applyFill="1" applyBorder="1" applyAlignment="1">
      <alignment horizontal="center" vertical="top"/>
    </xf>
    <xf numFmtId="0" fontId="0" fillId="11" borderId="35" xfId="0" applyFill="1" applyBorder="1" applyAlignment="1">
      <alignment horizontal="center" vertical="top"/>
    </xf>
    <xf numFmtId="164" fontId="0" fillId="11" borderId="36" xfId="0" applyNumberFormat="1" applyFill="1" applyBorder="1" applyAlignment="1">
      <alignment horizontal="center" vertical="top"/>
    </xf>
    <xf numFmtId="0" fontId="0" fillId="16" borderId="15" xfId="0" applyFill="1" applyBorder="1" applyAlignment="1">
      <alignment horizontal="left" vertical="top"/>
    </xf>
    <xf numFmtId="0" fontId="0" fillId="16" borderId="1" xfId="0" applyFill="1" applyBorder="1" applyAlignment="1">
      <alignment vertical="top"/>
    </xf>
    <xf numFmtId="0" fontId="2" fillId="16" borderId="32" xfId="0" applyFont="1" applyFill="1" applyBorder="1" applyAlignment="1">
      <alignment horizontal="left" vertical="top" wrapText="1"/>
    </xf>
    <xf numFmtId="0" fontId="0" fillId="16" borderId="33" xfId="0" applyFill="1" applyBorder="1" applyAlignment="1">
      <alignment vertical="top" wrapText="1"/>
    </xf>
    <xf numFmtId="0" fontId="0" fillId="16" borderId="47" xfId="0" applyFill="1" applyBorder="1" applyAlignment="1">
      <alignment horizontal="left"/>
    </xf>
    <xf numFmtId="0" fontId="0" fillId="16" borderId="15" xfId="0" applyFill="1" applyBorder="1" applyAlignment="1">
      <alignment vertical="top"/>
    </xf>
    <xf numFmtId="0" fontId="2" fillId="16" borderId="34" xfId="0" applyFont="1" applyFill="1" applyBorder="1" applyAlignment="1">
      <alignment horizontal="left" vertical="top" wrapText="1"/>
    </xf>
    <xf numFmtId="0" fontId="0" fillId="16" borderId="27" xfId="0" applyFill="1" applyBorder="1" applyAlignment="1">
      <alignment vertical="top" wrapText="1"/>
    </xf>
    <xf numFmtId="0" fontId="0" fillId="16" borderId="52" xfId="0" applyFill="1" applyBorder="1" applyAlignment="1">
      <alignment horizontal="left"/>
    </xf>
    <xf numFmtId="0" fontId="0" fillId="9" borderId="0" xfId="0" applyFill="1" applyBorder="1" applyAlignment="1">
      <alignment horizontal="left" vertical="top" wrapText="1"/>
    </xf>
    <xf numFmtId="0" fontId="0" fillId="9" borderId="0" xfId="0" applyFill="1" applyBorder="1" applyAlignment="1">
      <alignment horizontal="left" vertical="top" wrapText="1" indent="2"/>
    </xf>
    <xf numFmtId="0" fontId="0" fillId="9" borderId="0" xfId="0" applyFill="1" applyBorder="1" applyAlignment="1">
      <alignment horizontal="left" vertical="top" wrapText="1" indent="2"/>
    </xf>
    <xf numFmtId="164" fontId="0" fillId="8" borderId="22" xfId="0" applyNumberFormat="1" applyFill="1" applyBorder="1" applyAlignment="1">
      <alignment horizontal="center" vertical="top"/>
    </xf>
    <xf numFmtId="164" fontId="0" fillId="8" borderId="6" xfId="0" applyNumberFormat="1" applyFill="1" applyBorder="1" applyAlignment="1">
      <alignment horizontal="center" vertical="top"/>
    </xf>
    <xf numFmtId="164" fontId="0" fillId="9" borderId="5" xfId="0" applyNumberFormat="1" applyFill="1" applyBorder="1" applyAlignment="1">
      <alignment horizontal="center" vertical="top"/>
    </xf>
    <xf numFmtId="164" fontId="0" fillId="9" borderId="1" xfId="0" applyNumberFormat="1" applyFill="1" applyBorder="1" applyAlignment="1">
      <alignment horizontal="center" vertical="top"/>
    </xf>
    <xf numFmtId="164" fontId="0" fillId="9" borderId="32" xfId="0" applyNumberFormat="1" applyFill="1" applyBorder="1" applyAlignment="1">
      <alignment horizontal="center" vertical="top"/>
    </xf>
    <xf numFmtId="164" fontId="0" fillId="8" borderId="5" xfId="0" applyNumberFormat="1" applyFill="1" applyBorder="1" applyAlignment="1">
      <alignment horizontal="center" vertical="top"/>
    </xf>
    <xf numFmtId="164" fontId="0" fillId="8" borderId="32" xfId="0" applyNumberFormat="1" applyFill="1" applyBorder="1" applyAlignment="1">
      <alignment horizontal="center" vertical="top"/>
    </xf>
    <xf numFmtId="164" fontId="0" fillId="8" borderId="1" xfId="0" applyNumberFormat="1" applyFill="1" applyBorder="1" applyAlignment="1">
      <alignment horizontal="center" vertical="top"/>
    </xf>
    <xf numFmtId="164" fontId="0" fillId="8" borderId="5" xfId="0" applyNumberFormat="1" applyFill="1" applyBorder="1" applyAlignment="1">
      <alignment horizontal="center" vertical="top"/>
    </xf>
    <xf numFmtId="164" fontId="0" fillId="9" borderId="15" xfId="0" applyNumberFormat="1" applyFill="1" applyBorder="1" applyAlignment="1">
      <alignment horizontal="center" vertical="top"/>
    </xf>
    <xf numFmtId="164" fontId="0" fillId="9" borderId="34" xfId="0" applyNumberFormat="1" applyFill="1" applyBorder="1" applyAlignment="1">
      <alignment horizontal="center" vertical="top"/>
    </xf>
    <xf numFmtId="164" fontId="0" fillId="8" borderId="34" xfId="0" applyNumberFormat="1" applyFill="1" applyBorder="1" applyAlignment="1">
      <alignment horizontal="center" vertical="top"/>
    </xf>
    <xf numFmtId="0" fontId="2" fillId="15" borderId="7" xfId="0" applyFont="1" applyFill="1" applyBorder="1" applyAlignment="1">
      <alignment horizontal="left" vertical="top" wrapText="1" indent="2"/>
    </xf>
    <xf numFmtId="0" fontId="0" fillId="15" borderId="7" xfId="0" applyFont="1" applyFill="1" applyBorder="1" applyAlignment="1">
      <alignment horizontal="left" vertical="top" wrapText="1" indent="2"/>
    </xf>
    <xf numFmtId="0" fontId="2" fillId="15" borderId="7" xfId="0" applyFont="1" applyFill="1" applyBorder="1" applyAlignment="1">
      <alignment horizontal="left" vertical="top" wrapText="1"/>
    </xf>
    <xf numFmtId="0" fontId="0" fillId="15" borderId="53" xfId="0" applyFill="1" applyBorder="1" applyAlignment="1">
      <alignment horizontal="left" vertical="top"/>
    </xf>
    <xf numFmtId="0" fontId="0" fillId="15" borderId="22" xfId="0" applyFill="1" applyBorder="1" applyAlignment="1">
      <alignment horizontal="left" vertical="top"/>
    </xf>
    <xf numFmtId="0" fontId="0" fillId="15" borderId="49" xfId="0" applyFill="1" applyBorder="1" applyAlignment="1">
      <alignment horizontal="center" vertical="top"/>
    </xf>
    <xf numFmtId="0" fontId="0" fillId="15" borderId="48" xfId="0" applyFill="1" applyBorder="1" applyAlignment="1">
      <alignment horizontal="center" vertical="top"/>
    </xf>
    <xf numFmtId="164" fontId="0" fillId="15" borderId="53" xfId="0" applyNumberFormat="1" applyFill="1" applyBorder="1" applyAlignment="1">
      <alignment horizontal="center" vertical="top"/>
    </xf>
    <xf numFmtId="164" fontId="0" fillId="15" borderId="22" xfId="0" applyNumberFormat="1" applyFill="1" applyBorder="1" applyAlignment="1">
      <alignment horizontal="center" vertical="top"/>
    </xf>
    <xf numFmtId="0" fontId="0" fillId="16" borderId="18" xfId="0" applyFill="1" applyBorder="1" applyAlignment="1">
      <alignment horizontal="center" vertical="top"/>
    </xf>
    <xf numFmtId="164" fontId="0" fillId="16" borderId="6" xfId="0" applyNumberFormat="1" applyFill="1" applyBorder="1" applyAlignment="1">
      <alignment horizontal="center" vertical="top"/>
    </xf>
    <xf numFmtId="0" fontId="0" fillId="15" borderId="0" xfId="0" applyFill="1" applyBorder="1" applyAlignment="1">
      <alignment horizontal="left" vertical="top" wrapText="1"/>
    </xf>
    <xf numFmtId="0" fontId="0" fillId="15" borderId="5" xfId="0" applyFill="1" applyBorder="1" applyAlignment="1">
      <alignment horizontal="left" vertical="top" wrapText="1" indent="2"/>
    </xf>
    <xf numFmtId="0" fontId="0" fillId="15" borderId="26" xfId="0" applyFill="1" applyBorder="1" applyAlignment="1">
      <alignment horizontal="left" vertical="top" wrapText="1"/>
    </xf>
    <xf numFmtId="0" fontId="0" fillId="15" borderId="12" xfId="0" applyFill="1" applyBorder="1" applyAlignment="1">
      <alignment horizontal="left"/>
    </xf>
    <xf numFmtId="0" fontId="1" fillId="15" borderId="7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0" fillId="15" borderId="7" xfId="0" applyFill="1" applyBorder="1" applyAlignment="1">
      <alignment horizontal="left" vertical="top"/>
    </xf>
    <xf numFmtId="0" fontId="2" fillId="15" borderId="5" xfId="0" applyFont="1" applyFill="1" applyBorder="1" applyAlignment="1">
      <alignment horizontal="left" vertical="top" wrapText="1" indent="1"/>
    </xf>
    <xf numFmtId="0" fontId="0" fillId="15" borderId="5" xfId="0" applyFont="1" applyFill="1" applyBorder="1" applyAlignment="1">
      <alignment horizontal="left" vertical="top" wrapText="1" indent="1"/>
    </xf>
    <xf numFmtId="0" fontId="0" fillId="16" borderId="5" xfId="0" applyFont="1" applyFill="1" applyBorder="1" applyAlignment="1">
      <alignment horizontal="left" vertical="top" wrapText="1" indent="1"/>
    </xf>
    <xf numFmtId="0" fontId="0" fillId="16" borderId="26" xfId="0" applyFill="1" applyBorder="1" applyAlignment="1">
      <alignment horizontal="left" vertical="top" wrapText="1"/>
    </xf>
    <xf numFmtId="0" fontId="0" fillId="16" borderId="10" xfId="0" applyFill="1" applyBorder="1" applyAlignment="1">
      <alignment horizontal="left"/>
    </xf>
    <xf numFmtId="0" fontId="0" fillId="16" borderId="49" xfId="0" applyFill="1" applyBorder="1" applyAlignment="1">
      <alignment horizontal="center" vertical="top"/>
    </xf>
    <xf numFmtId="0" fontId="0" fillId="16" borderId="48" xfId="0" applyFill="1" applyBorder="1" applyAlignment="1">
      <alignment horizontal="center" vertical="top"/>
    </xf>
    <xf numFmtId="164" fontId="0" fillId="16" borderId="53" xfId="0" applyNumberFormat="1" applyFill="1" applyBorder="1" applyAlignment="1">
      <alignment horizontal="center" vertical="top"/>
    </xf>
    <xf numFmtId="164" fontId="0" fillId="16" borderId="22" xfId="0" applyNumberFormat="1" applyFill="1" applyBorder="1" applyAlignment="1">
      <alignment horizontal="center" vertical="top"/>
    </xf>
    <xf numFmtId="0" fontId="0" fillId="16" borderId="53" xfId="0" applyFill="1" applyBorder="1" applyAlignment="1">
      <alignment horizontal="left" vertical="top" wrapText="1"/>
    </xf>
    <xf numFmtId="0" fontId="0" fillId="16" borderId="22" xfId="0" applyFill="1" applyBorder="1" applyAlignment="1">
      <alignment horizontal="left" vertical="top" wrapText="1"/>
    </xf>
    <xf numFmtId="0" fontId="0" fillId="15" borderId="53" xfId="0" applyFill="1" applyBorder="1" applyAlignment="1">
      <alignment horizontal="left" vertical="top" wrapText="1"/>
    </xf>
    <xf numFmtId="0" fontId="0" fillId="15" borderId="22" xfId="0" applyFill="1" applyBorder="1" applyAlignment="1">
      <alignment horizontal="left" vertical="top" wrapText="1"/>
    </xf>
    <xf numFmtId="0" fontId="0" fillId="15" borderId="10" xfId="0" applyFill="1" applyBorder="1" applyAlignment="1">
      <alignment horizontal="left"/>
    </xf>
    <xf numFmtId="0" fontId="0" fillId="15" borderId="0" xfId="0" applyFill="1" applyBorder="1" applyAlignment="1">
      <alignment vertical="top" wrapText="1"/>
    </xf>
    <xf numFmtId="0" fontId="2" fillId="15" borderId="0" xfId="0" applyFont="1" applyFill="1" applyBorder="1" applyAlignment="1">
      <alignment vertical="top" wrapText="1"/>
    </xf>
    <xf numFmtId="0" fontId="0" fillId="16" borderId="0" xfId="0" applyFill="1" applyBorder="1" applyAlignment="1">
      <alignment horizontal="left" vertical="top" wrapText="1"/>
    </xf>
    <xf numFmtId="0" fontId="0" fillId="16" borderId="0" xfId="0" applyFill="1" applyBorder="1" applyAlignment="1">
      <alignment vertical="top" wrapText="1"/>
    </xf>
    <xf numFmtId="0" fontId="1" fillId="16" borderId="0" xfId="0" applyFont="1" applyFill="1" applyBorder="1" applyAlignment="1">
      <alignment horizontal="left" vertical="top" wrapText="1"/>
    </xf>
    <xf numFmtId="0" fontId="0" fillId="15" borderId="50" xfId="0" applyFill="1" applyBorder="1" applyAlignment="1">
      <alignment horizontal="center" vertical="top"/>
    </xf>
    <xf numFmtId="164" fontId="0" fillId="15" borderId="23" xfId="0" applyNumberFormat="1" applyFill="1" applyBorder="1" applyAlignment="1">
      <alignment horizontal="center" vertical="top"/>
    </xf>
    <xf numFmtId="0" fontId="0" fillId="15" borderId="23" xfId="0" applyFill="1" applyBorder="1" applyAlignment="1">
      <alignment horizontal="left" vertical="top" wrapText="1"/>
    </xf>
    <xf numFmtId="0" fontId="0" fillId="15" borderId="16" xfId="0" applyFont="1" applyFill="1" applyBorder="1" applyAlignment="1">
      <alignment horizontal="left" vertical="top" wrapText="1" indent="1"/>
    </xf>
    <xf numFmtId="0" fontId="0" fillId="15" borderId="30" xfId="0" applyFill="1" applyBorder="1" applyAlignment="1">
      <alignment horizontal="left" vertical="top" wrapText="1"/>
    </xf>
    <xf numFmtId="0" fontId="0" fillId="15" borderId="1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1"/>
      <color rgb="FFFF9FC4"/>
      <color rgb="FFFFD4F5"/>
      <color rgb="FFFF66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0FF3-508D-A84E-B137-EC1DDB196195}">
  <dimension ref="B1:J45"/>
  <sheetViews>
    <sheetView topLeftCell="C1" workbookViewId="0">
      <selection activeCell="I12" sqref="D2:I12"/>
    </sheetView>
  </sheetViews>
  <sheetFormatPr baseColWidth="10" defaultRowHeight="16" x14ac:dyDescent="0.2"/>
  <cols>
    <col min="5" max="5" width="14.1640625" customWidth="1"/>
    <col min="6" max="6" width="24.83203125" customWidth="1"/>
    <col min="7" max="7" width="71.5" customWidth="1"/>
    <col min="8" max="8" width="8.1640625" bestFit="1" customWidth="1"/>
    <col min="9" max="9" width="30.5" customWidth="1"/>
  </cols>
  <sheetData>
    <row r="1" spans="2:10" ht="17" thickBot="1" x14ac:dyDescent="0.25"/>
    <row r="2" spans="2:10" ht="17" thickBot="1" x14ac:dyDescent="0.25">
      <c r="B2" s="3" t="s">
        <v>28</v>
      </c>
      <c r="D2" s="217" t="s">
        <v>0</v>
      </c>
      <c r="E2" s="218"/>
      <c r="F2" s="69" t="s">
        <v>1</v>
      </c>
      <c r="G2" s="69" t="s">
        <v>7</v>
      </c>
      <c r="H2" s="71"/>
      <c r="I2" s="70" t="s">
        <v>73</v>
      </c>
      <c r="J2" s="1"/>
    </row>
    <row r="3" spans="2:10" ht="18" customHeight="1" thickBot="1" x14ac:dyDescent="0.25">
      <c r="B3" s="2">
        <v>45159</v>
      </c>
      <c r="D3" s="219">
        <v>1</v>
      </c>
      <c r="E3" s="222">
        <f>$B$3+(D3-1)*7</f>
        <v>45159</v>
      </c>
      <c r="F3" s="225" t="s">
        <v>217</v>
      </c>
      <c r="G3" s="74" t="s">
        <v>42</v>
      </c>
      <c r="H3" s="75" t="s">
        <v>77</v>
      </c>
      <c r="I3" s="76"/>
    </row>
    <row r="4" spans="2:10" ht="18" customHeight="1" x14ac:dyDescent="0.2">
      <c r="D4" s="220"/>
      <c r="E4" s="223"/>
      <c r="F4" s="226"/>
      <c r="G4" s="31" t="s">
        <v>48</v>
      </c>
      <c r="H4" s="32"/>
      <c r="I4" s="27"/>
    </row>
    <row r="5" spans="2:10" ht="18" customHeight="1" x14ac:dyDescent="0.2">
      <c r="D5" s="220"/>
      <c r="E5" s="223"/>
      <c r="F5" s="226"/>
      <c r="G5" s="30" t="s">
        <v>43</v>
      </c>
      <c r="H5" s="77" t="s">
        <v>82</v>
      </c>
      <c r="I5" s="29"/>
    </row>
    <row r="6" spans="2:10" ht="18" customHeight="1" x14ac:dyDescent="0.2">
      <c r="D6" s="220"/>
      <c r="E6" s="223"/>
      <c r="F6" s="226"/>
      <c r="G6" s="31" t="s">
        <v>49</v>
      </c>
      <c r="H6" s="32"/>
      <c r="I6" s="27"/>
    </row>
    <row r="7" spans="2:10" ht="18" customHeight="1" x14ac:dyDescent="0.2">
      <c r="D7" s="220"/>
      <c r="E7" s="223"/>
      <c r="F7" s="226"/>
      <c r="G7" s="30" t="s">
        <v>44</v>
      </c>
      <c r="H7" s="77" t="s">
        <v>76</v>
      </c>
      <c r="I7" s="29"/>
    </row>
    <row r="8" spans="2:10" ht="18" customHeight="1" x14ac:dyDescent="0.2">
      <c r="D8" s="220"/>
      <c r="E8" s="223"/>
      <c r="F8" s="226"/>
      <c r="G8" s="31" t="s">
        <v>51</v>
      </c>
      <c r="H8" s="72"/>
      <c r="I8" s="27"/>
    </row>
    <row r="9" spans="2:10" ht="18" customHeight="1" x14ac:dyDescent="0.2">
      <c r="D9" s="220"/>
      <c r="E9" s="223"/>
      <c r="F9" s="226"/>
      <c r="G9" s="33" t="s">
        <v>46</v>
      </c>
      <c r="H9" s="73"/>
      <c r="I9" s="78">
        <f>E3+6</f>
        <v>45165</v>
      </c>
    </row>
    <row r="10" spans="2:10" ht="17" x14ac:dyDescent="0.2">
      <c r="D10" s="220"/>
      <c r="E10" s="223"/>
      <c r="F10" s="226"/>
      <c r="G10" s="30" t="s">
        <v>45</v>
      </c>
      <c r="H10" s="77" t="s">
        <v>75</v>
      </c>
      <c r="I10" s="29"/>
    </row>
    <row r="11" spans="2:10" ht="18" customHeight="1" x14ac:dyDescent="0.2">
      <c r="D11" s="220"/>
      <c r="E11" s="223"/>
      <c r="F11" s="226"/>
      <c r="G11" s="31" t="s">
        <v>50</v>
      </c>
      <c r="H11" s="72"/>
      <c r="I11" s="27"/>
    </row>
    <row r="12" spans="2:10" ht="18" thickBot="1" x14ac:dyDescent="0.25">
      <c r="D12" s="221"/>
      <c r="E12" s="224"/>
      <c r="F12" s="227"/>
      <c r="G12" s="34" t="s">
        <v>47</v>
      </c>
      <c r="H12" s="34"/>
      <c r="I12" s="28">
        <f>E3+6</f>
        <v>45165</v>
      </c>
    </row>
    <row r="13" spans="2:10" ht="17" customHeight="1" x14ac:dyDescent="0.2">
      <c r="D13" s="228">
        <v>1</v>
      </c>
      <c r="E13" s="230">
        <f>$B$3+(D13-1)*7</f>
        <v>45159</v>
      </c>
      <c r="F13" s="24" t="s">
        <v>3</v>
      </c>
      <c r="G13" s="25" t="s">
        <v>2</v>
      </c>
      <c r="H13" s="40"/>
      <c r="I13" s="26"/>
    </row>
    <row r="14" spans="2:10" ht="17" x14ac:dyDescent="0.2">
      <c r="D14" s="229"/>
      <c r="E14" s="231"/>
      <c r="F14" s="232" t="s">
        <v>4</v>
      </c>
      <c r="G14" s="11" t="s">
        <v>6</v>
      </c>
      <c r="H14" s="43"/>
      <c r="I14" s="12">
        <f>E13+7</f>
        <v>45166</v>
      </c>
    </row>
    <row r="15" spans="2:10" ht="34" x14ac:dyDescent="0.2">
      <c r="D15" s="229"/>
      <c r="E15" s="231"/>
      <c r="F15" s="232"/>
      <c r="G15" s="10" t="s">
        <v>9</v>
      </c>
      <c r="H15" s="79"/>
      <c r="I15" s="13"/>
    </row>
    <row r="45" ht="37" customHeight="1" x14ac:dyDescent="0.2"/>
  </sheetData>
  <mergeCells count="7">
    <mergeCell ref="D2:E2"/>
    <mergeCell ref="D3:D12"/>
    <mergeCell ref="E3:E12"/>
    <mergeCell ref="F3:F12"/>
    <mergeCell ref="D13:D15"/>
    <mergeCell ref="E13:E15"/>
    <mergeCell ref="F14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F196-1D8D-004B-AF42-D3D862610D27}">
  <dimension ref="B1:J49"/>
  <sheetViews>
    <sheetView topLeftCell="A40" workbookViewId="0">
      <selection activeCell="D45" sqref="D45:I49"/>
    </sheetView>
  </sheetViews>
  <sheetFormatPr baseColWidth="10" defaultRowHeight="16" x14ac:dyDescent="0.2"/>
  <cols>
    <col min="5" max="5" width="14.1640625" customWidth="1"/>
    <col min="6" max="6" width="41" customWidth="1"/>
    <col min="7" max="7" width="52" customWidth="1"/>
    <col min="8" max="8" width="15.5" customWidth="1"/>
    <col min="9" max="9" width="30.5" customWidth="1"/>
  </cols>
  <sheetData>
    <row r="1" spans="2:10" ht="17" thickBot="1" x14ac:dyDescent="0.25"/>
    <row r="2" spans="2:10" ht="17" thickBot="1" x14ac:dyDescent="0.25">
      <c r="B2" s="3" t="s">
        <v>28</v>
      </c>
      <c r="D2" s="217" t="s">
        <v>0</v>
      </c>
      <c r="E2" s="218"/>
      <c r="F2" s="71" t="s">
        <v>53</v>
      </c>
      <c r="G2" s="35"/>
      <c r="H2" s="35"/>
      <c r="I2" s="70" t="s">
        <v>73</v>
      </c>
      <c r="J2" s="1"/>
    </row>
    <row r="3" spans="2:10" ht="18" customHeight="1" thickBot="1" x14ac:dyDescent="0.25">
      <c r="B3" s="2">
        <v>45159</v>
      </c>
      <c r="D3" s="250">
        <v>1</v>
      </c>
      <c r="E3" s="336">
        <f>$B$3+(D3-1)*7</f>
        <v>45159</v>
      </c>
      <c r="F3" s="49" t="s">
        <v>54</v>
      </c>
      <c r="G3" s="162"/>
      <c r="H3" s="162"/>
      <c r="I3" s="50"/>
    </row>
    <row r="4" spans="2:10" ht="18" customHeight="1" x14ac:dyDescent="0.2">
      <c r="D4" s="248"/>
      <c r="E4" s="337"/>
      <c r="F4" s="47" t="s">
        <v>55</v>
      </c>
      <c r="G4" s="53"/>
      <c r="H4" s="53"/>
      <c r="I4" s="48"/>
    </row>
    <row r="5" spans="2:10" ht="17" customHeight="1" x14ac:dyDescent="0.2">
      <c r="D5" s="241">
        <v>2</v>
      </c>
      <c r="E5" s="338">
        <f>$B$3+(D5-1)*7</f>
        <v>45166</v>
      </c>
      <c r="F5" s="59" t="s">
        <v>62</v>
      </c>
      <c r="G5" s="62" t="s">
        <v>63</v>
      </c>
      <c r="H5" s="62"/>
      <c r="I5" s="64"/>
    </row>
    <row r="6" spans="2:10" ht="17" customHeight="1" x14ac:dyDescent="0.2">
      <c r="D6" s="242"/>
      <c r="E6" s="339"/>
      <c r="F6" s="243" t="s">
        <v>57</v>
      </c>
      <c r="G6" s="244"/>
      <c r="H6" s="80"/>
      <c r="I6" s="46"/>
    </row>
    <row r="7" spans="2:10" ht="17" x14ac:dyDescent="0.2">
      <c r="D7" s="242"/>
      <c r="E7" s="340"/>
      <c r="F7" s="51" t="s">
        <v>52</v>
      </c>
      <c r="G7" s="54"/>
      <c r="H7" s="54"/>
      <c r="I7" s="52">
        <f>E5+6</f>
        <v>45172</v>
      </c>
    </row>
    <row r="8" spans="2:10" ht="18" customHeight="1" x14ac:dyDescent="0.2">
      <c r="D8" s="248">
        <v>3</v>
      </c>
      <c r="E8" s="341">
        <f>$B$3+(D8-1)*7</f>
        <v>45173</v>
      </c>
      <c r="F8" s="58" t="s">
        <v>64</v>
      </c>
      <c r="G8" s="63" t="s">
        <v>65</v>
      </c>
      <c r="H8" s="63"/>
      <c r="I8" s="65"/>
    </row>
    <row r="9" spans="2:10" ht="17" customHeight="1" x14ac:dyDescent="0.2">
      <c r="D9" s="249"/>
      <c r="E9" s="342"/>
      <c r="F9" s="251" t="s">
        <v>58</v>
      </c>
      <c r="G9" s="252"/>
      <c r="H9" s="81"/>
      <c r="I9" s="50"/>
    </row>
    <row r="10" spans="2:10" ht="17" customHeight="1" x14ac:dyDescent="0.2">
      <c r="D10" s="249"/>
      <c r="E10" s="343"/>
      <c r="F10" s="251" t="s">
        <v>59</v>
      </c>
      <c r="G10" s="252"/>
      <c r="H10" s="81"/>
      <c r="I10" s="48"/>
    </row>
    <row r="11" spans="2:10" ht="17" x14ac:dyDescent="0.2">
      <c r="D11" s="249"/>
      <c r="E11" s="342"/>
      <c r="F11" s="55" t="s">
        <v>56</v>
      </c>
      <c r="G11" s="56"/>
      <c r="H11" s="56"/>
      <c r="I11" s="57">
        <f>E8+6</f>
        <v>45179</v>
      </c>
    </row>
    <row r="12" spans="2:10" ht="17" x14ac:dyDescent="0.2">
      <c r="D12" s="241">
        <v>4</v>
      </c>
      <c r="E12" s="338">
        <f>$B$3+(D12-1)*7</f>
        <v>45180</v>
      </c>
      <c r="F12" s="60" t="s">
        <v>66</v>
      </c>
      <c r="G12" s="62" t="s">
        <v>67</v>
      </c>
      <c r="H12" s="62"/>
      <c r="I12" s="64"/>
    </row>
    <row r="13" spans="2:10" ht="18" customHeight="1" x14ac:dyDescent="0.2">
      <c r="D13" s="242"/>
      <c r="E13" s="339"/>
      <c r="F13" s="243" t="s">
        <v>60</v>
      </c>
      <c r="G13" s="244"/>
      <c r="H13" s="80"/>
      <c r="I13" s="46"/>
    </row>
    <row r="14" spans="2:10" ht="17" x14ac:dyDescent="0.2">
      <c r="D14" s="242"/>
      <c r="E14" s="340"/>
      <c r="F14" s="51" t="s">
        <v>61</v>
      </c>
      <c r="G14" s="54"/>
      <c r="H14" s="54"/>
      <c r="I14" s="52">
        <f>E12+6</f>
        <v>45186</v>
      </c>
    </row>
    <row r="15" spans="2:10" ht="18" customHeight="1" x14ac:dyDescent="0.2">
      <c r="D15" s="113">
        <v>5</v>
      </c>
      <c r="E15" s="344">
        <f>$B$3+(D15-1)*7</f>
        <v>45187</v>
      </c>
      <c r="F15" s="253" t="s">
        <v>142</v>
      </c>
      <c r="G15" s="254"/>
      <c r="H15" s="63"/>
      <c r="I15" s="65"/>
    </row>
    <row r="16" spans="2:10" ht="17" x14ac:dyDescent="0.2">
      <c r="D16" s="241">
        <v>6</v>
      </c>
      <c r="E16" s="338">
        <f>$B$3+(D16-1)*7</f>
        <v>45194</v>
      </c>
      <c r="F16" s="59" t="s">
        <v>92</v>
      </c>
      <c r="G16" s="116" t="s">
        <v>95</v>
      </c>
      <c r="H16" s="116"/>
      <c r="I16" s="117"/>
    </row>
    <row r="17" spans="4:9" x14ac:dyDescent="0.2">
      <c r="D17" s="242"/>
      <c r="E17" s="339"/>
      <c r="F17" s="243" t="s">
        <v>94</v>
      </c>
      <c r="G17" s="244"/>
      <c r="H17" s="80"/>
      <c r="I17" s="46"/>
    </row>
    <row r="18" spans="4:9" ht="17" x14ac:dyDescent="0.2">
      <c r="D18" s="242"/>
      <c r="E18" s="340"/>
      <c r="F18" s="51" t="s">
        <v>139</v>
      </c>
      <c r="G18" s="54"/>
      <c r="H18" s="54"/>
      <c r="I18" s="52">
        <f>E16+6</f>
        <v>45200</v>
      </c>
    </row>
    <row r="19" spans="4:9" ht="17" x14ac:dyDescent="0.2">
      <c r="D19" s="248">
        <v>7</v>
      </c>
      <c r="E19" s="341">
        <f>$B$3+(D19-1)*7</f>
        <v>45201</v>
      </c>
      <c r="F19" s="58" t="s">
        <v>91</v>
      </c>
      <c r="G19" s="63" t="s">
        <v>90</v>
      </c>
      <c r="H19" s="63"/>
      <c r="I19" s="65"/>
    </row>
    <row r="20" spans="4:9" x14ac:dyDescent="0.2">
      <c r="D20" s="249"/>
      <c r="E20" s="342"/>
      <c r="F20" s="251" t="s">
        <v>93</v>
      </c>
      <c r="G20" s="252"/>
      <c r="H20" s="81"/>
      <c r="I20" s="50"/>
    </row>
    <row r="21" spans="4:9" ht="17" x14ac:dyDescent="0.2">
      <c r="D21" s="249"/>
      <c r="E21" s="342"/>
      <c r="F21" s="55" t="s">
        <v>68</v>
      </c>
      <c r="G21" s="56"/>
      <c r="H21" s="56"/>
      <c r="I21" s="57">
        <f>E19+6</f>
        <v>45207</v>
      </c>
    </row>
    <row r="22" spans="4:9" ht="17" x14ac:dyDescent="0.2">
      <c r="D22" s="241">
        <v>8</v>
      </c>
      <c r="E22" s="338">
        <f>$B$3+(D22-1)*7</f>
        <v>45208</v>
      </c>
      <c r="F22" s="59" t="s">
        <v>133</v>
      </c>
      <c r="G22" s="116" t="s">
        <v>134</v>
      </c>
      <c r="H22" s="62"/>
      <c r="I22" s="64"/>
    </row>
    <row r="23" spans="4:9" x14ac:dyDescent="0.2">
      <c r="D23" s="242"/>
      <c r="E23" s="339"/>
      <c r="F23" s="243" t="s">
        <v>138</v>
      </c>
      <c r="G23" s="244"/>
      <c r="H23" s="80"/>
      <c r="I23" s="46"/>
    </row>
    <row r="24" spans="4:9" ht="17" x14ac:dyDescent="0.2">
      <c r="D24" s="242"/>
      <c r="E24" s="340"/>
      <c r="F24" s="51" t="s">
        <v>69</v>
      </c>
      <c r="G24" s="54"/>
      <c r="H24" s="54"/>
      <c r="I24" s="52">
        <f>E22+6</f>
        <v>45214</v>
      </c>
    </row>
    <row r="25" spans="4:9" ht="18" customHeight="1" x14ac:dyDescent="0.2">
      <c r="D25" s="113">
        <v>9</v>
      </c>
      <c r="E25" s="344">
        <f>$B$3+(D25-1)*7</f>
        <v>45215</v>
      </c>
      <c r="F25" s="253" t="s">
        <v>143</v>
      </c>
      <c r="G25" s="254"/>
      <c r="H25" s="155"/>
      <c r="I25" s="156"/>
    </row>
    <row r="26" spans="4:9" ht="17" x14ac:dyDescent="0.2">
      <c r="D26" s="241">
        <v>10</v>
      </c>
      <c r="E26" s="338">
        <f>$B$3+(D26-1)*7</f>
        <v>45222</v>
      </c>
      <c r="F26" s="60" t="s">
        <v>136</v>
      </c>
      <c r="G26" s="62" t="s">
        <v>135</v>
      </c>
      <c r="H26" s="62"/>
      <c r="I26" s="64"/>
    </row>
    <row r="27" spans="4:9" x14ac:dyDescent="0.2">
      <c r="D27" s="241"/>
      <c r="E27" s="338"/>
      <c r="F27" s="243" t="s">
        <v>137</v>
      </c>
      <c r="G27" s="244"/>
      <c r="H27" s="62"/>
      <c r="I27" s="64"/>
    </row>
    <row r="28" spans="4:9" ht="17" x14ac:dyDescent="0.2">
      <c r="D28" s="241"/>
      <c r="E28" s="338"/>
      <c r="F28" s="60" t="s">
        <v>189</v>
      </c>
      <c r="G28" s="62"/>
      <c r="H28" s="62"/>
      <c r="I28" s="64"/>
    </row>
    <row r="29" spans="4:9" x14ac:dyDescent="0.2">
      <c r="D29" s="242"/>
      <c r="E29" s="339"/>
      <c r="F29" s="243" t="s">
        <v>191</v>
      </c>
      <c r="G29" s="244"/>
      <c r="H29" s="80"/>
      <c r="I29" s="154"/>
    </row>
    <row r="30" spans="4:9" ht="17" x14ac:dyDescent="0.2">
      <c r="D30" s="242"/>
      <c r="E30" s="340"/>
      <c r="F30" s="51" t="s">
        <v>70</v>
      </c>
      <c r="G30" s="54"/>
      <c r="H30" s="54"/>
      <c r="I30" s="52">
        <f>E26+6</f>
        <v>45228</v>
      </c>
    </row>
    <row r="31" spans="4:9" ht="17" x14ac:dyDescent="0.2">
      <c r="D31" s="248">
        <v>11</v>
      </c>
      <c r="E31" s="341">
        <f>$B$3+(D31-1)*7</f>
        <v>45229</v>
      </c>
      <c r="F31" s="58" t="s">
        <v>146</v>
      </c>
      <c r="G31" s="63" t="s">
        <v>144</v>
      </c>
      <c r="H31" s="63"/>
      <c r="I31" s="65"/>
    </row>
    <row r="32" spans="4:9" ht="16" customHeight="1" x14ac:dyDescent="0.2">
      <c r="D32" s="248"/>
      <c r="E32" s="341"/>
      <c r="F32" s="255" t="s">
        <v>145</v>
      </c>
      <c r="G32" s="256"/>
      <c r="H32" s="63"/>
      <c r="I32" s="65"/>
    </row>
    <row r="33" spans="4:9" ht="17" x14ac:dyDescent="0.2">
      <c r="D33" s="248"/>
      <c r="E33" s="341"/>
      <c r="F33" s="58" t="s">
        <v>190</v>
      </c>
      <c r="G33" s="63"/>
      <c r="H33" s="63"/>
      <c r="I33" s="65"/>
    </row>
    <row r="34" spans="4:9" ht="16" customHeight="1" x14ac:dyDescent="0.2">
      <c r="D34" s="249"/>
      <c r="E34" s="342"/>
      <c r="F34" s="237" t="s">
        <v>192</v>
      </c>
      <c r="G34" s="238"/>
      <c r="H34" s="238"/>
      <c r="I34" s="50"/>
    </row>
    <row r="35" spans="4:9" ht="17" x14ac:dyDescent="0.2">
      <c r="D35" s="249"/>
      <c r="E35" s="342"/>
      <c r="F35" s="55" t="s">
        <v>71</v>
      </c>
      <c r="G35" s="56"/>
      <c r="H35" s="56"/>
      <c r="I35" s="57">
        <f>E31+6</f>
        <v>45235</v>
      </c>
    </row>
    <row r="36" spans="4:9" ht="17" x14ac:dyDescent="0.2">
      <c r="D36" s="241">
        <v>12</v>
      </c>
      <c r="E36" s="338">
        <f>$B$3+(D36-1)*7</f>
        <v>45236</v>
      </c>
      <c r="F36" s="60" t="s">
        <v>148</v>
      </c>
      <c r="G36" s="62" t="s">
        <v>149</v>
      </c>
      <c r="H36" s="62"/>
      <c r="I36" s="64"/>
    </row>
    <row r="37" spans="4:9" x14ac:dyDescent="0.2">
      <c r="D37" s="242"/>
      <c r="E37" s="339"/>
      <c r="F37" s="243" t="s">
        <v>147</v>
      </c>
      <c r="G37" s="244"/>
      <c r="H37" s="80"/>
      <c r="I37" s="46"/>
    </row>
    <row r="38" spans="4:9" ht="17" x14ac:dyDescent="0.2">
      <c r="D38" s="242"/>
      <c r="E38" s="340"/>
      <c r="F38" s="51" t="s">
        <v>72</v>
      </c>
      <c r="G38" s="54"/>
      <c r="H38" s="54"/>
      <c r="I38" s="52">
        <f>E36+6</f>
        <v>45242</v>
      </c>
    </row>
    <row r="39" spans="4:9" x14ac:dyDescent="0.2">
      <c r="D39" s="248">
        <v>13</v>
      </c>
      <c r="E39" s="341">
        <f>$B$3+(D39-1)*7</f>
        <v>45243</v>
      </c>
      <c r="F39" s="239" t="s">
        <v>150</v>
      </c>
      <c r="G39" s="240"/>
      <c r="H39" s="63"/>
      <c r="I39" s="65"/>
    </row>
    <row r="40" spans="4:9" ht="16" customHeight="1" x14ac:dyDescent="0.2">
      <c r="D40" s="249"/>
      <c r="E40" s="342"/>
      <c r="F40" s="161" t="s">
        <v>151</v>
      </c>
      <c r="G40" s="56"/>
      <c r="H40" s="160"/>
      <c r="I40" s="57">
        <f>E39+3</f>
        <v>45246</v>
      </c>
    </row>
    <row r="41" spans="4:9" ht="17" x14ac:dyDescent="0.2">
      <c r="D41" s="249"/>
      <c r="E41" s="342"/>
      <c r="F41" s="161" t="s">
        <v>152</v>
      </c>
      <c r="G41" s="56"/>
      <c r="H41" s="56"/>
      <c r="I41" s="57">
        <f>E39+6</f>
        <v>45249</v>
      </c>
    </row>
    <row r="42" spans="4:9" ht="17" x14ac:dyDescent="0.2">
      <c r="D42" s="241">
        <v>14</v>
      </c>
      <c r="E42" s="338">
        <f>$B$3+(D42-1)*7</f>
        <v>45250</v>
      </c>
      <c r="F42" s="60" t="s">
        <v>156</v>
      </c>
      <c r="G42" s="62" t="s">
        <v>154</v>
      </c>
      <c r="H42" s="62"/>
      <c r="I42" s="64"/>
    </row>
    <row r="43" spans="4:9" x14ac:dyDescent="0.2">
      <c r="D43" s="242"/>
      <c r="E43" s="339"/>
      <c r="F43" s="243" t="s">
        <v>155</v>
      </c>
      <c r="G43" s="244"/>
      <c r="H43" s="80"/>
      <c r="I43" s="46"/>
    </row>
    <row r="44" spans="4:9" ht="17" x14ac:dyDescent="0.2">
      <c r="D44" s="242"/>
      <c r="E44" s="340"/>
      <c r="F44" s="51" t="s">
        <v>153</v>
      </c>
      <c r="G44" s="54"/>
      <c r="H44" s="54"/>
      <c r="I44" s="52">
        <f>E42+6</f>
        <v>45256</v>
      </c>
    </row>
    <row r="45" spans="4:9" ht="17" x14ac:dyDescent="0.2">
      <c r="D45" s="245">
        <v>15</v>
      </c>
      <c r="E45" s="341">
        <f>$B$3+(D45-1)*7</f>
        <v>45257</v>
      </c>
      <c r="F45" s="58" t="s">
        <v>157</v>
      </c>
      <c r="G45" s="63" t="s">
        <v>158</v>
      </c>
      <c r="H45" s="63"/>
      <c r="I45" s="65"/>
    </row>
    <row r="46" spans="4:9" ht="16" customHeight="1" x14ac:dyDescent="0.2">
      <c r="D46" s="246"/>
      <c r="E46" s="342"/>
      <c r="F46" s="237" t="s">
        <v>159</v>
      </c>
      <c r="G46" s="238"/>
      <c r="H46" s="238"/>
      <c r="I46" s="50"/>
    </row>
    <row r="47" spans="4:9" ht="17" x14ac:dyDescent="0.2">
      <c r="D47" s="247"/>
      <c r="E47" s="342"/>
      <c r="F47" s="55" t="s">
        <v>160</v>
      </c>
      <c r="G47" s="56"/>
      <c r="H47" s="56"/>
      <c r="I47" s="57">
        <f>E45+6</f>
        <v>45263</v>
      </c>
    </row>
    <row r="48" spans="4:9" ht="17" x14ac:dyDescent="0.2">
      <c r="D48" s="233">
        <v>16</v>
      </c>
      <c r="E48" s="338">
        <f>$B$3+(D48-1)*7</f>
        <v>45264</v>
      </c>
      <c r="F48" s="158" t="s">
        <v>161</v>
      </c>
      <c r="G48" s="163"/>
      <c r="H48" s="163"/>
      <c r="I48" s="159"/>
    </row>
    <row r="49" spans="4:9" ht="17" thickBot="1" x14ac:dyDescent="0.25">
      <c r="D49" s="234"/>
      <c r="E49" s="345"/>
      <c r="F49" s="235" t="s">
        <v>162</v>
      </c>
      <c r="G49" s="236"/>
      <c r="H49" s="164"/>
      <c r="I49" s="165"/>
    </row>
  </sheetData>
  <mergeCells count="46">
    <mergeCell ref="D26:D30"/>
    <mergeCell ref="E26:E30"/>
    <mergeCell ref="F29:G29"/>
    <mergeCell ref="F25:G25"/>
    <mergeCell ref="D31:D35"/>
    <mergeCell ref="E31:E35"/>
    <mergeCell ref="F27:G27"/>
    <mergeCell ref="F32:G32"/>
    <mergeCell ref="D19:D21"/>
    <mergeCell ref="E19:E21"/>
    <mergeCell ref="F20:G20"/>
    <mergeCell ref="D22:D24"/>
    <mergeCell ref="E22:E24"/>
    <mergeCell ref="F23:G23"/>
    <mergeCell ref="D16:D18"/>
    <mergeCell ref="E16:E18"/>
    <mergeCell ref="F17:G17"/>
    <mergeCell ref="F6:G6"/>
    <mergeCell ref="F9:G9"/>
    <mergeCell ref="F10:G10"/>
    <mergeCell ref="F13:G13"/>
    <mergeCell ref="D8:D11"/>
    <mergeCell ref="E8:E11"/>
    <mergeCell ref="F15:G15"/>
    <mergeCell ref="D2:E2"/>
    <mergeCell ref="D5:D7"/>
    <mergeCell ref="E5:E7"/>
    <mergeCell ref="D12:D14"/>
    <mergeCell ref="E12:E14"/>
    <mergeCell ref="D3:D4"/>
    <mergeCell ref="D48:D49"/>
    <mergeCell ref="E48:E49"/>
    <mergeCell ref="F49:G49"/>
    <mergeCell ref="F34:H34"/>
    <mergeCell ref="F39:G39"/>
    <mergeCell ref="F46:H46"/>
    <mergeCell ref="D42:D44"/>
    <mergeCell ref="E42:E44"/>
    <mergeCell ref="F43:G43"/>
    <mergeCell ref="D45:D47"/>
    <mergeCell ref="E45:E47"/>
    <mergeCell ref="D36:D38"/>
    <mergeCell ref="E36:E38"/>
    <mergeCell ref="F37:G37"/>
    <mergeCell ref="D39:D41"/>
    <mergeCell ref="E39:E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1694-FE50-054B-97D6-DC96828D964A}">
  <dimension ref="B1:J38"/>
  <sheetViews>
    <sheetView topLeftCell="C1" zoomScale="137" workbookViewId="0">
      <selection activeCell="D6" sqref="D6:I38"/>
    </sheetView>
  </sheetViews>
  <sheetFormatPr baseColWidth="10" defaultRowHeight="16" x14ac:dyDescent="0.2"/>
  <cols>
    <col min="5" max="5" width="14.1640625" customWidth="1"/>
    <col min="6" max="6" width="24.83203125" customWidth="1"/>
    <col min="7" max="7" width="71.33203125" customWidth="1"/>
    <col min="8" max="8" width="8.33203125" customWidth="1"/>
    <col min="9" max="9" width="30.5" customWidth="1"/>
  </cols>
  <sheetData>
    <row r="1" spans="2:10" ht="17" thickBot="1" x14ac:dyDescent="0.25"/>
    <row r="2" spans="2:10" ht="17" thickBot="1" x14ac:dyDescent="0.25">
      <c r="B2" s="3" t="s">
        <v>28</v>
      </c>
      <c r="D2" s="217" t="s">
        <v>0</v>
      </c>
      <c r="E2" s="218"/>
      <c r="F2" s="69" t="s">
        <v>1</v>
      </c>
      <c r="G2" s="69" t="s">
        <v>7</v>
      </c>
      <c r="H2" s="35"/>
      <c r="I2" s="70" t="s">
        <v>73</v>
      </c>
      <c r="J2" s="1"/>
    </row>
    <row r="3" spans="2:10" ht="18" customHeight="1" thickBot="1" x14ac:dyDescent="0.25">
      <c r="B3" s="2">
        <v>45159</v>
      </c>
      <c r="D3" s="228">
        <v>1</v>
      </c>
      <c r="E3" s="230">
        <f>$B$3+(D3-1)*7</f>
        <v>45159</v>
      </c>
      <c r="F3" s="24" t="s">
        <v>3</v>
      </c>
      <c r="G3" s="25" t="s">
        <v>2</v>
      </c>
      <c r="H3" s="40"/>
      <c r="I3" s="26"/>
    </row>
    <row r="4" spans="2:10" ht="17" x14ac:dyDescent="0.2">
      <c r="D4" s="229"/>
      <c r="E4" s="231"/>
      <c r="F4" s="232" t="s">
        <v>4</v>
      </c>
      <c r="G4" s="11" t="s">
        <v>6</v>
      </c>
      <c r="H4" s="43"/>
      <c r="I4" s="12">
        <f>E3+6</f>
        <v>45165</v>
      </c>
    </row>
    <row r="5" spans="2:10" ht="34" customHeight="1" x14ac:dyDescent="0.2">
      <c r="D5" s="229"/>
      <c r="E5" s="231"/>
      <c r="F5" s="232"/>
      <c r="G5" s="10" t="s">
        <v>9</v>
      </c>
      <c r="H5" s="41"/>
      <c r="I5" s="13"/>
    </row>
    <row r="6" spans="2:10" ht="17" customHeight="1" x14ac:dyDescent="0.2">
      <c r="D6" s="257">
        <v>2</v>
      </c>
      <c r="E6" s="258">
        <f>$B$3+(D6-1)*7</f>
        <v>45166</v>
      </c>
      <c r="F6" s="259" t="s">
        <v>5</v>
      </c>
      <c r="G6" s="7" t="s">
        <v>8</v>
      </c>
      <c r="H6" s="260" t="s">
        <v>83</v>
      </c>
      <c r="I6" s="14"/>
    </row>
    <row r="7" spans="2:10" ht="17" x14ac:dyDescent="0.2">
      <c r="D7" s="257"/>
      <c r="E7" s="258"/>
      <c r="F7" s="259"/>
      <c r="G7" s="5" t="s">
        <v>79</v>
      </c>
      <c r="H7" s="261"/>
      <c r="I7" s="15"/>
    </row>
    <row r="8" spans="2:10" ht="17" x14ac:dyDescent="0.2">
      <c r="D8" s="257"/>
      <c r="E8" s="258"/>
      <c r="F8" s="259"/>
      <c r="G8" s="6" t="s">
        <v>10</v>
      </c>
      <c r="H8" s="42"/>
      <c r="I8" s="16">
        <f>E6+3</f>
        <v>45169</v>
      </c>
    </row>
    <row r="9" spans="2:10" ht="17" x14ac:dyDescent="0.2">
      <c r="D9" s="257"/>
      <c r="E9" s="258"/>
      <c r="F9" s="259"/>
      <c r="G9" s="5" t="s">
        <v>12</v>
      </c>
      <c r="H9" s="38"/>
      <c r="I9" s="17"/>
    </row>
    <row r="10" spans="2:10" ht="17" x14ac:dyDescent="0.2">
      <c r="D10" s="257"/>
      <c r="E10" s="258"/>
      <c r="F10" s="259"/>
      <c r="G10" s="6" t="s">
        <v>11</v>
      </c>
      <c r="H10" s="42"/>
      <c r="I10" s="16">
        <f>E6+6</f>
        <v>45172</v>
      </c>
    </row>
    <row r="11" spans="2:10" ht="17" x14ac:dyDescent="0.2">
      <c r="D11" s="257"/>
      <c r="E11" s="258"/>
      <c r="F11" s="259"/>
      <c r="G11" s="5" t="s">
        <v>13</v>
      </c>
      <c r="H11" s="38"/>
      <c r="I11" s="17"/>
    </row>
    <row r="12" spans="2:10" ht="18" customHeight="1" x14ac:dyDescent="0.2">
      <c r="D12" s="229">
        <v>3</v>
      </c>
      <c r="E12" s="231">
        <f>$B$3+(D12-1)*7</f>
        <v>45173</v>
      </c>
      <c r="F12" s="232" t="s">
        <v>14</v>
      </c>
      <c r="G12" s="61" t="s">
        <v>15</v>
      </c>
      <c r="H12" s="37" t="s">
        <v>74</v>
      </c>
      <c r="I12" s="18"/>
    </row>
    <row r="13" spans="2:10" ht="17" x14ac:dyDescent="0.2">
      <c r="D13" s="229"/>
      <c r="E13" s="231"/>
      <c r="F13" s="232"/>
      <c r="G13" s="120" t="s">
        <v>16</v>
      </c>
      <c r="H13" s="41"/>
      <c r="I13" s="87"/>
    </row>
    <row r="14" spans="2:10" ht="17" x14ac:dyDescent="0.2">
      <c r="D14" s="229"/>
      <c r="E14" s="231"/>
      <c r="F14" s="232"/>
      <c r="G14" s="61" t="s">
        <v>17</v>
      </c>
      <c r="H14" s="265" t="s">
        <v>84</v>
      </c>
      <c r="I14" s="18"/>
    </row>
    <row r="15" spans="2:10" ht="32" customHeight="1" x14ac:dyDescent="0.2">
      <c r="D15" s="229"/>
      <c r="E15" s="231"/>
      <c r="F15" s="232"/>
      <c r="G15" s="10" t="s">
        <v>18</v>
      </c>
      <c r="H15" s="266"/>
      <c r="I15" s="87"/>
    </row>
    <row r="16" spans="2:10" ht="17" customHeight="1" x14ac:dyDescent="0.2">
      <c r="D16" s="229"/>
      <c r="E16" s="231"/>
      <c r="F16" s="232"/>
      <c r="G16" s="121" t="s">
        <v>24</v>
      </c>
      <c r="H16" s="118"/>
      <c r="I16" s="119">
        <f>E12+3</f>
        <v>45176</v>
      </c>
    </row>
    <row r="17" spans="4:9" ht="34" x14ac:dyDescent="0.2">
      <c r="D17" s="229"/>
      <c r="E17" s="231"/>
      <c r="F17" s="232"/>
      <c r="G17" s="10" t="s">
        <v>25</v>
      </c>
      <c r="H17" s="94"/>
      <c r="I17" s="20"/>
    </row>
    <row r="18" spans="4:9" ht="17" x14ac:dyDescent="0.2">
      <c r="D18" s="229"/>
      <c r="E18" s="231"/>
      <c r="F18" s="232"/>
      <c r="G18" s="61" t="s">
        <v>19</v>
      </c>
      <c r="H18" s="37" t="s">
        <v>74</v>
      </c>
      <c r="I18" s="18"/>
    </row>
    <row r="19" spans="4:9" ht="17" x14ac:dyDescent="0.2">
      <c r="D19" s="229"/>
      <c r="E19" s="231"/>
      <c r="F19" s="232"/>
      <c r="G19" s="10" t="s">
        <v>20</v>
      </c>
      <c r="H19" s="41"/>
      <c r="I19" s="87"/>
    </row>
    <row r="20" spans="4:9" ht="17" x14ac:dyDescent="0.2">
      <c r="D20" s="229"/>
      <c r="E20" s="231"/>
      <c r="F20" s="232"/>
      <c r="G20" s="61" t="s">
        <v>21</v>
      </c>
      <c r="H20" s="37" t="s">
        <v>85</v>
      </c>
      <c r="I20" s="18"/>
    </row>
    <row r="21" spans="4:9" ht="19" customHeight="1" x14ac:dyDescent="0.2">
      <c r="D21" s="229"/>
      <c r="E21" s="231"/>
      <c r="F21" s="232"/>
      <c r="G21" s="10" t="s">
        <v>22</v>
      </c>
      <c r="H21" s="41"/>
      <c r="I21" s="87"/>
    </row>
    <row r="22" spans="4:9" ht="16" customHeight="1" x14ac:dyDescent="0.2">
      <c r="D22" s="229"/>
      <c r="E22" s="231"/>
      <c r="F22" s="232"/>
      <c r="G22" s="11" t="s">
        <v>23</v>
      </c>
      <c r="H22" s="43"/>
      <c r="I22" s="12">
        <f>E12+6</f>
        <v>45179</v>
      </c>
    </row>
    <row r="23" spans="4:9" ht="36" customHeight="1" x14ac:dyDescent="0.2">
      <c r="D23" s="229"/>
      <c r="E23" s="231"/>
      <c r="F23" s="232"/>
      <c r="G23" s="10" t="s">
        <v>26</v>
      </c>
      <c r="H23" s="41"/>
      <c r="I23" s="20"/>
    </row>
    <row r="24" spans="4:9" ht="17" x14ac:dyDescent="0.2">
      <c r="D24" s="257">
        <v>4</v>
      </c>
      <c r="E24" s="258">
        <f>$B$3+(D24-1)*7</f>
        <v>45180</v>
      </c>
      <c r="F24" s="259" t="s">
        <v>27</v>
      </c>
      <c r="G24" s="9" t="s">
        <v>33</v>
      </c>
      <c r="H24" s="39"/>
      <c r="I24" s="21"/>
    </row>
    <row r="25" spans="4:9" ht="17" x14ac:dyDescent="0.2">
      <c r="D25" s="257"/>
      <c r="E25" s="258"/>
      <c r="F25" s="259"/>
      <c r="G25" s="8" t="s">
        <v>34</v>
      </c>
      <c r="H25" s="44" t="s">
        <v>75</v>
      </c>
      <c r="I25" s="21"/>
    </row>
    <row r="26" spans="4:9" ht="17" x14ac:dyDescent="0.2">
      <c r="D26" s="257"/>
      <c r="E26" s="258"/>
      <c r="F26" s="259"/>
      <c r="G26" s="4" t="s">
        <v>36</v>
      </c>
      <c r="H26" s="38"/>
      <c r="I26" s="21"/>
    </row>
    <row r="27" spans="4:9" ht="17" x14ac:dyDescent="0.2">
      <c r="D27" s="257"/>
      <c r="E27" s="258"/>
      <c r="F27" s="259"/>
      <c r="G27" s="8" t="s">
        <v>35</v>
      </c>
      <c r="H27" s="44" t="s">
        <v>77</v>
      </c>
      <c r="I27" s="21"/>
    </row>
    <row r="28" spans="4:9" ht="17" x14ac:dyDescent="0.2">
      <c r="D28" s="257"/>
      <c r="E28" s="258"/>
      <c r="F28" s="259"/>
      <c r="G28" s="5" t="s">
        <v>37</v>
      </c>
      <c r="H28" s="38"/>
      <c r="I28" s="15"/>
    </row>
    <row r="29" spans="4:9" ht="17" x14ac:dyDescent="0.2">
      <c r="D29" s="257"/>
      <c r="E29" s="258"/>
      <c r="F29" s="259"/>
      <c r="G29" s="7" t="s">
        <v>38</v>
      </c>
      <c r="H29" s="36" t="s">
        <v>86</v>
      </c>
      <c r="I29" s="14"/>
    </row>
    <row r="30" spans="4:9" ht="17" x14ac:dyDescent="0.2">
      <c r="D30" s="257"/>
      <c r="E30" s="258"/>
      <c r="F30" s="259"/>
      <c r="G30" s="5" t="s">
        <v>80</v>
      </c>
      <c r="H30" s="38"/>
      <c r="I30" s="15"/>
    </row>
    <row r="31" spans="4:9" ht="17" x14ac:dyDescent="0.2">
      <c r="D31" s="257"/>
      <c r="E31" s="258"/>
      <c r="F31" s="259"/>
      <c r="G31" s="6" t="s">
        <v>29</v>
      </c>
      <c r="H31" s="42"/>
      <c r="I31" s="16">
        <f>E24+3</f>
        <v>45183</v>
      </c>
    </row>
    <row r="32" spans="4:9" ht="34" x14ac:dyDescent="0.2">
      <c r="D32" s="257"/>
      <c r="E32" s="258"/>
      <c r="F32" s="259"/>
      <c r="G32" s="5" t="s">
        <v>30</v>
      </c>
      <c r="H32" s="38"/>
      <c r="I32" s="17"/>
    </row>
    <row r="33" spans="4:9" ht="17" x14ac:dyDescent="0.2">
      <c r="D33" s="257"/>
      <c r="E33" s="258"/>
      <c r="F33" s="259"/>
      <c r="G33" s="7" t="s">
        <v>39</v>
      </c>
      <c r="H33" s="36" t="s">
        <v>76</v>
      </c>
      <c r="I33" s="14"/>
    </row>
    <row r="34" spans="4:9" ht="17" x14ac:dyDescent="0.2">
      <c r="D34" s="257"/>
      <c r="E34" s="258"/>
      <c r="F34" s="259"/>
      <c r="G34" s="5" t="s">
        <v>40</v>
      </c>
      <c r="H34" s="38"/>
      <c r="I34" s="15"/>
    </row>
    <row r="35" spans="4:9" ht="17" x14ac:dyDescent="0.2">
      <c r="D35" s="257"/>
      <c r="E35" s="258"/>
      <c r="F35" s="259"/>
      <c r="G35" s="7" t="s">
        <v>41</v>
      </c>
      <c r="H35" s="36" t="s">
        <v>78</v>
      </c>
      <c r="I35" s="14"/>
    </row>
    <row r="36" spans="4:9" ht="17" x14ac:dyDescent="0.2">
      <c r="D36" s="257"/>
      <c r="E36" s="258"/>
      <c r="F36" s="259"/>
      <c r="G36" s="5" t="s">
        <v>81</v>
      </c>
      <c r="H36" s="38"/>
      <c r="I36" s="15"/>
    </row>
    <row r="37" spans="4:9" ht="17" x14ac:dyDescent="0.2">
      <c r="D37" s="257"/>
      <c r="E37" s="258"/>
      <c r="F37" s="259"/>
      <c r="G37" s="6" t="s">
        <v>31</v>
      </c>
      <c r="H37" s="36"/>
      <c r="I37" s="16">
        <f>E24+6</f>
        <v>45186</v>
      </c>
    </row>
    <row r="38" spans="4:9" ht="37" customHeight="1" thickBot="1" x14ac:dyDescent="0.25">
      <c r="D38" s="262"/>
      <c r="E38" s="263"/>
      <c r="F38" s="264"/>
      <c r="G38" s="22" t="s">
        <v>32</v>
      </c>
      <c r="H38" s="45"/>
      <c r="I38" s="23"/>
    </row>
  </sheetData>
  <autoFilter ref="D1:I2" xr:uid="{26991694-FE50-054B-97D6-DC96828D964A}"/>
  <mergeCells count="15">
    <mergeCell ref="H6:H7"/>
    <mergeCell ref="D12:D23"/>
    <mergeCell ref="E12:E23"/>
    <mergeCell ref="F12:F23"/>
    <mergeCell ref="D24:D38"/>
    <mergeCell ref="E24:E38"/>
    <mergeCell ref="F24:F38"/>
    <mergeCell ref="H14:H15"/>
    <mergeCell ref="D2:E2"/>
    <mergeCell ref="D3:D5"/>
    <mergeCell ref="E3:E5"/>
    <mergeCell ref="F4:F5"/>
    <mergeCell ref="D6:D11"/>
    <mergeCell ref="E6:E11"/>
    <mergeCell ref="F6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EAC6-B3E8-6642-9528-400C24D8D3D7}">
  <dimension ref="B1:J41"/>
  <sheetViews>
    <sheetView topLeftCell="A16" zoomScale="106" workbookViewId="0">
      <selection activeCell="G17" sqref="G17"/>
    </sheetView>
  </sheetViews>
  <sheetFormatPr baseColWidth="10" defaultRowHeight="16" x14ac:dyDescent="0.2"/>
  <cols>
    <col min="5" max="5" width="14.1640625" customWidth="1"/>
    <col min="6" max="6" width="24.83203125" customWidth="1"/>
    <col min="7" max="7" width="71.5" customWidth="1"/>
    <col min="8" max="8" width="9.33203125" customWidth="1"/>
    <col min="9" max="9" width="30.5" customWidth="1"/>
  </cols>
  <sheetData>
    <row r="1" spans="2:10" ht="17" thickBot="1" x14ac:dyDescent="0.25"/>
    <row r="2" spans="2:10" ht="17" thickBot="1" x14ac:dyDescent="0.25">
      <c r="B2" s="3" t="s">
        <v>28</v>
      </c>
      <c r="D2" s="217" t="s">
        <v>0</v>
      </c>
      <c r="E2" s="218"/>
      <c r="F2" s="69" t="s">
        <v>1</v>
      </c>
      <c r="G2" s="69" t="s">
        <v>7</v>
      </c>
      <c r="H2" s="35"/>
      <c r="I2" s="70" t="s">
        <v>73</v>
      </c>
      <c r="J2" s="1"/>
    </row>
    <row r="3" spans="2:10" ht="34" customHeight="1" thickBot="1" x14ac:dyDescent="0.25">
      <c r="B3" s="2">
        <v>45159</v>
      </c>
      <c r="D3" s="267">
        <v>5</v>
      </c>
      <c r="E3" s="269">
        <f>$B$3+(D3-1)*7</f>
        <v>45187</v>
      </c>
      <c r="F3" s="157" t="s">
        <v>141</v>
      </c>
      <c r="G3" s="95" t="s">
        <v>140</v>
      </c>
      <c r="H3" s="96"/>
      <c r="I3" s="97"/>
    </row>
    <row r="4" spans="2:10" ht="17" x14ac:dyDescent="0.2">
      <c r="D4" s="268"/>
      <c r="E4" s="270"/>
      <c r="F4" s="271" t="s">
        <v>89</v>
      </c>
      <c r="G4" s="98" t="s">
        <v>87</v>
      </c>
      <c r="H4" s="99"/>
      <c r="I4" s="100">
        <f>E3+6</f>
        <v>45193</v>
      </c>
    </row>
    <row r="5" spans="2:10" ht="34" customHeight="1" x14ac:dyDescent="0.2">
      <c r="D5" s="268"/>
      <c r="E5" s="270"/>
      <c r="F5" s="271"/>
      <c r="G5" s="101" t="s">
        <v>88</v>
      </c>
      <c r="H5" s="153"/>
      <c r="I5" s="102"/>
    </row>
    <row r="6" spans="2:10" ht="17" customHeight="1" x14ac:dyDescent="0.2">
      <c r="D6" s="272">
        <v>6</v>
      </c>
      <c r="E6" s="273">
        <f>$B$3+(D6-1)*7</f>
        <v>45194</v>
      </c>
      <c r="F6" s="274" t="s">
        <v>98</v>
      </c>
      <c r="G6" s="103" t="s">
        <v>99</v>
      </c>
      <c r="H6" s="127"/>
      <c r="I6" s="104"/>
    </row>
    <row r="7" spans="2:10" ht="17" x14ac:dyDescent="0.2">
      <c r="D7" s="272"/>
      <c r="E7" s="273"/>
      <c r="F7" s="275"/>
      <c r="G7" s="125" t="s">
        <v>96</v>
      </c>
      <c r="H7" s="123" t="s">
        <v>116</v>
      </c>
      <c r="I7" s="124"/>
    </row>
    <row r="8" spans="2:10" ht="17" x14ac:dyDescent="0.2">
      <c r="D8" s="272"/>
      <c r="E8" s="273"/>
      <c r="F8" s="276"/>
      <c r="G8" s="122" t="s">
        <v>110</v>
      </c>
      <c r="H8" s="123"/>
      <c r="I8" s="124"/>
    </row>
    <row r="9" spans="2:10" ht="17" x14ac:dyDescent="0.2">
      <c r="D9" s="272"/>
      <c r="E9" s="273"/>
      <c r="F9" s="276"/>
      <c r="G9" s="125" t="s">
        <v>97</v>
      </c>
      <c r="H9" s="123" t="s">
        <v>77</v>
      </c>
      <c r="I9" s="124"/>
    </row>
    <row r="10" spans="2:10" ht="32" customHeight="1" x14ac:dyDescent="0.2">
      <c r="D10" s="272"/>
      <c r="E10" s="273"/>
      <c r="F10" s="276"/>
      <c r="G10" s="122" t="s">
        <v>122</v>
      </c>
      <c r="H10" s="123"/>
      <c r="I10" s="124"/>
    </row>
    <row r="11" spans="2:10" ht="17" customHeight="1" x14ac:dyDescent="0.2">
      <c r="D11" s="272"/>
      <c r="E11" s="273"/>
      <c r="F11" s="275"/>
      <c r="G11" s="126" t="s">
        <v>100</v>
      </c>
      <c r="H11" s="123" t="s">
        <v>101</v>
      </c>
      <c r="I11" s="124"/>
    </row>
    <row r="12" spans="2:10" ht="32" customHeight="1" x14ac:dyDescent="0.2">
      <c r="D12" s="272"/>
      <c r="E12" s="273"/>
      <c r="F12" s="275"/>
      <c r="G12" s="105" t="s">
        <v>123</v>
      </c>
      <c r="H12" s="115"/>
      <c r="I12" s="106"/>
    </row>
    <row r="13" spans="2:10" ht="17" customHeight="1" x14ac:dyDescent="0.2">
      <c r="D13" s="272"/>
      <c r="E13" s="273"/>
      <c r="F13" s="275"/>
      <c r="G13" s="103" t="s">
        <v>102</v>
      </c>
      <c r="H13" s="114" t="s">
        <v>101</v>
      </c>
      <c r="I13" s="104"/>
    </row>
    <row r="14" spans="2:10" ht="17" customHeight="1" x14ac:dyDescent="0.2">
      <c r="D14" s="272"/>
      <c r="E14" s="273"/>
      <c r="F14" s="275"/>
      <c r="G14" s="105" t="s">
        <v>120</v>
      </c>
      <c r="H14" s="115"/>
      <c r="I14" s="106"/>
    </row>
    <row r="15" spans="2:10" ht="17" customHeight="1" x14ac:dyDescent="0.2">
      <c r="D15" s="272"/>
      <c r="E15" s="273"/>
      <c r="F15" s="275"/>
      <c r="G15" s="128" t="s">
        <v>115</v>
      </c>
      <c r="H15" s="123" t="s">
        <v>104</v>
      </c>
      <c r="I15" s="124"/>
    </row>
    <row r="16" spans="2:10" ht="34" x14ac:dyDescent="0.2">
      <c r="D16" s="272"/>
      <c r="E16" s="273"/>
      <c r="F16" s="275"/>
      <c r="G16" s="105" t="s">
        <v>121</v>
      </c>
      <c r="H16" s="123"/>
      <c r="I16" s="124"/>
    </row>
    <row r="17" spans="4:9" ht="17" x14ac:dyDescent="0.2">
      <c r="D17" s="272"/>
      <c r="E17" s="273"/>
      <c r="F17" s="275"/>
      <c r="G17" s="107" t="s">
        <v>103</v>
      </c>
      <c r="H17" s="108"/>
      <c r="I17" s="109">
        <f>E6+6</f>
        <v>45200</v>
      </c>
    </row>
    <row r="18" spans="4:9" ht="34" x14ac:dyDescent="0.2">
      <c r="D18" s="272"/>
      <c r="E18" s="273"/>
      <c r="F18" s="275"/>
      <c r="G18" s="140" t="s">
        <v>114</v>
      </c>
      <c r="H18" s="138"/>
      <c r="I18" s="139"/>
    </row>
    <row r="19" spans="4:9" ht="17" x14ac:dyDescent="0.2">
      <c r="D19" s="272"/>
      <c r="E19" s="273"/>
      <c r="F19" s="275"/>
      <c r="G19" s="125" t="s">
        <v>117</v>
      </c>
      <c r="H19" s="141" t="s">
        <v>119</v>
      </c>
      <c r="I19" s="139"/>
    </row>
    <row r="20" spans="4:9" ht="17" x14ac:dyDescent="0.2">
      <c r="D20" s="272"/>
      <c r="E20" s="273"/>
      <c r="F20" s="275"/>
      <c r="G20" s="122" t="s">
        <v>118</v>
      </c>
      <c r="H20" s="138"/>
      <c r="I20" s="139"/>
    </row>
    <row r="21" spans="4:9" ht="18" customHeight="1" x14ac:dyDescent="0.2">
      <c r="D21" s="268">
        <v>7</v>
      </c>
      <c r="E21" s="270">
        <f>$B$3+(D21-1)*7</f>
        <v>45201</v>
      </c>
      <c r="F21" s="280" t="s">
        <v>98</v>
      </c>
      <c r="G21" s="129" t="s">
        <v>105</v>
      </c>
      <c r="H21" s="130"/>
      <c r="I21" s="131"/>
    </row>
    <row r="22" spans="4:9" ht="17" x14ac:dyDescent="0.2">
      <c r="D22" s="268"/>
      <c r="E22" s="270"/>
      <c r="F22" s="271"/>
      <c r="G22" s="132" t="s">
        <v>106</v>
      </c>
      <c r="H22" s="133" t="s">
        <v>108</v>
      </c>
      <c r="I22" s="134"/>
    </row>
    <row r="23" spans="4:9" ht="17" x14ac:dyDescent="0.2">
      <c r="D23" s="268"/>
      <c r="E23" s="270"/>
      <c r="F23" s="281"/>
      <c r="G23" s="135" t="s">
        <v>111</v>
      </c>
      <c r="H23" s="133"/>
      <c r="I23" s="134"/>
    </row>
    <row r="24" spans="4:9" ht="17" x14ac:dyDescent="0.2">
      <c r="D24" s="268"/>
      <c r="E24" s="270"/>
      <c r="F24" s="281"/>
      <c r="G24" s="132" t="s">
        <v>107</v>
      </c>
      <c r="H24" s="133" t="s">
        <v>77</v>
      </c>
      <c r="I24" s="134"/>
    </row>
    <row r="25" spans="4:9" ht="17" x14ac:dyDescent="0.2">
      <c r="D25" s="268"/>
      <c r="E25" s="270"/>
      <c r="F25" s="281"/>
      <c r="G25" s="135" t="s">
        <v>112</v>
      </c>
      <c r="H25" s="133"/>
      <c r="I25" s="134"/>
    </row>
    <row r="26" spans="4:9" ht="17" customHeight="1" x14ac:dyDescent="0.2">
      <c r="D26" s="268"/>
      <c r="E26" s="270"/>
      <c r="F26" s="271"/>
      <c r="G26" s="98" t="s">
        <v>109</v>
      </c>
      <c r="H26" s="99"/>
      <c r="I26" s="100">
        <f>E21+6</f>
        <v>45207</v>
      </c>
    </row>
    <row r="27" spans="4:9" ht="17" x14ac:dyDescent="0.2">
      <c r="D27" s="268"/>
      <c r="E27" s="270"/>
      <c r="F27" s="271"/>
      <c r="G27" s="101" t="s">
        <v>113</v>
      </c>
      <c r="H27" s="136"/>
      <c r="I27" s="137"/>
    </row>
    <row r="28" spans="4:9" ht="17" x14ac:dyDescent="0.2">
      <c r="D28" s="272">
        <v>8</v>
      </c>
      <c r="E28" s="273">
        <f>$B$3+(D28-1)*7</f>
        <v>45208</v>
      </c>
      <c r="F28" s="274" t="s">
        <v>98</v>
      </c>
      <c r="G28" s="103" t="s">
        <v>124</v>
      </c>
      <c r="H28" s="127"/>
      <c r="I28" s="104"/>
    </row>
    <row r="29" spans="4:9" ht="17" x14ac:dyDescent="0.2">
      <c r="D29" s="272"/>
      <c r="E29" s="273"/>
      <c r="F29" s="275"/>
      <c r="G29" s="125" t="s">
        <v>127</v>
      </c>
      <c r="H29" s="123" t="s">
        <v>76</v>
      </c>
      <c r="I29" s="124"/>
    </row>
    <row r="30" spans="4:9" ht="16" customHeight="1" x14ac:dyDescent="0.2">
      <c r="D30" s="272"/>
      <c r="E30" s="273"/>
      <c r="F30" s="276"/>
      <c r="G30" s="122" t="s">
        <v>125</v>
      </c>
      <c r="H30" s="123"/>
      <c r="I30" s="124"/>
    </row>
    <row r="31" spans="4:9" ht="17" x14ac:dyDescent="0.2">
      <c r="D31" s="272"/>
      <c r="E31" s="273"/>
      <c r="F31" s="276"/>
      <c r="G31" s="125" t="s">
        <v>128</v>
      </c>
      <c r="H31" s="123" t="s">
        <v>86</v>
      </c>
      <c r="I31" s="124"/>
    </row>
    <row r="32" spans="4:9" ht="16" customHeight="1" x14ac:dyDescent="0.2">
      <c r="D32" s="272"/>
      <c r="E32" s="273"/>
      <c r="F32" s="276"/>
      <c r="G32" s="122" t="s">
        <v>126</v>
      </c>
      <c r="H32" s="123"/>
      <c r="I32" s="124"/>
    </row>
    <row r="33" spans="4:9" ht="17" x14ac:dyDescent="0.2">
      <c r="D33" s="272"/>
      <c r="E33" s="273"/>
      <c r="F33" s="275"/>
      <c r="G33" s="107" t="s">
        <v>130</v>
      </c>
      <c r="H33" s="108"/>
      <c r="I33" s="109">
        <f>E28+6</f>
        <v>45214</v>
      </c>
    </row>
    <row r="34" spans="4:9" ht="17" x14ac:dyDescent="0.2">
      <c r="D34" s="272"/>
      <c r="E34" s="273"/>
      <c r="F34" s="275"/>
      <c r="G34" s="140" t="s">
        <v>129</v>
      </c>
      <c r="H34" s="138"/>
      <c r="I34" s="139"/>
    </row>
    <row r="35" spans="4:9" ht="17" x14ac:dyDescent="0.2">
      <c r="D35" s="272"/>
      <c r="E35" s="273"/>
      <c r="F35" s="275"/>
      <c r="G35" s="125" t="s">
        <v>131</v>
      </c>
      <c r="H35" s="141" t="s">
        <v>119</v>
      </c>
      <c r="I35" s="139"/>
    </row>
    <row r="36" spans="4:9" ht="18" thickBot="1" x14ac:dyDescent="0.25">
      <c r="D36" s="277"/>
      <c r="E36" s="279"/>
      <c r="F36" s="278"/>
      <c r="G36" s="145" t="s">
        <v>132</v>
      </c>
      <c r="H36" s="146"/>
      <c r="I36" s="147"/>
    </row>
    <row r="41" spans="4:9" ht="37" customHeight="1" x14ac:dyDescent="0.2"/>
  </sheetData>
  <mergeCells count="13">
    <mergeCell ref="D28:D36"/>
    <mergeCell ref="F28:F36"/>
    <mergeCell ref="E28:E36"/>
    <mergeCell ref="D21:D27"/>
    <mergeCell ref="E21:E27"/>
    <mergeCell ref="F21:F27"/>
    <mergeCell ref="D2:E2"/>
    <mergeCell ref="D3:D5"/>
    <mergeCell ref="E3:E5"/>
    <mergeCell ref="F4:F5"/>
    <mergeCell ref="D6:D20"/>
    <mergeCell ref="E6:E20"/>
    <mergeCell ref="F6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C7F59-2169-3045-8CC1-C2D30FA001A5}">
  <dimension ref="B1:J71"/>
  <sheetViews>
    <sheetView topLeftCell="A47" zoomScale="106" workbookViewId="0">
      <selection activeCell="D49" sqref="D49:I71"/>
    </sheetView>
  </sheetViews>
  <sheetFormatPr baseColWidth="10" defaultRowHeight="16" x14ac:dyDescent="0.2"/>
  <cols>
    <col min="5" max="5" width="14.1640625" customWidth="1"/>
    <col min="6" max="6" width="24.83203125" customWidth="1"/>
    <col min="7" max="7" width="71.5" customWidth="1"/>
    <col min="8" max="8" width="9.33203125" customWidth="1"/>
    <col min="9" max="9" width="30.5" customWidth="1"/>
  </cols>
  <sheetData>
    <row r="1" spans="2:10" ht="17" thickBot="1" x14ac:dyDescent="0.25"/>
    <row r="2" spans="2:10" ht="17" thickBot="1" x14ac:dyDescent="0.25">
      <c r="B2" s="3" t="s">
        <v>28</v>
      </c>
      <c r="D2" s="217" t="s">
        <v>0</v>
      </c>
      <c r="E2" s="218"/>
      <c r="F2" s="69" t="s">
        <v>1</v>
      </c>
      <c r="G2" s="69" t="s">
        <v>7</v>
      </c>
      <c r="H2" s="35"/>
      <c r="I2" s="70" t="s">
        <v>73</v>
      </c>
      <c r="J2" s="1"/>
    </row>
    <row r="3" spans="2:10" ht="18" customHeight="1" thickBot="1" x14ac:dyDescent="0.25">
      <c r="B3" s="2">
        <v>45159</v>
      </c>
      <c r="D3" s="292">
        <v>9</v>
      </c>
      <c r="E3" s="293">
        <f>$B$3+(D3-1)*7</f>
        <v>45215</v>
      </c>
      <c r="F3" s="188" t="s">
        <v>163</v>
      </c>
      <c r="G3" s="380" t="s">
        <v>175</v>
      </c>
      <c r="H3" s="187"/>
      <c r="I3" s="184"/>
    </row>
    <row r="4" spans="2:10" ht="18" customHeight="1" x14ac:dyDescent="0.2">
      <c r="B4" s="185"/>
      <c r="D4" s="292"/>
      <c r="E4" s="293"/>
      <c r="F4" s="188"/>
      <c r="G4" s="381" t="s">
        <v>176</v>
      </c>
      <c r="H4" s="187"/>
      <c r="I4" s="184"/>
    </row>
    <row r="5" spans="2:10" ht="18" customHeight="1" x14ac:dyDescent="0.2">
      <c r="B5" s="185"/>
      <c r="D5" s="292"/>
      <c r="E5" s="294"/>
      <c r="F5" s="166"/>
      <c r="G5" s="183" t="s">
        <v>177</v>
      </c>
      <c r="H5" s="187"/>
      <c r="I5" s="184"/>
    </row>
    <row r="6" spans="2:10" ht="17" x14ac:dyDescent="0.2">
      <c r="D6" s="282"/>
      <c r="E6" s="283"/>
      <c r="F6" s="295" t="s">
        <v>193</v>
      </c>
      <c r="G6" s="167" t="s">
        <v>164</v>
      </c>
      <c r="H6" s="168"/>
      <c r="I6" s="169">
        <f>E3+6</f>
        <v>45221</v>
      </c>
    </row>
    <row r="7" spans="2:10" ht="17" x14ac:dyDescent="0.2">
      <c r="D7" s="282"/>
      <c r="E7" s="283"/>
      <c r="F7" s="295"/>
      <c r="G7" s="183" t="s">
        <v>165</v>
      </c>
      <c r="H7" s="364"/>
      <c r="I7" s="182"/>
    </row>
    <row r="8" spans="2:10" ht="17" customHeight="1" x14ac:dyDescent="0.2">
      <c r="D8" s="287">
        <v>10</v>
      </c>
      <c r="E8" s="288">
        <f>$B$3+(D8-1)*7</f>
        <v>45222</v>
      </c>
      <c r="F8" s="296" t="s">
        <v>166</v>
      </c>
      <c r="G8" s="170" t="s">
        <v>178</v>
      </c>
      <c r="H8" s="171"/>
      <c r="I8" s="172"/>
    </row>
    <row r="9" spans="2:10" ht="17" customHeight="1" x14ac:dyDescent="0.2">
      <c r="D9" s="287"/>
      <c r="E9" s="288"/>
      <c r="F9" s="296"/>
      <c r="G9" s="175" t="s">
        <v>194</v>
      </c>
      <c r="H9" s="382" t="s">
        <v>104</v>
      </c>
      <c r="I9" s="174"/>
    </row>
    <row r="10" spans="2:10" ht="17" customHeight="1" x14ac:dyDescent="0.2">
      <c r="D10" s="287"/>
      <c r="E10" s="288"/>
      <c r="F10" s="296"/>
      <c r="G10" s="206" t="s">
        <v>167</v>
      </c>
      <c r="H10" s="383"/>
      <c r="I10" s="174"/>
    </row>
    <row r="11" spans="2:10" ht="17" x14ac:dyDescent="0.2">
      <c r="D11" s="287"/>
      <c r="E11" s="288"/>
      <c r="F11" s="297"/>
      <c r="G11" s="173" t="s">
        <v>168</v>
      </c>
      <c r="H11" s="382" t="s">
        <v>183</v>
      </c>
      <c r="I11" s="174"/>
    </row>
    <row r="12" spans="2:10" ht="17" x14ac:dyDescent="0.2">
      <c r="D12" s="287"/>
      <c r="E12" s="288"/>
      <c r="F12" s="298"/>
      <c r="G12" s="175" t="s">
        <v>171</v>
      </c>
      <c r="H12" s="382"/>
      <c r="I12" s="174"/>
    </row>
    <row r="13" spans="2:10" ht="17" x14ac:dyDescent="0.2">
      <c r="D13" s="287"/>
      <c r="E13" s="288"/>
      <c r="F13" s="298"/>
      <c r="G13" s="173" t="s">
        <v>169</v>
      </c>
      <c r="H13" s="382" t="s">
        <v>104</v>
      </c>
      <c r="I13" s="174"/>
    </row>
    <row r="14" spans="2:10" ht="32" customHeight="1" x14ac:dyDescent="0.2">
      <c r="D14" s="287"/>
      <c r="E14" s="288"/>
      <c r="F14" s="298"/>
      <c r="G14" s="175" t="s">
        <v>172</v>
      </c>
      <c r="H14" s="382"/>
      <c r="I14" s="174"/>
    </row>
    <row r="15" spans="2:10" ht="17" x14ac:dyDescent="0.2">
      <c r="D15" s="287"/>
      <c r="E15" s="288"/>
      <c r="F15" s="297"/>
      <c r="G15" s="176" t="s">
        <v>170</v>
      </c>
      <c r="H15" s="177"/>
      <c r="I15" s="178">
        <f>E8+6</f>
        <v>45228</v>
      </c>
    </row>
    <row r="16" spans="2:10" ht="34" x14ac:dyDescent="0.2">
      <c r="D16" s="287"/>
      <c r="E16" s="288"/>
      <c r="F16" s="297"/>
      <c r="G16" s="179" t="s">
        <v>174</v>
      </c>
      <c r="H16" s="384"/>
      <c r="I16" s="180"/>
    </row>
    <row r="17" spans="4:9" ht="18" customHeight="1" x14ac:dyDescent="0.2">
      <c r="D17" s="282">
        <v>11</v>
      </c>
      <c r="E17" s="283">
        <f>$B$3+(D17-1)*7</f>
        <v>45229</v>
      </c>
      <c r="F17" s="284" t="s">
        <v>181</v>
      </c>
      <c r="G17" s="192" t="s">
        <v>180</v>
      </c>
      <c r="H17" s="193"/>
      <c r="I17" s="194"/>
    </row>
    <row r="18" spans="4:9" ht="17" x14ac:dyDescent="0.2">
      <c r="D18" s="282"/>
      <c r="E18" s="283"/>
      <c r="F18" s="285"/>
      <c r="G18" s="195" t="s">
        <v>168</v>
      </c>
      <c r="H18" s="359" t="s">
        <v>173</v>
      </c>
      <c r="I18" s="197"/>
    </row>
    <row r="19" spans="4:9" ht="17" x14ac:dyDescent="0.2">
      <c r="D19" s="282"/>
      <c r="E19" s="283"/>
      <c r="F19" s="286"/>
      <c r="G19" s="183" t="s">
        <v>182</v>
      </c>
      <c r="H19" s="359"/>
      <c r="I19" s="197"/>
    </row>
    <row r="20" spans="4:9" ht="17" x14ac:dyDescent="0.2">
      <c r="D20" s="282"/>
      <c r="E20" s="283"/>
      <c r="F20" s="286"/>
      <c r="G20" s="195" t="s">
        <v>169</v>
      </c>
      <c r="H20" s="359" t="s">
        <v>104</v>
      </c>
      <c r="I20" s="197"/>
    </row>
    <row r="21" spans="4:9" ht="34" x14ac:dyDescent="0.2">
      <c r="D21" s="282"/>
      <c r="E21" s="283"/>
      <c r="F21" s="286"/>
      <c r="G21" s="183" t="s">
        <v>184</v>
      </c>
      <c r="H21" s="359"/>
      <c r="I21" s="197"/>
    </row>
    <row r="22" spans="4:9" ht="17" x14ac:dyDescent="0.2">
      <c r="D22" s="282"/>
      <c r="E22" s="283"/>
      <c r="F22" s="286"/>
      <c r="G22" s="195" t="s">
        <v>179</v>
      </c>
      <c r="H22" s="359" t="s">
        <v>186</v>
      </c>
      <c r="I22" s="197"/>
    </row>
    <row r="23" spans="4:9" ht="17" x14ac:dyDescent="0.2">
      <c r="D23" s="282"/>
      <c r="E23" s="283"/>
      <c r="F23" s="286"/>
      <c r="G23" s="183" t="s">
        <v>185</v>
      </c>
      <c r="H23" s="359"/>
      <c r="I23" s="197"/>
    </row>
    <row r="24" spans="4:9" ht="17" customHeight="1" x14ac:dyDescent="0.2">
      <c r="D24" s="282"/>
      <c r="E24" s="283"/>
      <c r="F24" s="285"/>
      <c r="G24" s="167" t="s">
        <v>187</v>
      </c>
      <c r="H24" s="168"/>
      <c r="I24" s="169">
        <f>E17+6</f>
        <v>45235</v>
      </c>
    </row>
    <row r="25" spans="4:9" ht="34" x14ac:dyDescent="0.2">
      <c r="D25" s="282"/>
      <c r="E25" s="283"/>
      <c r="F25" s="285"/>
      <c r="G25" s="198" t="s">
        <v>188</v>
      </c>
      <c r="H25" s="208"/>
      <c r="I25" s="209"/>
    </row>
    <row r="26" spans="4:9" ht="16" customHeight="1" x14ac:dyDescent="0.2">
      <c r="D26" s="287">
        <v>12</v>
      </c>
      <c r="E26" s="288">
        <f>$B$3+(D26-1)*7</f>
        <v>45236</v>
      </c>
      <c r="F26" s="289" t="s">
        <v>197</v>
      </c>
      <c r="G26" s="206" t="s">
        <v>223</v>
      </c>
      <c r="H26" s="383"/>
      <c r="I26" s="174"/>
    </row>
    <row r="27" spans="4:9" ht="17" x14ac:dyDescent="0.2">
      <c r="D27" s="287"/>
      <c r="E27" s="288"/>
      <c r="F27" s="289"/>
      <c r="G27" s="173" t="s">
        <v>168</v>
      </c>
      <c r="H27" s="382" t="s">
        <v>199</v>
      </c>
      <c r="I27" s="174"/>
    </row>
    <row r="28" spans="4:9" ht="16" customHeight="1" x14ac:dyDescent="0.2">
      <c r="D28" s="287"/>
      <c r="E28" s="288"/>
      <c r="F28" s="289"/>
      <c r="G28" s="175" t="s">
        <v>201</v>
      </c>
      <c r="H28" s="382"/>
      <c r="I28" s="174"/>
    </row>
    <row r="29" spans="4:9" ht="17" x14ac:dyDescent="0.2">
      <c r="D29" s="287"/>
      <c r="E29" s="288"/>
      <c r="F29" s="290"/>
      <c r="G29" s="173" t="s">
        <v>169</v>
      </c>
      <c r="H29" s="382" t="s">
        <v>200</v>
      </c>
      <c r="I29" s="174"/>
    </row>
    <row r="30" spans="4:9" ht="17" x14ac:dyDescent="0.2">
      <c r="D30" s="287"/>
      <c r="E30" s="288"/>
      <c r="F30" s="291"/>
      <c r="G30" s="175" t="s">
        <v>202</v>
      </c>
      <c r="H30" s="382"/>
      <c r="I30" s="174"/>
    </row>
    <row r="31" spans="4:9" ht="17" x14ac:dyDescent="0.2">
      <c r="D31" s="287"/>
      <c r="E31" s="288"/>
      <c r="F31" s="291"/>
      <c r="G31" s="176" t="s">
        <v>195</v>
      </c>
      <c r="H31" s="177"/>
      <c r="I31" s="178">
        <f>E26+3</f>
        <v>45239</v>
      </c>
    </row>
    <row r="32" spans="4:9" ht="34" x14ac:dyDescent="0.2">
      <c r="D32" s="287"/>
      <c r="E32" s="288"/>
      <c r="F32" s="291"/>
      <c r="G32" s="179" t="s">
        <v>203</v>
      </c>
      <c r="H32" s="384"/>
      <c r="I32" s="180"/>
    </row>
    <row r="33" spans="4:9" ht="17" x14ac:dyDescent="0.2">
      <c r="D33" s="287"/>
      <c r="E33" s="288"/>
      <c r="F33" s="290"/>
      <c r="G33" s="176" t="s">
        <v>196</v>
      </c>
      <c r="H33" s="177"/>
      <c r="I33" s="178">
        <f>E26+6</f>
        <v>45242</v>
      </c>
    </row>
    <row r="34" spans="4:9" ht="33" customHeight="1" x14ac:dyDescent="0.2">
      <c r="D34" s="287"/>
      <c r="E34" s="288"/>
      <c r="F34" s="290"/>
      <c r="G34" s="179" t="s">
        <v>204</v>
      </c>
      <c r="H34" s="210"/>
      <c r="I34" s="211"/>
    </row>
    <row r="35" spans="4:9" ht="17" x14ac:dyDescent="0.2">
      <c r="D35" s="282">
        <v>13</v>
      </c>
      <c r="E35" s="283">
        <f>$B$3+(D35-1)*7</f>
        <v>45243</v>
      </c>
      <c r="F35" s="284" t="s">
        <v>206</v>
      </c>
      <c r="G35" s="192" t="s">
        <v>207</v>
      </c>
      <c r="H35" s="193"/>
      <c r="I35" s="194"/>
    </row>
    <row r="36" spans="4:9" ht="17" x14ac:dyDescent="0.2">
      <c r="D36" s="282"/>
      <c r="E36" s="283"/>
      <c r="F36" s="285"/>
      <c r="G36" s="195" t="s">
        <v>168</v>
      </c>
      <c r="H36" s="359" t="s">
        <v>183</v>
      </c>
      <c r="I36" s="197"/>
    </row>
    <row r="37" spans="4:9" ht="17" x14ac:dyDescent="0.2">
      <c r="D37" s="282"/>
      <c r="E37" s="283"/>
      <c r="F37" s="286"/>
      <c r="G37" s="183" t="s">
        <v>212</v>
      </c>
      <c r="H37" s="359"/>
      <c r="I37" s="197"/>
    </row>
    <row r="38" spans="4:9" ht="17" x14ac:dyDescent="0.2">
      <c r="D38" s="282"/>
      <c r="E38" s="283"/>
      <c r="F38" s="286"/>
      <c r="G38" s="195" t="s">
        <v>169</v>
      </c>
      <c r="H38" s="359" t="s">
        <v>200</v>
      </c>
      <c r="I38" s="197"/>
    </row>
    <row r="39" spans="4:9" ht="17" x14ac:dyDescent="0.2">
      <c r="D39" s="282"/>
      <c r="E39" s="283"/>
      <c r="F39" s="286"/>
      <c r="G39" s="348" t="s">
        <v>213</v>
      </c>
      <c r="H39" s="359"/>
      <c r="I39" s="197"/>
    </row>
    <row r="40" spans="4:9" ht="17" x14ac:dyDescent="0.2">
      <c r="D40" s="282"/>
      <c r="E40" s="283"/>
      <c r="F40" s="286"/>
      <c r="G40" s="195" t="s">
        <v>179</v>
      </c>
      <c r="H40" s="359" t="s">
        <v>210</v>
      </c>
      <c r="I40" s="197"/>
    </row>
    <row r="41" spans="4:9" ht="17" x14ac:dyDescent="0.2">
      <c r="D41" s="282"/>
      <c r="E41" s="283"/>
      <c r="F41" s="286"/>
      <c r="G41" s="183" t="s">
        <v>214</v>
      </c>
      <c r="H41" s="359"/>
      <c r="I41" s="197"/>
    </row>
    <row r="42" spans="4:9" ht="17" x14ac:dyDescent="0.2">
      <c r="D42" s="282"/>
      <c r="E42" s="283"/>
      <c r="F42" s="286"/>
      <c r="G42" s="195" t="s">
        <v>208</v>
      </c>
      <c r="H42" s="359" t="s">
        <v>211</v>
      </c>
      <c r="I42" s="197"/>
    </row>
    <row r="43" spans="4:9" ht="17" x14ac:dyDescent="0.2">
      <c r="D43" s="282"/>
      <c r="E43" s="283"/>
      <c r="F43" s="286"/>
      <c r="G43" s="183" t="s">
        <v>215</v>
      </c>
      <c r="H43" s="359"/>
      <c r="I43" s="197"/>
    </row>
    <row r="44" spans="4:9" ht="17" x14ac:dyDescent="0.2">
      <c r="D44" s="282"/>
      <c r="E44" s="283"/>
      <c r="F44" s="286"/>
      <c r="G44" s="195" t="s">
        <v>209</v>
      </c>
      <c r="H44" s="359" t="s">
        <v>210</v>
      </c>
      <c r="I44" s="197"/>
    </row>
    <row r="45" spans="4:9" ht="17" x14ac:dyDescent="0.2">
      <c r="D45" s="282"/>
      <c r="E45" s="283"/>
      <c r="F45" s="286"/>
      <c r="G45" s="183" t="s">
        <v>216</v>
      </c>
      <c r="H45" s="359"/>
      <c r="I45" s="197"/>
    </row>
    <row r="46" spans="4:9" ht="17" x14ac:dyDescent="0.2">
      <c r="D46" s="282"/>
      <c r="E46" s="283"/>
      <c r="F46" s="285"/>
      <c r="G46" s="167" t="s">
        <v>205</v>
      </c>
      <c r="H46" s="168"/>
      <c r="I46" s="169">
        <f>E35+6</f>
        <v>45249</v>
      </c>
    </row>
    <row r="47" spans="4:9" ht="34" x14ac:dyDescent="0.2">
      <c r="D47" s="282"/>
      <c r="E47" s="283"/>
      <c r="F47" s="285"/>
      <c r="G47" s="198" t="s">
        <v>218</v>
      </c>
      <c r="H47" s="208"/>
      <c r="I47" s="209"/>
    </row>
    <row r="48" spans="4:9" ht="17" x14ac:dyDescent="0.2">
      <c r="D48" s="213">
        <v>14</v>
      </c>
      <c r="E48" s="214">
        <f>$B$3+(D48-1)*7</f>
        <v>45250</v>
      </c>
      <c r="F48" s="325"/>
      <c r="G48" s="326" t="s">
        <v>219</v>
      </c>
      <c r="H48" s="327"/>
      <c r="I48" s="328"/>
    </row>
    <row r="49" spans="4:9" ht="17" x14ac:dyDescent="0.2">
      <c r="D49" s="353">
        <v>15</v>
      </c>
      <c r="E49" s="355">
        <f>$B$3+(D49-1)*7</f>
        <v>45257</v>
      </c>
      <c r="F49" s="351" t="s">
        <v>220</v>
      </c>
      <c r="G49" s="192" t="s">
        <v>221</v>
      </c>
      <c r="H49" s="193"/>
      <c r="I49" s="194"/>
    </row>
    <row r="50" spans="4:9" ht="17" x14ac:dyDescent="0.2">
      <c r="D50" s="354"/>
      <c r="E50" s="356"/>
      <c r="F50" s="352"/>
      <c r="G50" s="195" t="s">
        <v>168</v>
      </c>
      <c r="H50" s="359" t="s">
        <v>186</v>
      </c>
      <c r="I50" s="197"/>
    </row>
    <row r="51" spans="4:9" ht="17" x14ac:dyDescent="0.2">
      <c r="D51" s="354"/>
      <c r="E51" s="356"/>
      <c r="F51" s="352"/>
      <c r="G51" s="349" t="s">
        <v>225</v>
      </c>
      <c r="H51" s="359"/>
      <c r="I51" s="197"/>
    </row>
    <row r="52" spans="4:9" ht="17" x14ac:dyDescent="0.2">
      <c r="D52" s="354"/>
      <c r="E52" s="356"/>
      <c r="F52" s="352"/>
      <c r="G52" s="195" t="s">
        <v>169</v>
      </c>
      <c r="H52" s="359" t="s">
        <v>227</v>
      </c>
      <c r="I52" s="197"/>
    </row>
    <row r="53" spans="4:9" ht="17" x14ac:dyDescent="0.2">
      <c r="D53" s="354"/>
      <c r="E53" s="356"/>
      <c r="F53" s="352"/>
      <c r="G53" s="349" t="s">
        <v>226</v>
      </c>
      <c r="H53" s="359"/>
      <c r="I53" s="197"/>
    </row>
    <row r="54" spans="4:9" ht="17" x14ac:dyDescent="0.2">
      <c r="D54" s="354"/>
      <c r="E54" s="356"/>
      <c r="F54" s="352"/>
      <c r="G54" s="350" t="s">
        <v>222</v>
      </c>
      <c r="H54" s="359" t="s">
        <v>85</v>
      </c>
      <c r="I54" s="197"/>
    </row>
    <row r="55" spans="4:9" ht="17" x14ac:dyDescent="0.2">
      <c r="D55" s="354"/>
      <c r="E55" s="356"/>
      <c r="F55" s="284"/>
      <c r="G55" s="360" t="s">
        <v>224</v>
      </c>
      <c r="H55" s="361"/>
      <c r="I55" s="362"/>
    </row>
    <row r="56" spans="4:9" ht="17" x14ac:dyDescent="0.2">
      <c r="D56" s="354"/>
      <c r="E56" s="356"/>
      <c r="F56" s="351" t="s">
        <v>228</v>
      </c>
      <c r="G56" s="350" t="s">
        <v>231</v>
      </c>
      <c r="H56" s="359" t="s">
        <v>74</v>
      </c>
      <c r="I56" s="197"/>
    </row>
    <row r="57" spans="4:9" ht="17" x14ac:dyDescent="0.2">
      <c r="D57" s="354"/>
      <c r="E57" s="356"/>
      <c r="F57" s="365"/>
      <c r="G57" s="366" t="s">
        <v>232</v>
      </c>
      <c r="H57" s="361"/>
      <c r="I57" s="197"/>
    </row>
    <row r="58" spans="4:9" ht="17" x14ac:dyDescent="0.2">
      <c r="D58" s="354"/>
      <c r="E58" s="356"/>
      <c r="F58" s="365"/>
      <c r="G58" s="363" t="s">
        <v>229</v>
      </c>
      <c r="H58" s="364"/>
      <c r="I58" s="169">
        <f>E49+2</f>
        <v>45259</v>
      </c>
    </row>
    <row r="59" spans="4:9" ht="34" x14ac:dyDescent="0.2">
      <c r="D59" s="292"/>
      <c r="E59" s="294"/>
      <c r="F59" s="284"/>
      <c r="G59" s="367" t="s">
        <v>233</v>
      </c>
      <c r="H59" s="208"/>
      <c r="I59" s="209"/>
    </row>
    <row r="60" spans="4:9" ht="17" x14ac:dyDescent="0.2">
      <c r="D60" s="371">
        <v>16</v>
      </c>
      <c r="E60" s="373">
        <f>$B$3+(D60-1)*7</f>
        <v>45264</v>
      </c>
      <c r="F60" s="375" t="s">
        <v>228</v>
      </c>
      <c r="G60" s="176" t="s">
        <v>230</v>
      </c>
      <c r="H60" s="171"/>
      <c r="I60" s="178">
        <f>E60+1</f>
        <v>45265</v>
      </c>
    </row>
    <row r="61" spans="4:9" ht="17" x14ac:dyDescent="0.2">
      <c r="D61" s="372"/>
      <c r="E61" s="374"/>
      <c r="F61" s="376"/>
      <c r="G61" s="368" t="s">
        <v>234</v>
      </c>
      <c r="H61" s="369"/>
      <c r="I61" s="370"/>
    </row>
    <row r="62" spans="4:9" ht="17" x14ac:dyDescent="0.2">
      <c r="D62" s="372"/>
      <c r="E62" s="374"/>
      <c r="F62" s="376"/>
      <c r="G62" s="176" t="s">
        <v>235</v>
      </c>
      <c r="H62" s="171"/>
      <c r="I62" s="178">
        <f>E60+4</f>
        <v>45268</v>
      </c>
    </row>
    <row r="63" spans="4:9" ht="17" x14ac:dyDescent="0.2">
      <c r="D63" s="357"/>
      <c r="E63" s="358"/>
      <c r="F63" s="289"/>
      <c r="G63" s="368" t="s">
        <v>236</v>
      </c>
      <c r="H63" s="369"/>
      <c r="I63" s="370"/>
    </row>
    <row r="64" spans="4:9" ht="17" x14ac:dyDescent="0.2">
      <c r="D64" s="353">
        <v>17</v>
      </c>
      <c r="E64" s="355">
        <f>$B$3+(D64-1)*7</f>
        <v>45271</v>
      </c>
      <c r="F64" s="377" t="s">
        <v>228</v>
      </c>
      <c r="G64" s="167" t="s">
        <v>237</v>
      </c>
      <c r="H64" s="193"/>
      <c r="I64" s="169">
        <f>E64+4</f>
        <v>45275</v>
      </c>
    </row>
    <row r="65" spans="4:9" ht="17" x14ac:dyDescent="0.2">
      <c r="D65" s="354"/>
      <c r="E65" s="356"/>
      <c r="F65" s="378"/>
      <c r="G65" s="367" t="s">
        <v>244</v>
      </c>
      <c r="H65" s="361"/>
      <c r="I65" s="379"/>
    </row>
    <row r="66" spans="4:9" ht="17" x14ac:dyDescent="0.2">
      <c r="D66" s="354"/>
      <c r="E66" s="356"/>
      <c r="F66" s="378"/>
      <c r="G66" s="167" t="s">
        <v>238</v>
      </c>
      <c r="H66" s="193"/>
      <c r="I66" s="169">
        <f>E64+4</f>
        <v>45275</v>
      </c>
    </row>
    <row r="67" spans="4:9" ht="17" x14ac:dyDescent="0.2">
      <c r="D67" s="354"/>
      <c r="E67" s="356"/>
      <c r="F67" s="378"/>
      <c r="G67" s="367" t="s">
        <v>243</v>
      </c>
      <c r="H67" s="361"/>
      <c r="I67" s="379"/>
    </row>
    <row r="68" spans="4:9" ht="17" x14ac:dyDescent="0.2">
      <c r="D68" s="354"/>
      <c r="E68" s="356"/>
      <c r="F68" s="378"/>
      <c r="G68" s="167" t="s">
        <v>239</v>
      </c>
      <c r="H68" s="193"/>
      <c r="I68" s="169">
        <f>E64+4</f>
        <v>45275</v>
      </c>
    </row>
    <row r="69" spans="4:9" ht="17" x14ac:dyDescent="0.2">
      <c r="D69" s="354"/>
      <c r="E69" s="356"/>
      <c r="F69" s="378"/>
      <c r="G69" s="367" t="s">
        <v>240</v>
      </c>
      <c r="H69" s="361"/>
      <c r="I69" s="379"/>
    </row>
    <row r="70" spans="4:9" ht="17" x14ac:dyDescent="0.2">
      <c r="D70" s="354"/>
      <c r="E70" s="356"/>
      <c r="F70" s="378"/>
      <c r="G70" s="167" t="s">
        <v>241</v>
      </c>
      <c r="H70" s="193"/>
      <c r="I70" s="169">
        <f>E64+4</f>
        <v>45275</v>
      </c>
    </row>
    <row r="71" spans="4:9" ht="18" thickBot="1" x14ac:dyDescent="0.25">
      <c r="D71" s="385"/>
      <c r="E71" s="386"/>
      <c r="F71" s="387"/>
      <c r="G71" s="388" t="s">
        <v>242</v>
      </c>
      <c r="H71" s="389"/>
      <c r="I71" s="390"/>
    </row>
  </sheetData>
  <mergeCells count="26">
    <mergeCell ref="E64:E71"/>
    <mergeCell ref="D64:D71"/>
    <mergeCell ref="F64:F71"/>
    <mergeCell ref="D60:D63"/>
    <mergeCell ref="E60:E63"/>
    <mergeCell ref="F60:F63"/>
    <mergeCell ref="F49:F55"/>
    <mergeCell ref="F56:F59"/>
    <mergeCell ref="D49:D59"/>
    <mergeCell ref="E49:E59"/>
    <mergeCell ref="D2:E2"/>
    <mergeCell ref="D3:D7"/>
    <mergeCell ref="E3:E7"/>
    <mergeCell ref="F6:F7"/>
    <mergeCell ref="D8:D16"/>
    <mergeCell ref="E8:E16"/>
    <mergeCell ref="F8:F16"/>
    <mergeCell ref="D35:D47"/>
    <mergeCell ref="E35:E47"/>
    <mergeCell ref="F35:F47"/>
    <mergeCell ref="D17:D25"/>
    <mergeCell ref="E17:E25"/>
    <mergeCell ref="F17:F25"/>
    <mergeCell ref="D26:D34"/>
    <mergeCell ref="E26:E34"/>
    <mergeCell ref="F26:F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621B-3CE9-7C49-8DE9-3DDF58BF0547}">
  <dimension ref="B1:J260"/>
  <sheetViews>
    <sheetView tabSelected="1" topLeftCell="A227" workbookViewId="0">
      <selection activeCell="I260" sqref="D230:I260"/>
    </sheetView>
  </sheetViews>
  <sheetFormatPr baseColWidth="10" defaultRowHeight="16" x14ac:dyDescent="0.2"/>
  <cols>
    <col min="5" max="5" width="14.1640625" customWidth="1"/>
    <col min="6" max="6" width="24.83203125" customWidth="1"/>
    <col min="7" max="7" width="71.5" customWidth="1"/>
    <col min="8" max="8" width="8.6640625" customWidth="1"/>
    <col min="9" max="9" width="30.5" customWidth="1"/>
  </cols>
  <sheetData>
    <row r="1" spans="2:10" ht="17" thickBot="1" x14ac:dyDescent="0.25"/>
    <row r="2" spans="2:10" ht="17" thickBot="1" x14ac:dyDescent="0.25">
      <c r="B2" s="3" t="s">
        <v>28</v>
      </c>
      <c r="D2" s="217" t="s">
        <v>0</v>
      </c>
      <c r="E2" s="218"/>
      <c r="F2" s="69" t="s">
        <v>1</v>
      </c>
      <c r="G2" s="69" t="s">
        <v>7</v>
      </c>
      <c r="H2" s="71"/>
      <c r="I2" s="70" t="s">
        <v>73</v>
      </c>
      <c r="J2" s="1"/>
    </row>
    <row r="3" spans="2:10" ht="18" customHeight="1" thickBot="1" x14ac:dyDescent="0.25">
      <c r="B3" s="2">
        <v>45159</v>
      </c>
      <c r="D3" s="219">
        <v>1</v>
      </c>
      <c r="E3" s="222">
        <f>$B$3+(D3-1)*7</f>
        <v>45159</v>
      </c>
      <c r="F3" s="225" t="s">
        <v>217</v>
      </c>
      <c r="G3" s="74" t="s">
        <v>42</v>
      </c>
      <c r="H3" s="75" t="s">
        <v>77</v>
      </c>
      <c r="I3" s="76"/>
    </row>
    <row r="4" spans="2:10" ht="18" customHeight="1" x14ac:dyDescent="0.2">
      <c r="D4" s="220"/>
      <c r="E4" s="223"/>
      <c r="F4" s="226"/>
      <c r="G4" s="31" t="s">
        <v>48</v>
      </c>
      <c r="H4" s="32"/>
      <c r="I4" s="27"/>
    </row>
    <row r="5" spans="2:10" ht="18" customHeight="1" x14ac:dyDescent="0.2">
      <c r="D5" s="220"/>
      <c r="E5" s="223"/>
      <c r="F5" s="226"/>
      <c r="G5" s="30" t="s">
        <v>43</v>
      </c>
      <c r="H5" s="77" t="s">
        <v>82</v>
      </c>
      <c r="I5" s="29"/>
    </row>
    <row r="6" spans="2:10" ht="18" customHeight="1" x14ac:dyDescent="0.2">
      <c r="D6" s="220"/>
      <c r="E6" s="223"/>
      <c r="F6" s="226"/>
      <c r="G6" s="31" t="s">
        <v>49</v>
      </c>
      <c r="H6" s="32"/>
      <c r="I6" s="27"/>
    </row>
    <row r="7" spans="2:10" ht="18" customHeight="1" x14ac:dyDescent="0.2">
      <c r="D7" s="220"/>
      <c r="E7" s="223"/>
      <c r="F7" s="226"/>
      <c r="G7" s="30" t="s">
        <v>44</v>
      </c>
      <c r="H7" s="77" t="s">
        <v>76</v>
      </c>
      <c r="I7" s="29"/>
    </row>
    <row r="8" spans="2:10" ht="18" customHeight="1" x14ac:dyDescent="0.2">
      <c r="D8" s="220"/>
      <c r="E8" s="223"/>
      <c r="F8" s="226"/>
      <c r="G8" s="31" t="s">
        <v>51</v>
      </c>
      <c r="H8" s="72"/>
      <c r="I8" s="27"/>
    </row>
    <row r="9" spans="2:10" ht="18" customHeight="1" x14ac:dyDescent="0.2">
      <c r="D9" s="220"/>
      <c r="E9" s="223"/>
      <c r="F9" s="226"/>
      <c r="G9" s="33" t="s">
        <v>46</v>
      </c>
      <c r="H9" s="73"/>
      <c r="I9" s="78">
        <f>E3+6</f>
        <v>45165</v>
      </c>
    </row>
    <row r="10" spans="2:10" ht="17" x14ac:dyDescent="0.2">
      <c r="D10" s="220"/>
      <c r="E10" s="223"/>
      <c r="F10" s="226"/>
      <c r="G10" s="30" t="s">
        <v>45</v>
      </c>
      <c r="H10" s="77" t="s">
        <v>75</v>
      </c>
      <c r="I10" s="29"/>
    </row>
    <row r="11" spans="2:10" ht="18" customHeight="1" x14ac:dyDescent="0.2">
      <c r="D11" s="220"/>
      <c r="E11" s="223"/>
      <c r="F11" s="226"/>
      <c r="G11" s="31" t="s">
        <v>50</v>
      </c>
      <c r="H11" s="72"/>
      <c r="I11" s="27"/>
    </row>
    <row r="12" spans="2:10" ht="18" thickBot="1" x14ac:dyDescent="0.25">
      <c r="D12" s="221"/>
      <c r="E12" s="224"/>
      <c r="F12" s="227"/>
      <c r="G12" s="34" t="s">
        <v>47</v>
      </c>
      <c r="H12" s="34"/>
      <c r="I12" s="28">
        <f>E3+6</f>
        <v>45165</v>
      </c>
    </row>
    <row r="13" spans="2:10" ht="17" customHeight="1" x14ac:dyDescent="0.2">
      <c r="D13" s="228">
        <v>1</v>
      </c>
      <c r="E13" s="230">
        <f>$B$3+(D13-1)*7</f>
        <v>45159</v>
      </c>
      <c r="F13" s="24" t="s">
        <v>3</v>
      </c>
      <c r="G13" s="25" t="s">
        <v>2</v>
      </c>
      <c r="H13" s="40"/>
      <c r="I13" s="26"/>
    </row>
    <row r="14" spans="2:10" ht="17" x14ac:dyDescent="0.2">
      <c r="D14" s="229"/>
      <c r="E14" s="231"/>
      <c r="F14" s="232" t="s">
        <v>4</v>
      </c>
      <c r="G14" s="11" t="s">
        <v>6</v>
      </c>
      <c r="H14" s="43"/>
      <c r="I14" s="12">
        <f>E13+7</f>
        <v>45166</v>
      </c>
    </row>
    <row r="15" spans="2:10" ht="35" thickBot="1" x14ac:dyDescent="0.25">
      <c r="D15" s="310"/>
      <c r="E15" s="311"/>
      <c r="F15" s="312"/>
      <c r="G15" s="82" t="s">
        <v>9</v>
      </c>
      <c r="H15" s="83"/>
      <c r="I15" s="84"/>
    </row>
    <row r="17" spans="4:9" ht="17" thickBot="1" x14ac:dyDescent="0.25"/>
    <row r="18" spans="4:9" ht="17" thickBot="1" x14ac:dyDescent="0.25">
      <c r="D18" s="217" t="s">
        <v>0</v>
      </c>
      <c r="E18" s="218"/>
      <c r="F18" s="69" t="s">
        <v>1</v>
      </c>
      <c r="G18" s="69" t="s">
        <v>7</v>
      </c>
      <c r="H18" s="71"/>
      <c r="I18" s="70" t="s">
        <v>73</v>
      </c>
    </row>
    <row r="19" spans="4:9" ht="17" x14ac:dyDescent="0.2">
      <c r="D19" s="257">
        <v>2</v>
      </c>
      <c r="E19" s="258">
        <f>$B$3+(D19-1)*7</f>
        <v>45166</v>
      </c>
      <c r="F19" s="259" t="s">
        <v>5</v>
      </c>
      <c r="G19" s="7" t="s">
        <v>8</v>
      </c>
      <c r="H19" s="260" t="s">
        <v>83</v>
      </c>
      <c r="I19" s="14"/>
    </row>
    <row r="20" spans="4:9" ht="17" x14ac:dyDescent="0.2">
      <c r="D20" s="257"/>
      <c r="E20" s="258"/>
      <c r="F20" s="259"/>
      <c r="G20" s="5" t="s">
        <v>79</v>
      </c>
      <c r="H20" s="261"/>
      <c r="I20" s="15"/>
    </row>
    <row r="21" spans="4:9" ht="17" x14ac:dyDescent="0.2">
      <c r="D21" s="257"/>
      <c r="E21" s="258"/>
      <c r="F21" s="259"/>
      <c r="G21" s="6" t="s">
        <v>10</v>
      </c>
      <c r="H21" s="42"/>
      <c r="I21" s="16">
        <f>E19+3</f>
        <v>45169</v>
      </c>
    </row>
    <row r="22" spans="4:9" ht="17" x14ac:dyDescent="0.2">
      <c r="D22" s="257"/>
      <c r="E22" s="258"/>
      <c r="F22" s="259"/>
      <c r="G22" s="5" t="s">
        <v>12</v>
      </c>
      <c r="H22" s="38"/>
      <c r="I22" s="17"/>
    </row>
    <row r="23" spans="4:9" ht="17" x14ac:dyDescent="0.2">
      <c r="D23" s="257"/>
      <c r="E23" s="258"/>
      <c r="F23" s="259"/>
      <c r="G23" s="6" t="s">
        <v>11</v>
      </c>
      <c r="H23" s="42"/>
      <c r="I23" s="16">
        <f>E19+6</f>
        <v>45172</v>
      </c>
    </row>
    <row r="24" spans="4:9" ht="18" thickBot="1" x14ac:dyDescent="0.25">
      <c r="D24" s="262"/>
      <c r="E24" s="263"/>
      <c r="F24" s="264"/>
      <c r="G24" s="22" t="s">
        <v>13</v>
      </c>
      <c r="H24" s="86"/>
      <c r="I24" s="23"/>
    </row>
    <row r="25" spans="4:9" ht="17" thickBot="1" x14ac:dyDescent="0.25">
      <c r="D25" s="85"/>
      <c r="E25" s="85"/>
      <c r="F25" s="85"/>
      <c r="G25" s="85"/>
      <c r="H25" s="85"/>
      <c r="I25" s="85"/>
    </row>
    <row r="26" spans="4:9" ht="17" thickBot="1" x14ac:dyDescent="0.25">
      <c r="D26" s="217" t="s">
        <v>0</v>
      </c>
      <c r="E26" s="218"/>
      <c r="F26" s="71" t="s">
        <v>53</v>
      </c>
      <c r="G26" s="35"/>
      <c r="H26" s="35"/>
      <c r="I26" s="70" t="s">
        <v>73</v>
      </c>
    </row>
    <row r="27" spans="4:9" ht="17" x14ac:dyDescent="0.2">
      <c r="D27" s="241">
        <v>2</v>
      </c>
      <c r="E27" s="338">
        <f>$B$3+(D27-1)*7</f>
        <v>45166</v>
      </c>
      <c r="F27" s="59" t="s">
        <v>62</v>
      </c>
      <c r="G27" s="62" t="s">
        <v>63</v>
      </c>
      <c r="H27" s="62"/>
      <c r="I27" s="64"/>
    </row>
    <row r="28" spans="4:9" x14ac:dyDescent="0.2">
      <c r="D28" s="242"/>
      <c r="E28" s="339"/>
      <c r="F28" s="243" t="s">
        <v>57</v>
      </c>
      <c r="G28" s="244"/>
      <c r="H28" s="80"/>
      <c r="I28" s="46"/>
    </row>
    <row r="29" spans="4:9" ht="18" thickBot="1" x14ac:dyDescent="0.25">
      <c r="D29" s="303"/>
      <c r="E29" s="346"/>
      <c r="F29" s="66" t="s">
        <v>52</v>
      </c>
      <c r="G29" s="67"/>
      <c r="H29" s="67"/>
      <c r="I29" s="68">
        <f>E27+6</f>
        <v>45172</v>
      </c>
    </row>
    <row r="31" spans="4:9" ht="17" thickBot="1" x14ac:dyDescent="0.25"/>
    <row r="32" spans="4:9" ht="17" thickBot="1" x14ac:dyDescent="0.25">
      <c r="D32" s="217" t="s">
        <v>0</v>
      </c>
      <c r="E32" s="218"/>
      <c r="F32" s="69" t="s">
        <v>1</v>
      </c>
      <c r="G32" s="69" t="s">
        <v>7</v>
      </c>
      <c r="H32" s="71"/>
      <c r="I32" s="70" t="s">
        <v>73</v>
      </c>
    </row>
    <row r="33" spans="4:9" ht="17" x14ac:dyDescent="0.2">
      <c r="D33" s="229">
        <v>3</v>
      </c>
      <c r="E33" s="231">
        <f>$B$3+(D33-1)*7</f>
        <v>45173</v>
      </c>
      <c r="F33" s="232" t="s">
        <v>14</v>
      </c>
      <c r="G33" s="61" t="s">
        <v>15</v>
      </c>
      <c r="H33" s="37" t="s">
        <v>74</v>
      </c>
      <c r="I33" s="18"/>
    </row>
    <row r="34" spans="4:9" ht="17" x14ac:dyDescent="0.2">
      <c r="D34" s="229"/>
      <c r="E34" s="231"/>
      <c r="F34" s="232"/>
      <c r="G34" s="10" t="s">
        <v>16</v>
      </c>
      <c r="H34" s="41"/>
      <c r="I34" s="19"/>
    </row>
    <row r="35" spans="4:9" ht="17" x14ac:dyDescent="0.2">
      <c r="D35" s="229"/>
      <c r="E35" s="231"/>
      <c r="F35" s="232"/>
      <c r="G35" s="61" t="s">
        <v>17</v>
      </c>
      <c r="H35" s="313" t="s">
        <v>84</v>
      </c>
      <c r="I35" s="18"/>
    </row>
    <row r="36" spans="4:9" ht="40" customHeight="1" x14ac:dyDescent="0.2">
      <c r="D36" s="229"/>
      <c r="E36" s="231"/>
      <c r="F36" s="232"/>
      <c r="G36" s="10" t="s">
        <v>18</v>
      </c>
      <c r="H36" s="314"/>
      <c r="I36" s="19"/>
    </row>
    <row r="37" spans="4:9" ht="17" x14ac:dyDescent="0.2">
      <c r="D37" s="229"/>
      <c r="E37" s="231"/>
      <c r="F37" s="232"/>
      <c r="G37" s="11" t="s">
        <v>24</v>
      </c>
      <c r="H37" s="93"/>
      <c r="I37" s="12">
        <f>E33+3</f>
        <v>45176</v>
      </c>
    </row>
    <row r="38" spans="4:9" ht="34" x14ac:dyDescent="0.2">
      <c r="D38" s="229"/>
      <c r="E38" s="231"/>
      <c r="F38" s="232"/>
      <c r="G38" s="10" t="s">
        <v>25</v>
      </c>
      <c r="H38" s="94"/>
      <c r="I38" s="20"/>
    </row>
    <row r="39" spans="4:9" ht="17" x14ac:dyDescent="0.2">
      <c r="D39" s="229"/>
      <c r="E39" s="231"/>
      <c r="F39" s="232"/>
      <c r="G39" s="61" t="s">
        <v>19</v>
      </c>
      <c r="H39" s="37" t="s">
        <v>74</v>
      </c>
      <c r="I39" s="18"/>
    </row>
    <row r="40" spans="4:9" ht="17" x14ac:dyDescent="0.2">
      <c r="D40" s="229"/>
      <c r="E40" s="231"/>
      <c r="F40" s="232"/>
      <c r="G40" s="10" t="s">
        <v>20</v>
      </c>
      <c r="H40" s="41"/>
      <c r="I40" s="87"/>
    </row>
    <row r="41" spans="4:9" ht="17" x14ac:dyDescent="0.2">
      <c r="D41" s="229"/>
      <c r="E41" s="231"/>
      <c r="F41" s="232"/>
      <c r="G41" s="61" t="s">
        <v>21</v>
      </c>
      <c r="H41" s="37" t="s">
        <v>85</v>
      </c>
      <c r="I41" s="18"/>
    </row>
    <row r="42" spans="4:9" ht="17" x14ac:dyDescent="0.2">
      <c r="D42" s="229"/>
      <c r="E42" s="231"/>
      <c r="F42" s="232"/>
      <c r="G42" s="10" t="s">
        <v>22</v>
      </c>
      <c r="H42" s="41"/>
      <c r="I42" s="87"/>
    </row>
    <row r="43" spans="4:9" ht="16" customHeight="1" x14ac:dyDescent="0.2">
      <c r="D43" s="229"/>
      <c r="E43" s="231"/>
      <c r="F43" s="232"/>
      <c r="G43" s="11" t="s">
        <v>23</v>
      </c>
      <c r="H43" s="43"/>
      <c r="I43" s="12">
        <f>E33+6</f>
        <v>45179</v>
      </c>
    </row>
    <row r="44" spans="4:9" ht="33" customHeight="1" thickBot="1" x14ac:dyDescent="0.25">
      <c r="D44" s="310"/>
      <c r="E44" s="311"/>
      <c r="F44" s="312"/>
      <c r="G44" s="82" t="s">
        <v>26</v>
      </c>
      <c r="H44" s="88"/>
      <c r="I44" s="92"/>
    </row>
    <row r="45" spans="4:9" ht="17" thickBot="1" x14ac:dyDescent="0.25">
      <c r="D45" s="85"/>
      <c r="E45" s="85"/>
      <c r="F45" s="85"/>
      <c r="G45" s="85"/>
      <c r="H45" s="85"/>
      <c r="I45" s="85"/>
    </row>
    <row r="46" spans="4:9" ht="17" thickBot="1" x14ac:dyDescent="0.25">
      <c r="D46" s="217" t="s">
        <v>0</v>
      </c>
      <c r="E46" s="218"/>
      <c r="F46" s="71" t="s">
        <v>53</v>
      </c>
      <c r="G46" s="35"/>
      <c r="H46" s="35"/>
      <c r="I46" s="70" t="s">
        <v>73</v>
      </c>
    </row>
    <row r="47" spans="4:9" ht="17" x14ac:dyDescent="0.2">
      <c r="D47" s="248">
        <v>3</v>
      </c>
      <c r="E47" s="341">
        <f>$B$3+(D47-1)*7</f>
        <v>45173</v>
      </c>
      <c r="F47" s="58" t="s">
        <v>64</v>
      </c>
      <c r="G47" s="63" t="s">
        <v>65</v>
      </c>
      <c r="H47" s="63"/>
      <c r="I47" s="65"/>
    </row>
    <row r="48" spans="4:9" x14ac:dyDescent="0.2">
      <c r="D48" s="249"/>
      <c r="E48" s="342"/>
      <c r="F48" s="251" t="s">
        <v>58</v>
      </c>
      <c r="G48" s="252"/>
      <c r="H48" s="81"/>
      <c r="I48" s="50"/>
    </row>
    <row r="49" spans="4:9" x14ac:dyDescent="0.2">
      <c r="D49" s="249"/>
      <c r="E49" s="343"/>
      <c r="F49" s="251" t="s">
        <v>59</v>
      </c>
      <c r="G49" s="252"/>
      <c r="H49" s="81"/>
      <c r="I49" s="48"/>
    </row>
    <row r="50" spans="4:9" ht="18" thickBot="1" x14ac:dyDescent="0.25">
      <c r="D50" s="299"/>
      <c r="E50" s="347"/>
      <c r="F50" s="89" t="s">
        <v>56</v>
      </c>
      <c r="G50" s="90"/>
      <c r="H50" s="90"/>
      <c r="I50" s="91">
        <f>E47+6</f>
        <v>45179</v>
      </c>
    </row>
    <row r="52" spans="4:9" ht="17" thickBot="1" x14ac:dyDescent="0.25"/>
    <row r="53" spans="4:9" ht="17" thickBot="1" x14ac:dyDescent="0.25">
      <c r="D53" s="217" t="s">
        <v>0</v>
      </c>
      <c r="E53" s="218"/>
      <c r="F53" s="69" t="s">
        <v>1</v>
      </c>
      <c r="G53" s="69" t="s">
        <v>7</v>
      </c>
      <c r="H53" s="71"/>
      <c r="I53" s="70" t="s">
        <v>73</v>
      </c>
    </row>
    <row r="54" spans="4:9" ht="17" x14ac:dyDescent="0.2">
      <c r="D54" s="257">
        <v>4</v>
      </c>
      <c r="E54" s="258">
        <f>$B$3+(D54-1)*7</f>
        <v>45180</v>
      </c>
      <c r="F54" s="259" t="s">
        <v>27</v>
      </c>
      <c r="G54" s="9" t="s">
        <v>33</v>
      </c>
      <c r="H54" s="39"/>
      <c r="I54" s="21"/>
    </row>
    <row r="55" spans="4:9" ht="17" x14ac:dyDescent="0.2">
      <c r="D55" s="257"/>
      <c r="E55" s="258"/>
      <c r="F55" s="259"/>
      <c r="G55" s="8" t="s">
        <v>34</v>
      </c>
      <c r="H55" s="44" t="s">
        <v>75</v>
      </c>
      <c r="I55" s="21"/>
    </row>
    <row r="56" spans="4:9" ht="17" x14ac:dyDescent="0.2">
      <c r="D56" s="257"/>
      <c r="E56" s="258"/>
      <c r="F56" s="259"/>
      <c r="G56" s="4" t="s">
        <v>36</v>
      </c>
      <c r="H56" s="38"/>
      <c r="I56" s="21"/>
    </row>
    <row r="57" spans="4:9" ht="17" x14ac:dyDescent="0.2">
      <c r="D57" s="257"/>
      <c r="E57" s="258"/>
      <c r="F57" s="259"/>
      <c r="G57" s="8" t="s">
        <v>35</v>
      </c>
      <c r="H57" s="44" t="s">
        <v>77</v>
      </c>
      <c r="I57" s="21"/>
    </row>
    <row r="58" spans="4:9" ht="17" x14ac:dyDescent="0.2">
      <c r="D58" s="257"/>
      <c r="E58" s="258"/>
      <c r="F58" s="259"/>
      <c r="G58" s="5" t="s">
        <v>37</v>
      </c>
      <c r="H58" s="38"/>
      <c r="I58" s="15"/>
    </row>
    <row r="59" spans="4:9" ht="17" x14ac:dyDescent="0.2">
      <c r="D59" s="257"/>
      <c r="E59" s="258"/>
      <c r="F59" s="259"/>
      <c r="G59" s="7" t="s">
        <v>38</v>
      </c>
      <c r="H59" s="36" t="s">
        <v>86</v>
      </c>
      <c r="I59" s="14"/>
    </row>
    <row r="60" spans="4:9" ht="17" x14ac:dyDescent="0.2">
      <c r="D60" s="257"/>
      <c r="E60" s="258"/>
      <c r="F60" s="259"/>
      <c r="G60" s="5" t="s">
        <v>80</v>
      </c>
      <c r="H60" s="38"/>
      <c r="I60" s="15"/>
    </row>
    <row r="61" spans="4:9" ht="17" x14ac:dyDescent="0.2">
      <c r="D61" s="257"/>
      <c r="E61" s="258"/>
      <c r="F61" s="259"/>
      <c r="G61" s="6" t="s">
        <v>29</v>
      </c>
      <c r="H61" s="42"/>
      <c r="I61" s="16">
        <f>E54+3</f>
        <v>45183</v>
      </c>
    </row>
    <row r="62" spans="4:9" ht="34" x14ac:dyDescent="0.2">
      <c r="D62" s="257"/>
      <c r="E62" s="258"/>
      <c r="F62" s="259"/>
      <c r="G62" s="5" t="s">
        <v>30</v>
      </c>
      <c r="H62" s="38"/>
      <c r="I62" s="17"/>
    </row>
    <row r="63" spans="4:9" ht="17" x14ac:dyDescent="0.2">
      <c r="D63" s="257"/>
      <c r="E63" s="258"/>
      <c r="F63" s="259"/>
      <c r="G63" s="7" t="s">
        <v>39</v>
      </c>
      <c r="H63" s="36" t="s">
        <v>76</v>
      </c>
      <c r="I63" s="14"/>
    </row>
    <row r="64" spans="4:9" ht="17" x14ac:dyDescent="0.2">
      <c r="D64" s="257"/>
      <c r="E64" s="258"/>
      <c r="F64" s="259"/>
      <c r="G64" s="5" t="s">
        <v>40</v>
      </c>
      <c r="H64" s="38"/>
      <c r="I64" s="15"/>
    </row>
    <row r="65" spans="4:9" ht="17" x14ac:dyDescent="0.2">
      <c r="D65" s="257"/>
      <c r="E65" s="258"/>
      <c r="F65" s="259"/>
      <c r="G65" s="7" t="s">
        <v>41</v>
      </c>
      <c r="H65" s="36" t="s">
        <v>78</v>
      </c>
      <c r="I65" s="14"/>
    </row>
    <row r="66" spans="4:9" ht="17" x14ac:dyDescent="0.2">
      <c r="D66" s="257"/>
      <c r="E66" s="258"/>
      <c r="F66" s="259"/>
      <c r="G66" s="5" t="s">
        <v>81</v>
      </c>
      <c r="H66" s="38"/>
      <c r="I66" s="15"/>
    </row>
    <row r="67" spans="4:9" ht="17" x14ac:dyDescent="0.2">
      <c r="D67" s="257"/>
      <c r="E67" s="258"/>
      <c r="F67" s="259"/>
      <c r="G67" s="6" t="s">
        <v>31</v>
      </c>
      <c r="H67" s="36"/>
      <c r="I67" s="16">
        <f>E54+6</f>
        <v>45186</v>
      </c>
    </row>
    <row r="68" spans="4:9" ht="35" thickBot="1" x14ac:dyDescent="0.25">
      <c r="D68" s="262"/>
      <c r="E68" s="263"/>
      <c r="F68" s="264"/>
      <c r="G68" s="22" t="s">
        <v>32</v>
      </c>
      <c r="H68" s="45"/>
      <c r="I68" s="23"/>
    </row>
    <row r="69" spans="4:9" ht="17" thickBot="1" x14ac:dyDescent="0.25">
      <c r="D69" s="85"/>
      <c r="E69" s="85"/>
      <c r="F69" s="85"/>
      <c r="G69" s="85"/>
      <c r="H69" s="85"/>
      <c r="I69" s="85"/>
    </row>
    <row r="70" spans="4:9" ht="17" thickBot="1" x14ac:dyDescent="0.25">
      <c r="D70" s="217" t="s">
        <v>0</v>
      </c>
      <c r="E70" s="218"/>
      <c r="F70" s="71" t="s">
        <v>53</v>
      </c>
      <c r="G70" s="35"/>
      <c r="H70" s="35"/>
      <c r="I70" s="70" t="s">
        <v>73</v>
      </c>
    </row>
    <row r="71" spans="4:9" ht="17" x14ac:dyDescent="0.2">
      <c r="D71" s="241">
        <v>4</v>
      </c>
      <c r="E71" s="338">
        <f>$B$3+(D71-1)*7</f>
        <v>45180</v>
      </c>
      <c r="F71" s="60" t="s">
        <v>66</v>
      </c>
      <c r="G71" s="62" t="s">
        <v>67</v>
      </c>
      <c r="H71" s="62"/>
      <c r="I71" s="64"/>
    </row>
    <row r="72" spans="4:9" x14ac:dyDescent="0.2">
      <c r="D72" s="242"/>
      <c r="E72" s="339"/>
      <c r="F72" s="243" t="s">
        <v>60</v>
      </c>
      <c r="G72" s="244"/>
      <c r="H72" s="80"/>
      <c r="I72" s="46"/>
    </row>
    <row r="73" spans="4:9" ht="18" thickBot="1" x14ac:dyDescent="0.25">
      <c r="D73" s="303"/>
      <c r="E73" s="346"/>
      <c r="F73" s="66" t="s">
        <v>61</v>
      </c>
      <c r="G73" s="67"/>
      <c r="H73" s="67"/>
      <c r="I73" s="68">
        <f>E71+6</f>
        <v>45186</v>
      </c>
    </row>
    <row r="75" spans="4:9" ht="17" thickBot="1" x14ac:dyDescent="0.25"/>
    <row r="76" spans="4:9" ht="17" thickBot="1" x14ac:dyDescent="0.25">
      <c r="D76" s="217" t="s">
        <v>0</v>
      </c>
      <c r="E76" s="218"/>
      <c r="F76" s="69" t="s">
        <v>1</v>
      </c>
      <c r="G76" s="69" t="s">
        <v>7</v>
      </c>
      <c r="H76" s="35"/>
      <c r="I76" s="70" t="s">
        <v>73</v>
      </c>
    </row>
    <row r="77" spans="4:9" ht="34" x14ac:dyDescent="0.2">
      <c r="D77" s="267">
        <v>5</v>
      </c>
      <c r="E77" s="269">
        <f>$B$3+(D77-1)*7</f>
        <v>45187</v>
      </c>
      <c r="F77" s="157" t="s">
        <v>141</v>
      </c>
      <c r="G77" s="95" t="s">
        <v>140</v>
      </c>
      <c r="H77" s="96"/>
      <c r="I77" s="97"/>
    </row>
    <row r="78" spans="4:9" ht="17" x14ac:dyDescent="0.2">
      <c r="D78" s="268"/>
      <c r="E78" s="270"/>
      <c r="F78" s="271" t="s">
        <v>89</v>
      </c>
      <c r="G78" s="98" t="s">
        <v>87</v>
      </c>
      <c r="H78" s="99"/>
      <c r="I78" s="100">
        <f>E77+6</f>
        <v>45193</v>
      </c>
    </row>
    <row r="79" spans="4:9" ht="35" thickBot="1" x14ac:dyDescent="0.25">
      <c r="D79" s="318"/>
      <c r="E79" s="319"/>
      <c r="F79" s="309"/>
      <c r="G79" s="110" t="s">
        <v>88</v>
      </c>
      <c r="H79" s="111"/>
      <c r="I79" s="112"/>
    </row>
    <row r="81" spans="4:9" ht="17" thickBot="1" x14ac:dyDescent="0.25"/>
    <row r="82" spans="4:9" ht="17" thickBot="1" x14ac:dyDescent="0.25">
      <c r="D82" s="217" t="s">
        <v>0</v>
      </c>
      <c r="E82" s="218"/>
      <c r="F82" s="69" t="s">
        <v>1</v>
      </c>
      <c r="G82" s="69" t="s">
        <v>7</v>
      </c>
      <c r="H82" s="35"/>
      <c r="I82" s="70" t="s">
        <v>73</v>
      </c>
    </row>
    <row r="83" spans="4:9" ht="17" x14ac:dyDescent="0.2">
      <c r="D83" s="320">
        <v>6</v>
      </c>
      <c r="E83" s="321">
        <f>$B$3+(D83-1)*7</f>
        <v>45194</v>
      </c>
      <c r="F83" s="307" t="s">
        <v>98</v>
      </c>
      <c r="G83" s="142" t="s">
        <v>99</v>
      </c>
      <c r="H83" s="143"/>
      <c r="I83" s="144"/>
    </row>
    <row r="84" spans="4:9" ht="17" x14ac:dyDescent="0.2">
      <c r="D84" s="272"/>
      <c r="E84" s="273"/>
      <c r="F84" s="275"/>
      <c r="G84" s="125" t="s">
        <v>96</v>
      </c>
      <c r="H84" s="123" t="s">
        <v>116</v>
      </c>
      <c r="I84" s="124"/>
    </row>
    <row r="85" spans="4:9" ht="17" x14ac:dyDescent="0.2">
      <c r="D85" s="272"/>
      <c r="E85" s="273"/>
      <c r="F85" s="276"/>
      <c r="G85" s="122" t="s">
        <v>110</v>
      </c>
      <c r="H85" s="123"/>
      <c r="I85" s="124"/>
    </row>
    <row r="86" spans="4:9" ht="17" x14ac:dyDescent="0.2">
      <c r="D86" s="272"/>
      <c r="E86" s="273"/>
      <c r="F86" s="276"/>
      <c r="G86" s="125" t="s">
        <v>97</v>
      </c>
      <c r="H86" s="123" t="s">
        <v>77</v>
      </c>
      <c r="I86" s="124"/>
    </row>
    <row r="87" spans="4:9" ht="34" x14ac:dyDescent="0.2">
      <c r="D87" s="272"/>
      <c r="E87" s="273"/>
      <c r="F87" s="276"/>
      <c r="G87" s="122" t="s">
        <v>122</v>
      </c>
      <c r="H87" s="123"/>
      <c r="I87" s="124"/>
    </row>
    <row r="88" spans="4:9" ht="17" x14ac:dyDescent="0.2">
      <c r="D88" s="272"/>
      <c r="E88" s="273"/>
      <c r="F88" s="275"/>
      <c r="G88" s="126" t="s">
        <v>100</v>
      </c>
      <c r="H88" s="123" t="s">
        <v>101</v>
      </c>
      <c r="I88" s="124"/>
    </row>
    <row r="89" spans="4:9" ht="34" x14ac:dyDescent="0.2">
      <c r="D89" s="272"/>
      <c r="E89" s="273"/>
      <c r="F89" s="275"/>
      <c r="G89" s="105" t="s">
        <v>123</v>
      </c>
      <c r="H89" s="115"/>
      <c r="I89" s="106"/>
    </row>
    <row r="90" spans="4:9" ht="17" x14ac:dyDescent="0.2">
      <c r="D90" s="272"/>
      <c r="E90" s="273"/>
      <c r="F90" s="275"/>
      <c r="G90" s="103" t="s">
        <v>102</v>
      </c>
      <c r="H90" s="114" t="s">
        <v>101</v>
      </c>
      <c r="I90" s="104"/>
    </row>
    <row r="91" spans="4:9" ht="17" x14ac:dyDescent="0.2">
      <c r="D91" s="272"/>
      <c r="E91" s="273"/>
      <c r="F91" s="275"/>
      <c r="G91" s="105" t="s">
        <v>120</v>
      </c>
      <c r="H91" s="115"/>
      <c r="I91" s="106"/>
    </row>
    <row r="92" spans="4:9" ht="17" x14ac:dyDescent="0.2">
      <c r="D92" s="272"/>
      <c r="E92" s="273"/>
      <c r="F92" s="275"/>
      <c r="G92" s="128" t="s">
        <v>115</v>
      </c>
      <c r="H92" s="123" t="s">
        <v>104</v>
      </c>
      <c r="I92" s="124"/>
    </row>
    <row r="93" spans="4:9" ht="34" x14ac:dyDescent="0.2">
      <c r="D93" s="272"/>
      <c r="E93" s="273"/>
      <c r="F93" s="275"/>
      <c r="G93" s="105" t="s">
        <v>121</v>
      </c>
      <c r="H93" s="123"/>
      <c r="I93" s="124"/>
    </row>
    <row r="94" spans="4:9" ht="17" x14ac:dyDescent="0.2">
      <c r="D94" s="272"/>
      <c r="E94" s="273"/>
      <c r="F94" s="275"/>
      <c r="G94" s="107" t="s">
        <v>103</v>
      </c>
      <c r="H94" s="108"/>
      <c r="I94" s="109">
        <f>E83+6</f>
        <v>45200</v>
      </c>
    </row>
    <row r="95" spans="4:9" ht="34" x14ac:dyDescent="0.2">
      <c r="D95" s="272"/>
      <c r="E95" s="273"/>
      <c r="F95" s="275"/>
      <c r="G95" s="140" t="s">
        <v>114</v>
      </c>
      <c r="H95" s="138"/>
      <c r="I95" s="139"/>
    </row>
    <row r="96" spans="4:9" ht="17" x14ac:dyDescent="0.2">
      <c r="D96" s="272"/>
      <c r="E96" s="273"/>
      <c r="F96" s="275"/>
      <c r="G96" s="125" t="s">
        <v>117</v>
      </c>
      <c r="H96" s="141" t="s">
        <v>119</v>
      </c>
      <c r="I96" s="139"/>
    </row>
    <row r="97" spans="4:9" ht="18" thickBot="1" x14ac:dyDescent="0.25">
      <c r="D97" s="277"/>
      <c r="E97" s="279"/>
      <c r="F97" s="278"/>
      <c r="G97" s="145" t="s">
        <v>118</v>
      </c>
      <c r="H97" s="146"/>
      <c r="I97" s="147"/>
    </row>
    <row r="98" spans="4:9" ht="17" thickBot="1" x14ac:dyDescent="0.25">
      <c r="D98" s="85"/>
      <c r="E98" s="85"/>
      <c r="F98" s="85"/>
      <c r="G98" s="85"/>
      <c r="H98" s="85"/>
      <c r="I98" s="85"/>
    </row>
    <row r="99" spans="4:9" ht="17" thickBot="1" x14ac:dyDescent="0.25">
      <c r="D99" s="217" t="s">
        <v>0</v>
      </c>
      <c r="E99" s="218"/>
      <c r="F99" s="71" t="s">
        <v>53</v>
      </c>
      <c r="G99" s="35"/>
      <c r="H99" s="35"/>
      <c r="I99" s="70" t="s">
        <v>73</v>
      </c>
    </row>
    <row r="100" spans="4:9" ht="17" x14ac:dyDescent="0.2">
      <c r="D100" s="241">
        <v>6</v>
      </c>
      <c r="E100" s="338">
        <f>$B$3+(D100-1)*7</f>
        <v>45194</v>
      </c>
      <c r="F100" s="59" t="s">
        <v>92</v>
      </c>
      <c r="G100" s="116" t="s">
        <v>95</v>
      </c>
      <c r="H100" s="116"/>
      <c r="I100" s="117"/>
    </row>
    <row r="101" spans="4:9" x14ac:dyDescent="0.2">
      <c r="D101" s="242"/>
      <c r="E101" s="339"/>
      <c r="F101" s="243" t="s">
        <v>94</v>
      </c>
      <c r="G101" s="244"/>
      <c r="H101" s="80"/>
      <c r="I101" s="46"/>
    </row>
    <row r="102" spans="4:9" ht="18" thickBot="1" x14ac:dyDescent="0.25">
      <c r="D102" s="303"/>
      <c r="E102" s="346"/>
      <c r="F102" s="66" t="s">
        <v>139</v>
      </c>
      <c r="G102" s="67"/>
      <c r="H102" s="67"/>
      <c r="I102" s="68">
        <f>E100+6</f>
        <v>45200</v>
      </c>
    </row>
    <row r="104" spans="4:9" ht="17" thickBot="1" x14ac:dyDescent="0.25"/>
    <row r="105" spans="4:9" ht="17" thickBot="1" x14ac:dyDescent="0.25">
      <c r="D105" s="217" t="s">
        <v>0</v>
      </c>
      <c r="E105" s="218"/>
      <c r="F105" s="69" t="s">
        <v>1</v>
      </c>
      <c r="G105" s="69" t="s">
        <v>7</v>
      </c>
      <c r="H105" s="35"/>
      <c r="I105" s="70" t="s">
        <v>73</v>
      </c>
    </row>
    <row r="106" spans="4:9" ht="17" x14ac:dyDescent="0.2">
      <c r="D106" s="322">
        <v>7</v>
      </c>
      <c r="E106" s="323">
        <f>$B$3+(D106-1)*7</f>
        <v>45201</v>
      </c>
      <c r="F106" s="308" t="s">
        <v>98</v>
      </c>
      <c r="G106" s="148" t="s">
        <v>105</v>
      </c>
      <c r="H106" s="149"/>
      <c r="I106" s="150"/>
    </row>
    <row r="107" spans="4:9" ht="17" x14ac:dyDescent="0.2">
      <c r="D107" s="268"/>
      <c r="E107" s="270"/>
      <c r="F107" s="271"/>
      <c r="G107" s="132" t="s">
        <v>106</v>
      </c>
      <c r="H107" s="133" t="s">
        <v>108</v>
      </c>
      <c r="I107" s="134"/>
    </row>
    <row r="108" spans="4:9" ht="17" x14ac:dyDescent="0.2">
      <c r="D108" s="268"/>
      <c r="E108" s="270"/>
      <c r="F108" s="281"/>
      <c r="G108" s="135" t="s">
        <v>111</v>
      </c>
      <c r="H108" s="133"/>
      <c r="I108" s="134"/>
    </row>
    <row r="109" spans="4:9" ht="17" x14ac:dyDescent="0.2">
      <c r="D109" s="268"/>
      <c r="E109" s="270"/>
      <c r="F109" s="281"/>
      <c r="G109" s="132" t="s">
        <v>107</v>
      </c>
      <c r="H109" s="133" t="s">
        <v>77</v>
      </c>
      <c r="I109" s="134"/>
    </row>
    <row r="110" spans="4:9" ht="17" x14ac:dyDescent="0.2">
      <c r="D110" s="268"/>
      <c r="E110" s="270"/>
      <c r="F110" s="281"/>
      <c r="G110" s="135" t="s">
        <v>112</v>
      </c>
      <c r="H110" s="133"/>
      <c r="I110" s="134"/>
    </row>
    <row r="111" spans="4:9" ht="17" x14ac:dyDescent="0.2">
      <c r="D111" s="268"/>
      <c r="E111" s="270"/>
      <c r="F111" s="271"/>
      <c r="G111" s="98" t="s">
        <v>109</v>
      </c>
      <c r="H111" s="99"/>
      <c r="I111" s="100">
        <f>E106+6</f>
        <v>45207</v>
      </c>
    </row>
    <row r="112" spans="4:9" ht="18" thickBot="1" x14ac:dyDescent="0.25">
      <c r="D112" s="318"/>
      <c r="E112" s="319"/>
      <c r="F112" s="309"/>
      <c r="G112" s="110" t="s">
        <v>113</v>
      </c>
      <c r="H112" s="151"/>
      <c r="I112" s="152"/>
    </row>
    <row r="113" spans="4:9" ht="17" thickBot="1" x14ac:dyDescent="0.25">
      <c r="D113" s="85"/>
      <c r="E113" s="85"/>
      <c r="F113" s="85"/>
      <c r="G113" s="85"/>
      <c r="H113" s="85"/>
      <c r="I113" s="85"/>
    </row>
    <row r="114" spans="4:9" ht="17" thickBot="1" x14ac:dyDescent="0.25">
      <c r="D114" s="217" t="s">
        <v>0</v>
      </c>
      <c r="E114" s="218"/>
      <c r="F114" s="71" t="s">
        <v>53</v>
      </c>
      <c r="G114" s="35"/>
      <c r="H114" s="35"/>
      <c r="I114" s="70" t="s">
        <v>73</v>
      </c>
    </row>
    <row r="115" spans="4:9" ht="17" x14ac:dyDescent="0.2">
      <c r="D115" s="248">
        <v>7</v>
      </c>
      <c r="E115" s="341">
        <f>$B$3+(D115-1)*7</f>
        <v>45201</v>
      </c>
      <c r="F115" s="58" t="s">
        <v>91</v>
      </c>
      <c r="G115" s="63" t="s">
        <v>90</v>
      </c>
      <c r="H115" s="63"/>
      <c r="I115" s="65"/>
    </row>
    <row r="116" spans="4:9" x14ac:dyDescent="0.2">
      <c r="D116" s="249"/>
      <c r="E116" s="342"/>
      <c r="F116" s="251" t="s">
        <v>93</v>
      </c>
      <c r="G116" s="252"/>
      <c r="H116" s="81"/>
      <c r="I116" s="50"/>
    </row>
    <row r="117" spans="4:9" ht="18" thickBot="1" x14ac:dyDescent="0.25">
      <c r="D117" s="299"/>
      <c r="E117" s="347"/>
      <c r="F117" s="89" t="s">
        <v>68</v>
      </c>
      <c r="G117" s="90"/>
      <c r="H117" s="90"/>
      <c r="I117" s="91">
        <f>E115+6</f>
        <v>45207</v>
      </c>
    </row>
    <row r="119" spans="4:9" ht="17" thickBot="1" x14ac:dyDescent="0.25"/>
    <row r="120" spans="4:9" ht="17" thickBot="1" x14ac:dyDescent="0.25">
      <c r="D120" s="217" t="s">
        <v>0</v>
      </c>
      <c r="E120" s="218"/>
      <c r="F120" s="69" t="s">
        <v>1</v>
      </c>
      <c r="G120" s="69" t="s">
        <v>7</v>
      </c>
      <c r="H120" s="35"/>
      <c r="I120" s="70" t="s">
        <v>73</v>
      </c>
    </row>
    <row r="121" spans="4:9" ht="17" x14ac:dyDescent="0.2">
      <c r="D121" s="272">
        <v>8</v>
      </c>
      <c r="E121" s="273">
        <f>$B$3+(D121-1)*7</f>
        <v>45208</v>
      </c>
      <c r="F121" s="274" t="s">
        <v>98</v>
      </c>
      <c r="G121" s="103" t="s">
        <v>124</v>
      </c>
      <c r="H121" s="127"/>
      <c r="I121" s="104"/>
    </row>
    <row r="122" spans="4:9" ht="17" x14ac:dyDescent="0.2">
      <c r="D122" s="272"/>
      <c r="E122" s="273"/>
      <c r="F122" s="275"/>
      <c r="G122" s="125" t="s">
        <v>127</v>
      </c>
      <c r="H122" s="123" t="s">
        <v>76</v>
      </c>
      <c r="I122" s="124"/>
    </row>
    <row r="123" spans="4:9" ht="17" x14ac:dyDescent="0.2">
      <c r="D123" s="272"/>
      <c r="E123" s="273"/>
      <c r="F123" s="276"/>
      <c r="G123" s="122" t="s">
        <v>125</v>
      </c>
      <c r="H123" s="123"/>
      <c r="I123" s="124"/>
    </row>
    <row r="124" spans="4:9" ht="17" x14ac:dyDescent="0.2">
      <c r="D124" s="272"/>
      <c r="E124" s="273"/>
      <c r="F124" s="276"/>
      <c r="G124" s="125" t="s">
        <v>128</v>
      </c>
      <c r="H124" s="123" t="s">
        <v>86</v>
      </c>
      <c r="I124" s="124"/>
    </row>
    <row r="125" spans="4:9" ht="17" x14ac:dyDescent="0.2">
      <c r="D125" s="272"/>
      <c r="E125" s="273"/>
      <c r="F125" s="276"/>
      <c r="G125" s="122" t="s">
        <v>126</v>
      </c>
      <c r="H125" s="123"/>
      <c r="I125" s="124"/>
    </row>
    <row r="126" spans="4:9" ht="17" x14ac:dyDescent="0.2">
      <c r="D126" s="272"/>
      <c r="E126" s="273"/>
      <c r="F126" s="275"/>
      <c r="G126" s="107" t="s">
        <v>130</v>
      </c>
      <c r="H126" s="108"/>
      <c r="I126" s="109">
        <f>E121+6</f>
        <v>45214</v>
      </c>
    </row>
    <row r="127" spans="4:9" ht="17" x14ac:dyDescent="0.2">
      <c r="D127" s="272"/>
      <c r="E127" s="273"/>
      <c r="F127" s="275"/>
      <c r="G127" s="140" t="s">
        <v>129</v>
      </c>
      <c r="H127" s="138"/>
      <c r="I127" s="139"/>
    </row>
    <row r="128" spans="4:9" ht="17" x14ac:dyDescent="0.2">
      <c r="D128" s="272"/>
      <c r="E128" s="273"/>
      <c r="F128" s="275"/>
      <c r="G128" s="125" t="s">
        <v>131</v>
      </c>
      <c r="H128" s="141" t="s">
        <v>119</v>
      </c>
      <c r="I128" s="139"/>
    </row>
    <row r="129" spans="4:9" ht="18" thickBot="1" x14ac:dyDescent="0.25">
      <c r="D129" s="277"/>
      <c r="E129" s="279"/>
      <c r="F129" s="278"/>
      <c r="G129" s="145" t="s">
        <v>132</v>
      </c>
      <c r="H129" s="146"/>
      <c r="I129" s="147"/>
    </row>
    <row r="130" spans="4:9" ht="17" thickBot="1" x14ac:dyDescent="0.25">
      <c r="D130" s="85"/>
      <c r="E130" s="85"/>
      <c r="F130" s="85"/>
      <c r="G130" s="85"/>
      <c r="H130" s="85"/>
      <c r="I130" s="85"/>
    </row>
    <row r="131" spans="4:9" ht="17" thickBot="1" x14ac:dyDescent="0.25">
      <c r="D131" s="217" t="s">
        <v>0</v>
      </c>
      <c r="E131" s="218"/>
      <c r="F131" s="71" t="s">
        <v>53</v>
      </c>
      <c r="G131" s="35"/>
      <c r="H131" s="35"/>
      <c r="I131" s="70" t="s">
        <v>73</v>
      </c>
    </row>
    <row r="132" spans="4:9" ht="17" x14ac:dyDescent="0.2">
      <c r="D132" s="241">
        <v>8</v>
      </c>
      <c r="E132" s="338">
        <f>$B$3+(D132-1)*7</f>
        <v>45208</v>
      </c>
      <c r="F132" s="59" t="s">
        <v>133</v>
      </c>
      <c r="G132" s="116" t="s">
        <v>134</v>
      </c>
      <c r="H132" s="62"/>
      <c r="I132" s="64"/>
    </row>
    <row r="133" spans="4:9" x14ac:dyDescent="0.2">
      <c r="D133" s="242"/>
      <c r="E133" s="339"/>
      <c r="F133" s="243" t="s">
        <v>138</v>
      </c>
      <c r="G133" s="244"/>
      <c r="H133" s="80"/>
      <c r="I133" s="46"/>
    </row>
    <row r="134" spans="4:9" ht="18" thickBot="1" x14ac:dyDescent="0.25">
      <c r="D134" s="303"/>
      <c r="E134" s="346"/>
      <c r="F134" s="66" t="s">
        <v>69</v>
      </c>
      <c r="G134" s="67"/>
      <c r="H134" s="67"/>
      <c r="I134" s="68">
        <f>E132+6</f>
        <v>45214</v>
      </c>
    </row>
    <row r="136" spans="4:9" ht="17" thickBot="1" x14ac:dyDescent="0.25"/>
    <row r="137" spans="4:9" ht="17" thickBot="1" x14ac:dyDescent="0.25">
      <c r="D137" s="217" t="s">
        <v>0</v>
      </c>
      <c r="E137" s="218"/>
      <c r="F137" s="69" t="s">
        <v>1</v>
      </c>
      <c r="G137" s="69" t="s">
        <v>7</v>
      </c>
      <c r="H137" s="35"/>
      <c r="I137" s="70" t="s">
        <v>73</v>
      </c>
    </row>
    <row r="138" spans="4:9" ht="17" x14ac:dyDescent="0.2">
      <c r="D138" s="292">
        <v>9</v>
      </c>
      <c r="E138" s="293">
        <f>$B$3+(D138-1)*7</f>
        <v>45215</v>
      </c>
      <c r="F138" s="188" t="s">
        <v>163</v>
      </c>
      <c r="G138" s="186" t="s">
        <v>175</v>
      </c>
      <c r="H138" s="187"/>
      <c r="I138" s="184"/>
    </row>
    <row r="139" spans="4:9" ht="17" x14ac:dyDescent="0.2">
      <c r="D139" s="292"/>
      <c r="E139" s="293"/>
      <c r="F139" s="188"/>
      <c r="G139" s="191" t="s">
        <v>176</v>
      </c>
      <c r="H139" s="187"/>
      <c r="I139" s="184"/>
    </row>
    <row r="140" spans="4:9" ht="17" x14ac:dyDescent="0.2">
      <c r="D140" s="292"/>
      <c r="E140" s="294"/>
      <c r="F140" s="166"/>
      <c r="G140" s="183" t="s">
        <v>177</v>
      </c>
      <c r="H140" s="187"/>
      <c r="I140" s="184"/>
    </row>
    <row r="141" spans="4:9" ht="17" x14ac:dyDescent="0.2">
      <c r="D141" s="282"/>
      <c r="E141" s="283"/>
      <c r="F141" s="295" t="s">
        <v>193</v>
      </c>
      <c r="G141" s="167" t="s">
        <v>164</v>
      </c>
      <c r="H141" s="168"/>
      <c r="I141" s="169">
        <f>E138+6</f>
        <v>45221</v>
      </c>
    </row>
    <row r="142" spans="4:9" ht="18" thickBot="1" x14ac:dyDescent="0.25">
      <c r="D142" s="300"/>
      <c r="E142" s="301"/>
      <c r="F142" s="304"/>
      <c r="G142" s="199" t="s">
        <v>165</v>
      </c>
      <c r="H142" s="200"/>
      <c r="I142" s="201"/>
    </row>
    <row r="144" spans="4:9" ht="17" thickBot="1" x14ac:dyDescent="0.25"/>
    <row r="145" spans="4:9" ht="17" thickBot="1" x14ac:dyDescent="0.25">
      <c r="D145" s="217" t="s">
        <v>0</v>
      </c>
      <c r="E145" s="218"/>
      <c r="F145" s="69" t="s">
        <v>1</v>
      </c>
      <c r="G145" s="69" t="s">
        <v>7</v>
      </c>
      <c r="H145" s="35"/>
      <c r="I145" s="70" t="s">
        <v>73</v>
      </c>
    </row>
    <row r="146" spans="4:9" ht="17" x14ac:dyDescent="0.2">
      <c r="D146" s="287">
        <v>10</v>
      </c>
      <c r="E146" s="288">
        <f>$B$3+(D146-1)*7</f>
        <v>45222</v>
      </c>
      <c r="F146" s="296" t="s">
        <v>166</v>
      </c>
      <c r="G146" s="170" t="s">
        <v>178</v>
      </c>
      <c r="H146" s="171"/>
      <c r="I146" s="172"/>
    </row>
    <row r="147" spans="4:9" ht="17" x14ac:dyDescent="0.2">
      <c r="D147" s="287"/>
      <c r="E147" s="288"/>
      <c r="F147" s="296"/>
      <c r="G147" s="175" t="s">
        <v>194</v>
      </c>
      <c r="H147" s="189" t="s">
        <v>104</v>
      </c>
      <c r="I147" s="174"/>
    </row>
    <row r="148" spans="4:9" ht="17" x14ac:dyDescent="0.2">
      <c r="D148" s="287"/>
      <c r="E148" s="288"/>
      <c r="F148" s="296"/>
      <c r="G148" s="206" t="s">
        <v>167</v>
      </c>
      <c r="H148" s="207"/>
      <c r="I148" s="174"/>
    </row>
    <row r="149" spans="4:9" ht="17" x14ac:dyDescent="0.2">
      <c r="D149" s="287"/>
      <c r="E149" s="288"/>
      <c r="F149" s="297"/>
      <c r="G149" s="173" t="s">
        <v>168</v>
      </c>
      <c r="H149" s="189" t="s">
        <v>183</v>
      </c>
      <c r="I149" s="174"/>
    </row>
    <row r="150" spans="4:9" ht="17" x14ac:dyDescent="0.2">
      <c r="D150" s="287"/>
      <c r="E150" s="288"/>
      <c r="F150" s="298"/>
      <c r="G150" s="175" t="s">
        <v>171</v>
      </c>
      <c r="H150" s="189"/>
      <c r="I150" s="174"/>
    </row>
    <row r="151" spans="4:9" ht="17" x14ac:dyDescent="0.2">
      <c r="D151" s="287"/>
      <c r="E151" s="288"/>
      <c r="F151" s="298"/>
      <c r="G151" s="173" t="s">
        <v>169</v>
      </c>
      <c r="H151" s="189" t="s">
        <v>104</v>
      </c>
      <c r="I151" s="174"/>
    </row>
    <row r="152" spans="4:9" ht="34" x14ac:dyDescent="0.2">
      <c r="D152" s="287"/>
      <c r="E152" s="288"/>
      <c r="F152" s="298"/>
      <c r="G152" s="175" t="s">
        <v>172</v>
      </c>
      <c r="H152" s="189"/>
      <c r="I152" s="174"/>
    </row>
    <row r="153" spans="4:9" ht="17" x14ac:dyDescent="0.2">
      <c r="D153" s="287"/>
      <c r="E153" s="288"/>
      <c r="F153" s="297"/>
      <c r="G153" s="176" t="s">
        <v>170</v>
      </c>
      <c r="H153" s="177"/>
      <c r="I153" s="178">
        <f>E146+6</f>
        <v>45228</v>
      </c>
    </row>
    <row r="154" spans="4:9" ht="35" thickBot="1" x14ac:dyDescent="0.25">
      <c r="D154" s="315"/>
      <c r="E154" s="316"/>
      <c r="F154" s="324"/>
      <c r="G154" s="202" t="s">
        <v>174</v>
      </c>
      <c r="H154" s="203"/>
      <c r="I154" s="204"/>
    </row>
    <row r="155" spans="4:9" ht="17" thickBot="1" x14ac:dyDescent="0.25">
      <c r="D155" s="85"/>
      <c r="E155" s="85"/>
      <c r="F155" s="85"/>
      <c r="G155" s="85"/>
      <c r="H155" s="85"/>
      <c r="I155" s="85"/>
    </row>
    <row r="156" spans="4:9" ht="17" thickBot="1" x14ac:dyDescent="0.25">
      <c r="D156" s="217" t="s">
        <v>0</v>
      </c>
      <c r="E156" s="218"/>
      <c r="F156" s="71" t="s">
        <v>53</v>
      </c>
      <c r="G156" s="35"/>
      <c r="H156" s="35"/>
      <c r="I156" s="70" t="s">
        <v>73</v>
      </c>
    </row>
    <row r="157" spans="4:9" ht="17" x14ac:dyDescent="0.2">
      <c r="D157" s="241">
        <v>10</v>
      </c>
      <c r="E157" s="338">
        <f>$B$3+(D157-1)*7</f>
        <v>45222</v>
      </c>
      <c r="F157" s="60" t="s">
        <v>136</v>
      </c>
      <c r="G157" s="62" t="s">
        <v>135</v>
      </c>
      <c r="H157" s="62"/>
      <c r="I157" s="64"/>
    </row>
    <row r="158" spans="4:9" x14ac:dyDescent="0.2">
      <c r="D158" s="241"/>
      <c r="E158" s="338"/>
      <c r="F158" s="243" t="s">
        <v>137</v>
      </c>
      <c r="G158" s="244"/>
      <c r="H158" s="62"/>
      <c r="I158" s="64"/>
    </row>
    <row r="159" spans="4:9" x14ac:dyDescent="0.2">
      <c r="D159" s="241"/>
      <c r="E159" s="338"/>
      <c r="F159" s="305" t="s">
        <v>189</v>
      </c>
      <c r="G159" s="306"/>
      <c r="H159" s="62"/>
      <c r="I159" s="64"/>
    </row>
    <row r="160" spans="4:9" ht="16" customHeight="1" x14ac:dyDescent="0.2">
      <c r="D160" s="242"/>
      <c r="E160" s="339"/>
      <c r="F160" s="243" t="s">
        <v>191</v>
      </c>
      <c r="G160" s="244"/>
      <c r="H160" s="80"/>
      <c r="I160" s="154"/>
    </row>
    <row r="161" spans="4:9" ht="18" thickBot="1" x14ac:dyDescent="0.25">
      <c r="D161" s="303"/>
      <c r="E161" s="346"/>
      <c r="F161" s="66" t="s">
        <v>70</v>
      </c>
      <c r="G161" s="67"/>
      <c r="H161" s="67"/>
      <c r="I161" s="68">
        <f>E157+6</f>
        <v>45228</v>
      </c>
    </row>
    <row r="163" spans="4:9" ht="17" thickBot="1" x14ac:dyDescent="0.25"/>
    <row r="164" spans="4:9" ht="17" thickBot="1" x14ac:dyDescent="0.25">
      <c r="D164" s="217" t="s">
        <v>0</v>
      </c>
      <c r="E164" s="218"/>
      <c r="F164" s="69" t="s">
        <v>1</v>
      </c>
      <c r="G164" s="69" t="s">
        <v>7</v>
      </c>
      <c r="H164" s="35"/>
      <c r="I164" s="70" t="s">
        <v>73</v>
      </c>
    </row>
    <row r="165" spans="4:9" ht="17" x14ac:dyDescent="0.2">
      <c r="D165" s="282">
        <v>11</v>
      </c>
      <c r="E165" s="283">
        <f>$B$3+(D165-1)*7</f>
        <v>45229</v>
      </c>
      <c r="F165" s="284" t="s">
        <v>181</v>
      </c>
      <c r="G165" s="192" t="s">
        <v>180</v>
      </c>
      <c r="H165" s="193"/>
      <c r="I165" s="194"/>
    </row>
    <row r="166" spans="4:9" ht="17" x14ac:dyDescent="0.2">
      <c r="D166" s="282"/>
      <c r="E166" s="283"/>
      <c r="F166" s="285"/>
      <c r="G166" s="195" t="s">
        <v>168</v>
      </c>
      <c r="H166" s="196" t="s">
        <v>173</v>
      </c>
      <c r="I166" s="197"/>
    </row>
    <row r="167" spans="4:9" ht="17" x14ac:dyDescent="0.2">
      <c r="D167" s="282"/>
      <c r="E167" s="283"/>
      <c r="F167" s="286"/>
      <c r="G167" s="183" t="s">
        <v>182</v>
      </c>
      <c r="H167" s="196"/>
      <c r="I167" s="197"/>
    </row>
    <row r="168" spans="4:9" ht="17" x14ac:dyDescent="0.2">
      <c r="D168" s="282"/>
      <c r="E168" s="283"/>
      <c r="F168" s="286"/>
      <c r="G168" s="195" t="s">
        <v>169</v>
      </c>
      <c r="H168" s="196" t="s">
        <v>104</v>
      </c>
      <c r="I168" s="197"/>
    </row>
    <row r="169" spans="4:9" ht="34" x14ac:dyDescent="0.2">
      <c r="D169" s="282"/>
      <c r="E169" s="283"/>
      <c r="F169" s="286"/>
      <c r="G169" s="183" t="s">
        <v>184</v>
      </c>
      <c r="H169" s="196"/>
      <c r="I169" s="197"/>
    </row>
    <row r="170" spans="4:9" ht="17" x14ac:dyDescent="0.2">
      <c r="D170" s="282"/>
      <c r="E170" s="283"/>
      <c r="F170" s="286"/>
      <c r="G170" s="195" t="s">
        <v>179</v>
      </c>
      <c r="H170" s="196" t="s">
        <v>186</v>
      </c>
      <c r="I170" s="197"/>
    </row>
    <row r="171" spans="4:9" ht="17" x14ac:dyDescent="0.2">
      <c r="D171" s="282"/>
      <c r="E171" s="283"/>
      <c r="F171" s="286"/>
      <c r="G171" s="183" t="s">
        <v>185</v>
      </c>
      <c r="H171" s="196"/>
      <c r="I171" s="197"/>
    </row>
    <row r="172" spans="4:9" ht="17" x14ac:dyDescent="0.2">
      <c r="D172" s="282"/>
      <c r="E172" s="283"/>
      <c r="F172" s="285"/>
      <c r="G172" s="167" t="s">
        <v>187</v>
      </c>
      <c r="H172" s="168"/>
      <c r="I172" s="169">
        <f>E165+6</f>
        <v>45235</v>
      </c>
    </row>
    <row r="173" spans="4:9" ht="35" thickBot="1" x14ac:dyDescent="0.25">
      <c r="D173" s="300"/>
      <c r="E173" s="301"/>
      <c r="F173" s="302"/>
      <c r="G173" s="205" t="s">
        <v>188</v>
      </c>
      <c r="H173" s="200"/>
      <c r="I173" s="201"/>
    </row>
    <row r="174" spans="4:9" ht="17" thickBot="1" x14ac:dyDescent="0.25">
      <c r="D174" s="85"/>
      <c r="E174" s="85"/>
      <c r="F174" s="85"/>
      <c r="G174" s="85"/>
      <c r="H174" s="85"/>
      <c r="I174" s="85"/>
    </row>
    <row r="175" spans="4:9" ht="17" thickBot="1" x14ac:dyDescent="0.25">
      <c r="D175" s="217" t="s">
        <v>0</v>
      </c>
      <c r="E175" s="218"/>
      <c r="F175" s="71" t="s">
        <v>53</v>
      </c>
      <c r="G175" s="35"/>
      <c r="H175" s="35"/>
      <c r="I175" s="70" t="s">
        <v>73</v>
      </c>
    </row>
    <row r="176" spans="4:9" ht="17" x14ac:dyDescent="0.2">
      <c r="D176" s="248">
        <v>11</v>
      </c>
      <c r="E176" s="341">
        <f>$B$3+(D176-1)*7</f>
        <v>45229</v>
      </c>
      <c r="F176" s="58" t="s">
        <v>146</v>
      </c>
      <c r="G176" s="63" t="s">
        <v>144</v>
      </c>
      <c r="H176" s="63"/>
      <c r="I176" s="65"/>
    </row>
    <row r="177" spans="4:9" x14ac:dyDescent="0.2">
      <c r="D177" s="248"/>
      <c r="E177" s="341"/>
      <c r="F177" s="255" t="s">
        <v>145</v>
      </c>
      <c r="G177" s="256"/>
      <c r="H177" s="63"/>
      <c r="I177" s="65"/>
    </row>
    <row r="178" spans="4:9" ht="17" x14ac:dyDescent="0.2">
      <c r="D178" s="248"/>
      <c r="E178" s="341"/>
      <c r="F178" s="58" t="s">
        <v>190</v>
      </c>
      <c r="G178" s="63"/>
      <c r="H178" s="63"/>
      <c r="I178" s="65"/>
    </row>
    <row r="179" spans="4:9" x14ac:dyDescent="0.2">
      <c r="D179" s="249"/>
      <c r="E179" s="342"/>
      <c r="F179" s="237" t="s">
        <v>192</v>
      </c>
      <c r="G179" s="238"/>
      <c r="H179" s="238"/>
      <c r="I179" s="50"/>
    </row>
    <row r="180" spans="4:9" ht="18" thickBot="1" x14ac:dyDescent="0.25">
      <c r="D180" s="299"/>
      <c r="E180" s="347"/>
      <c r="F180" s="89" t="s">
        <v>71</v>
      </c>
      <c r="G180" s="90"/>
      <c r="H180" s="90"/>
      <c r="I180" s="91">
        <f>E176+6</f>
        <v>45235</v>
      </c>
    </row>
    <row r="182" spans="4:9" ht="17" thickBot="1" x14ac:dyDescent="0.25"/>
    <row r="183" spans="4:9" ht="17" thickBot="1" x14ac:dyDescent="0.25">
      <c r="D183" s="217" t="s">
        <v>0</v>
      </c>
      <c r="E183" s="218"/>
      <c r="F183" s="69" t="s">
        <v>1</v>
      </c>
      <c r="G183" s="69" t="s">
        <v>7</v>
      </c>
      <c r="H183" s="35"/>
      <c r="I183" s="70" t="s">
        <v>73</v>
      </c>
    </row>
    <row r="184" spans="4:9" ht="17" x14ac:dyDescent="0.2">
      <c r="D184" s="287">
        <v>12</v>
      </c>
      <c r="E184" s="288">
        <f>$B$3+(D184-1)*7</f>
        <v>45236</v>
      </c>
      <c r="F184" s="289" t="s">
        <v>197</v>
      </c>
      <c r="G184" s="206" t="s">
        <v>198</v>
      </c>
      <c r="H184" s="207"/>
      <c r="I184" s="174"/>
    </row>
    <row r="185" spans="4:9" ht="17" x14ac:dyDescent="0.2">
      <c r="D185" s="287"/>
      <c r="E185" s="288"/>
      <c r="F185" s="289"/>
      <c r="G185" s="173" t="s">
        <v>168</v>
      </c>
      <c r="H185" s="189" t="s">
        <v>199</v>
      </c>
      <c r="I185" s="174"/>
    </row>
    <row r="186" spans="4:9" ht="17" x14ac:dyDescent="0.2">
      <c r="D186" s="287"/>
      <c r="E186" s="288"/>
      <c r="F186" s="289"/>
      <c r="G186" s="175" t="s">
        <v>201</v>
      </c>
      <c r="H186" s="189"/>
      <c r="I186" s="174"/>
    </row>
    <row r="187" spans="4:9" ht="17" x14ac:dyDescent="0.2">
      <c r="D187" s="287"/>
      <c r="E187" s="288"/>
      <c r="F187" s="290"/>
      <c r="G187" s="173" t="s">
        <v>169</v>
      </c>
      <c r="H187" s="189" t="s">
        <v>200</v>
      </c>
      <c r="I187" s="174"/>
    </row>
    <row r="188" spans="4:9" ht="17" x14ac:dyDescent="0.2">
      <c r="D188" s="287"/>
      <c r="E188" s="288"/>
      <c r="F188" s="291"/>
      <c r="G188" s="175" t="s">
        <v>202</v>
      </c>
      <c r="H188" s="189"/>
      <c r="I188" s="174"/>
    </row>
    <row r="189" spans="4:9" ht="17" x14ac:dyDescent="0.2">
      <c r="D189" s="287"/>
      <c r="E189" s="288"/>
      <c r="F189" s="291"/>
      <c r="G189" s="176" t="s">
        <v>195</v>
      </c>
      <c r="H189" s="177"/>
      <c r="I189" s="178">
        <f>E184+3</f>
        <v>45239</v>
      </c>
    </row>
    <row r="190" spans="4:9" ht="34" x14ac:dyDescent="0.2">
      <c r="D190" s="287"/>
      <c r="E190" s="288"/>
      <c r="F190" s="291"/>
      <c r="G190" s="179" t="s">
        <v>203</v>
      </c>
      <c r="H190" s="190"/>
      <c r="I190" s="180"/>
    </row>
    <row r="191" spans="4:9" ht="17" x14ac:dyDescent="0.2">
      <c r="D191" s="287"/>
      <c r="E191" s="288"/>
      <c r="F191" s="290"/>
      <c r="G191" s="176" t="s">
        <v>196</v>
      </c>
      <c r="H191" s="177"/>
      <c r="I191" s="178">
        <f>E184+6</f>
        <v>45242</v>
      </c>
    </row>
    <row r="192" spans="4:9" ht="52" thickBot="1" x14ac:dyDescent="0.25">
      <c r="D192" s="315"/>
      <c r="E192" s="316"/>
      <c r="F192" s="317"/>
      <c r="G192" s="202" t="s">
        <v>204</v>
      </c>
      <c r="H192" s="203"/>
      <c r="I192" s="204"/>
    </row>
    <row r="193" spans="4:9" ht="17" thickBot="1" x14ac:dyDescent="0.25">
      <c r="D193" s="85"/>
      <c r="E193" s="85"/>
      <c r="F193" s="85"/>
      <c r="G193" s="85"/>
      <c r="H193" s="85"/>
      <c r="I193" s="85"/>
    </row>
    <row r="194" spans="4:9" ht="17" thickBot="1" x14ac:dyDescent="0.25">
      <c r="D194" s="217" t="s">
        <v>0</v>
      </c>
      <c r="E194" s="218"/>
      <c r="F194" s="71" t="s">
        <v>53</v>
      </c>
      <c r="G194" s="35"/>
      <c r="H194" s="35"/>
      <c r="I194" s="70" t="s">
        <v>73</v>
      </c>
    </row>
    <row r="195" spans="4:9" ht="17" x14ac:dyDescent="0.2">
      <c r="D195" s="241">
        <v>12</v>
      </c>
      <c r="E195" s="338">
        <f>$B$3+(D195-1)*7</f>
        <v>45236</v>
      </c>
      <c r="F195" s="60" t="s">
        <v>148</v>
      </c>
      <c r="G195" s="62" t="s">
        <v>149</v>
      </c>
      <c r="H195" s="62"/>
      <c r="I195" s="64"/>
    </row>
    <row r="196" spans="4:9" x14ac:dyDescent="0.2">
      <c r="D196" s="242"/>
      <c r="E196" s="339"/>
      <c r="F196" s="243" t="s">
        <v>147</v>
      </c>
      <c r="G196" s="244"/>
      <c r="H196" s="80"/>
      <c r="I196" s="46"/>
    </row>
    <row r="197" spans="4:9" ht="18" thickBot="1" x14ac:dyDescent="0.25">
      <c r="D197" s="303"/>
      <c r="E197" s="346"/>
      <c r="F197" s="66" t="s">
        <v>72</v>
      </c>
      <c r="G197" s="67"/>
      <c r="H197" s="67"/>
      <c r="I197" s="68">
        <f>E195+6</f>
        <v>45242</v>
      </c>
    </row>
    <row r="199" spans="4:9" ht="17" thickBot="1" x14ac:dyDescent="0.25"/>
    <row r="200" spans="4:9" ht="17" thickBot="1" x14ac:dyDescent="0.25">
      <c r="D200" s="217" t="s">
        <v>0</v>
      </c>
      <c r="E200" s="218"/>
      <c r="F200" s="69" t="s">
        <v>1</v>
      </c>
      <c r="G200" s="69" t="s">
        <v>7</v>
      </c>
      <c r="H200" s="35"/>
      <c r="I200" s="70" t="s">
        <v>73</v>
      </c>
    </row>
    <row r="201" spans="4:9" ht="17" x14ac:dyDescent="0.2">
      <c r="D201" s="282">
        <v>13</v>
      </c>
      <c r="E201" s="283">
        <f>$B$3+(D201-1)*7</f>
        <v>45243</v>
      </c>
      <c r="F201" s="284" t="s">
        <v>206</v>
      </c>
      <c r="G201" s="192" t="s">
        <v>207</v>
      </c>
      <c r="H201" s="193"/>
      <c r="I201" s="194"/>
    </row>
    <row r="202" spans="4:9" ht="17" x14ac:dyDescent="0.2">
      <c r="D202" s="282"/>
      <c r="E202" s="283"/>
      <c r="F202" s="285"/>
      <c r="G202" s="195" t="s">
        <v>168</v>
      </c>
      <c r="H202" s="196" t="s">
        <v>183</v>
      </c>
      <c r="I202" s="197"/>
    </row>
    <row r="203" spans="4:9" ht="17" x14ac:dyDescent="0.2">
      <c r="D203" s="282"/>
      <c r="E203" s="283"/>
      <c r="F203" s="286"/>
      <c r="G203" s="183" t="s">
        <v>212</v>
      </c>
      <c r="H203" s="196"/>
      <c r="I203" s="197"/>
    </row>
    <row r="204" spans="4:9" ht="17" x14ac:dyDescent="0.2">
      <c r="D204" s="282"/>
      <c r="E204" s="283"/>
      <c r="F204" s="286"/>
      <c r="G204" s="195" t="s">
        <v>169</v>
      </c>
      <c r="H204" s="196" t="s">
        <v>200</v>
      </c>
      <c r="I204" s="197"/>
    </row>
    <row r="205" spans="4:9" ht="17" x14ac:dyDescent="0.2">
      <c r="D205" s="282"/>
      <c r="E205" s="283"/>
      <c r="F205" s="286"/>
      <c r="G205" s="348" t="s">
        <v>213</v>
      </c>
      <c r="H205" s="196"/>
      <c r="I205" s="197"/>
    </row>
    <row r="206" spans="4:9" ht="17" x14ac:dyDescent="0.2">
      <c r="D206" s="282"/>
      <c r="E206" s="283"/>
      <c r="F206" s="286"/>
      <c r="G206" s="195" t="s">
        <v>179</v>
      </c>
      <c r="H206" s="196" t="s">
        <v>210</v>
      </c>
      <c r="I206" s="197"/>
    </row>
    <row r="207" spans="4:9" ht="17" x14ac:dyDescent="0.2">
      <c r="D207" s="282"/>
      <c r="E207" s="283"/>
      <c r="F207" s="286"/>
      <c r="G207" s="183" t="s">
        <v>214</v>
      </c>
      <c r="H207" s="196"/>
      <c r="I207" s="197"/>
    </row>
    <row r="208" spans="4:9" ht="17" x14ac:dyDescent="0.2">
      <c r="D208" s="282"/>
      <c r="E208" s="283"/>
      <c r="F208" s="286"/>
      <c r="G208" s="195" t="s">
        <v>208</v>
      </c>
      <c r="H208" s="196" t="s">
        <v>211</v>
      </c>
      <c r="I208" s="197"/>
    </row>
    <row r="209" spans="4:9" ht="17" x14ac:dyDescent="0.2">
      <c r="D209" s="282"/>
      <c r="E209" s="283"/>
      <c r="F209" s="286"/>
      <c r="G209" s="183" t="s">
        <v>215</v>
      </c>
      <c r="H209" s="196"/>
      <c r="I209" s="197"/>
    </row>
    <row r="210" spans="4:9" ht="17" x14ac:dyDescent="0.2">
      <c r="D210" s="282"/>
      <c r="E210" s="283"/>
      <c r="F210" s="286"/>
      <c r="G210" s="195" t="s">
        <v>209</v>
      </c>
      <c r="H210" s="196" t="s">
        <v>210</v>
      </c>
      <c r="I210" s="197"/>
    </row>
    <row r="211" spans="4:9" ht="17" x14ac:dyDescent="0.2">
      <c r="D211" s="282"/>
      <c r="E211" s="283"/>
      <c r="F211" s="286"/>
      <c r="G211" s="183" t="s">
        <v>216</v>
      </c>
      <c r="H211" s="196"/>
      <c r="I211" s="197"/>
    </row>
    <row r="212" spans="4:9" ht="17" x14ac:dyDescent="0.2">
      <c r="D212" s="282"/>
      <c r="E212" s="283"/>
      <c r="F212" s="285"/>
      <c r="G212" s="167" t="s">
        <v>205</v>
      </c>
      <c r="H212" s="168"/>
      <c r="I212" s="169">
        <f>E201+6</f>
        <v>45249</v>
      </c>
    </row>
    <row r="213" spans="4:9" ht="35" thickBot="1" x14ac:dyDescent="0.25">
      <c r="D213" s="300"/>
      <c r="E213" s="301"/>
      <c r="F213" s="302"/>
      <c r="G213" s="205" t="s">
        <v>218</v>
      </c>
      <c r="H213" s="200"/>
      <c r="I213" s="201"/>
    </row>
    <row r="214" spans="4:9" ht="17" thickBot="1" x14ac:dyDescent="0.25">
      <c r="D214" s="85"/>
      <c r="E214" s="85"/>
      <c r="F214" s="85"/>
      <c r="G214" s="85"/>
      <c r="H214" s="85"/>
      <c r="I214" s="85"/>
    </row>
    <row r="215" spans="4:9" ht="17" thickBot="1" x14ac:dyDescent="0.25">
      <c r="D215" s="217" t="s">
        <v>0</v>
      </c>
      <c r="E215" s="218"/>
      <c r="F215" s="71" t="s">
        <v>53</v>
      </c>
      <c r="G215" s="35"/>
      <c r="H215" s="35"/>
      <c r="I215" s="70" t="s">
        <v>73</v>
      </c>
    </row>
    <row r="216" spans="4:9" x14ac:dyDescent="0.2">
      <c r="D216" s="248">
        <v>13</v>
      </c>
      <c r="E216" s="341">
        <f>$B$3+(D216-1)*7</f>
        <v>45243</v>
      </c>
      <c r="F216" s="239" t="s">
        <v>150</v>
      </c>
      <c r="G216" s="240"/>
      <c r="H216" s="63"/>
      <c r="I216" s="65"/>
    </row>
    <row r="217" spans="4:9" ht="17" x14ac:dyDescent="0.2">
      <c r="D217" s="249"/>
      <c r="E217" s="342"/>
      <c r="F217" s="161" t="s">
        <v>151</v>
      </c>
      <c r="G217" s="56"/>
      <c r="H217" s="160"/>
      <c r="I217" s="57">
        <f>E216+3</f>
        <v>45246</v>
      </c>
    </row>
    <row r="218" spans="4:9" ht="18" thickBot="1" x14ac:dyDescent="0.25">
      <c r="D218" s="299"/>
      <c r="E218" s="347"/>
      <c r="F218" s="212" t="s">
        <v>152</v>
      </c>
      <c r="G218" s="90"/>
      <c r="H218" s="90"/>
      <c r="I218" s="91">
        <f>E216+6</f>
        <v>45249</v>
      </c>
    </row>
    <row r="220" spans="4:9" ht="17" thickBot="1" x14ac:dyDescent="0.25"/>
    <row r="221" spans="4:9" ht="17" thickBot="1" x14ac:dyDescent="0.25">
      <c r="D221" s="217" t="s">
        <v>0</v>
      </c>
      <c r="E221" s="218"/>
      <c r="F221" s="69" t="s">
        <v>1</v>
      </c>
      <c r="G221" s="69" t="s">
        <v>7</v>
      </c>
      <c r="H221" s="35"/>
      <c r="I221" s="70" t="s">
        <v>73</v>
      </c>
    </row>
    <row r="222" spans="4:9" ht="18" thickBot="1" x14ac:dyDescent="0.25">
      <c r="D222" s="215">
        <v>14</v>
      </c>
      <c r="E222" s="216">
        <f>$B$3+(D222-1)*7</f>
        <v>45250</v>
      </c>
      <c r="F222" s="329"/>
      <c r="G222" s="330" t="s">
        <v>219</v>
      </c>
      <c r="H222" s="331"/>
      <c r="I222" s="332"/>
    </row>
    <row r="223" spans="4:9" ht="17" thickBot="1" x14ac:dyDescent="0.25">
      <c r="D223" s="85"/>
      <c r="E223" s="85"/>
      <c r="F223" s="85"/>
      <c r="G223" s="85"/>
      <c r="H223" s="85"/>
      <c r="I223" s="85"/>
    </row>
    <row r="224" spans="4:9" ht="17" thickBot="1" x14ac:dyDescent="0.25">
      <c r="D224" s="217" t="s">
        <v>0</v>
      </c>
      <c r="E224" s="218"/>
      <c r="F224" s="71" t="s">
        <v>53</v>
      </c>
      <c r="G224" s="35"/>
      <c r="H224" s="35"/>
      <c r="I224" s="70" t="s">
        <v>73</v>
      </c>
    </row>
    <row r="225" spans="4:9" ht="17" x14ac:dyDescent="0.2">
      <c r="D225" s="241">
        <v>14</v>
      </c>
      <c r="E225" s="338">
        <f>$B$3+(D225-1)*7</f>
        <v>45250</v>
      </c>
      <c r="F225" s="60" t="s">
        <v>156</v>
      </c>
      <c r="G225" s="333" t="s">
        <v>154</v>
      </c>
      <c r="H225" s="333"/>
      <c r="I225" s="64"/>
    </row>
    <row r="226" spans="4:9" x14ac:dyDescent="0.2">
      <c r="D226" s="242"/>
      <c r="E226" s="339"/>
      <c r="F226" s="243" t="s">
        <v>155</v>
      </c>
      <c r="G226" s="334"/>
      <c r="H226" s="335"/>
      <c r="I226" s="46"/>
    </row>
    <row r="227" spans="4:9" ht="18" thickBot="1" x14ac:dyDescent="0.25">
      <c r="D227" s="303"/>
      <c r="E227" s="346"/>
      <c r="F227" s="66" t="s">
        <v>153</v>
      </c>
      <c r="G227" s="67"/>
      <c r="H227" s="67"/>
      <c r="I227" s="68">
        <f>E225+6</f>
        <v>45256</v>
      </c>
    </row>
    <row r="229" spans="4:9" ht="17" thickBot="1" x14ac:dyDescent="0.25"/>
    <row r="230" spans="4:9" ht="17" thickBot="1" x14ac:dyDescent="0.25">
      <c r="D230" s="217" t="s">
        <v>0</v>
      </c>
      <c r="E230" s="218"/>
      <c r="F230" s="69" t="s">
        <v>1</v>
      </c>
      <c r="G230" s="69" t="s">
        <v>7</v>
      </c>
      <c r="H230" s="35"/>
      <c r="I230" s="70" t="s">
        <v>73</v>
      </c>
    </row>
    <row r="231" spans="4:9" ht="17" x14ac:dyDescent="0.2">
      <c r="D231" s="353">
        <v>15</v>
      </c>
      <c r="E231" s="355">
        <f>$B$3+(D231-1)*7</f>
        <v>45257</v>
      </c>
      <c r="F231" s="351" t="s">
        <v>220</v>
      </c>
      <c r="G231" s="192" t="s">
        <v>221</v>
      </c>
      <c r="H231" s="193"/>
      <c r="I231" s="194"/>
    </row>
    <row r="232" spans="4:9" ht="17" x14ac:dyDescent="0.2">
      <c r="D232" s="354"/>
      <c r="E232" s="356"/>
      <c r="F232" s="352"/>
      <c r="G232" s="195" t="s">
        <v>168</v>
      </c>
      <c r="H232" s="359" t="s">
        <v>186</v>
      </c>
      <c r="I232" s="197"/>
    </row>
    <row r="233" spans="4:9" ht="17" x14ac:dyDescent="0.2">
      <c r="D233" s="354"/>
      <c r="E233" s="356"/>
      <c r="F233" s="352"/>
      <c r="G233" s="349" t="s">
        <v>225</v>
      </c>
      <c r="H233" s="359"/>
      <c r="I233" s="197"/>
    </row>
    <row r="234" spans="4:9" ht="17" x14ac:dyDescent="0.2">
      <c r="D234" s="354"/>
      <c r="E234" s="356"/>
      <c r="F234" s="352"/>
      <c r="G234" s="195" t="s">
        <v>169</v>
      </c>
      <c r="H234" s="359" t="s">
        <v>227</v>
      </c>
      <c r="I234" s="197"/>
    </row>
    <row r="235" spans="4:9" ht="17" x14ac:dyDescent="0.2">
      <c r="D235" s="354"/>
      <c r="E235" s="356"/>
      <c r="F235" s="352"/>
      <c r="G235" s="349" t="s">
        <v>226</v>
      </c>
      <c r="H235" s="359"/>
      <c r="I235" s="197"/>
    </row>
    <row r="236" spans="4:9" ht="17" x14ac:dyDescent="0.2">
      <c r="D236" s="354"/>
      <c r="E236" s="356"/>
      <c r="F236" s="352"/>
      <c r="G236" s="350" t="s">
        <v>222</v>
      </c>
      <c r="H236" s="359" t="s">
        <v>85</v>
      </c>
      <c r="I236" s="197"/>
    </row>
    <row r="237" spans="4:9" ht="17" x14ac:dyDescent="0.2">
      <c r="D237" s="354"/>
      <c r="E237" s="356"/>
      <c r="F237" s="284"/>
      <c r="G237" s="360" t="s">
        <v>224</v>
      </c>
      <c r="H237" s="361"/>
      <c r="I237" s="362"/>
    </row>
    <row r="238" spans="4:9" ht="17" x14ac:dyDescent="0.2">
      <c r="D238" s="354"/>
      <c r="E238" s="356"/>
      <c r="F238" s="351" t="s">
        <v>228</v>
      </c>
      <c r="G238" s="350" t="s">
        <v>231</v>
      </c>
      <c r="H238" s="359" t="s">
        <v>74</v>
      </c>
      <c r="I238" s="197"/>
    </row>
    <row r="239" spans="4:9" ht="17" x14ac:dyDescent="0.2">
      <c r="D239" s="354"/>
      <c r="E239" s="356"/>
      <c r="F239" s="365"/>
      <c r="G239" s="366" t="s">
        <v>232</v>
      </c>
      <c r="H239" s="361"/>
      <c r="I239" s="197"/>
    </row>
    <row r="240" spans="4:9" ht="17" x14ac:dyDescent="0.2">
      <c r="D240" s="354"/>
      <c r="E240" s="356"/>
      <c r="F240" s="365"/>
      <c r="G240" s="363" t="s">
        <v>229</v>
      </c>
      <c r="H240" s="364"/>
      <c r="I240" s="169">
        <f>E231+2</f>
        <v>45259</v>
      </c>
    </row>
    <row r="241" spans="4:9" ht="34" x14ac:dyDescent="0.2">
      <c r="D241" s="292"/>
      <c r="E241" s="294"/>
      <c r="F241" s="284"/>
      <c r="G241" s="367" t="s">
        <v>233</v>
      </c>
      <c r="H241" s="208"/>
      <c r="I241" s="209"/>
    </row>
    <row r="242" spans="4:9" ht="17" x14ac:dyDescent="0.2">
      <c r="D242" s="371">
        <v>16</v>
      </c>
      <c r="E242" s="373">
        <f>$B$3+(D242-1)*7</f>
        <v>45264</v>
      </c>
      <c r="F242" s="375" t="s">
        <v>228</v>
      </c>
      <c r="G242" s="176" t="s">
        <v>230</v>
      </c>
      <c r="H242" s="171"/>
      <c r="I242" s="178">
        <f>E242+1</f>
        <v>45265</v>
      </c>
    </row>
    <row r="243" spans="4:9" ht="17" x14ac:dyDescent="0.2">
      <c r="D243" s="372"/>
      <c r="E243" s="374"/>
      <c r="F243" s="376"/>
      <c r="G243" s="368" t="s">
        <v>234</v>
      </c>
      <c r="H243" s="369"/>
      <c r="I243" s="370"/>
    </row>
    <row r="244" spans="4:9" ht="17" x14ac:dyDescent="0.2">
      <c r="D244" s="372"/>
      <c r="E244" s="374"/>
      <c r="F244" s="376"/>
      <c r="G244" s="176" t="s">
        <v>235</v>
      </c>
      <c r="H244" s="171"/>
      <c r="I244" s="178">
        <f>E242+4</f>
        <v>45268</v>
      </c>
    </row>
    <row r="245" spans="4:9" ht="17" x14ac:dyDescent="0.2">
      <c r="D245" s="357"/>
      <c r="E245" s="358"/>
      <c r="F245" s="289"/>
      <c r="G245" s="368" t="s">
        <v>236</v>
      </c>
      <c r="H245" s="369"/>
      <c r="I245" s="370"/>
    </row>
    <row r="246" spans="4:9" ht="17" x14ac:dyDescent="0.2">
      <c r="D246" s="353">
        <v>17</v>
      </c>
      <c r="E246" s="355">
        <f>$B$3+(D246-1)*7</f>
        <v>45271</v>
      </c>
      <c r="F246" s="377" t="s">
        <v>228</v>
      </c>
      <c r="G246" s="167" t="s">
        <v>237</v>
      </c>
      <c r="H246" s="193"/>
      <c r="I246" s="169">
        <f>E246+4</f>
        <v>45275</v>
      </c>
    </row>
    <row r="247" spans="4:9" ht="17" x14ac:dyDescent="0.2">
      <c r="D247" s="354"/>
      <c r="E247" s="356"/>
      <c r="F247" s="378"/>
      <c r="G247" s="367" t="s">
        <v>244</v>
      </c>
      <c r="H247" s="361"/>
      <c r="I247" s="379"/>
    </row>
    <row r="248" spans="4:9" ht="17" x14ac:dyDescent="0.2">
      <c r="D248" s="354"/>
      <c r="E248" s="356"/>
      <c r="F248" s="378"/>
      <c r="G248" s="167" t="s">
        <v>238</v>
      </c>
      <c r="H248" s="193"/>
      <c r="I248" s="169">
        <f>E246+4</f>
        <v>45275</v>
      </c>
    </row>
    <row r="249" spans="4:9" ht="17" x14ac:dyDescent="0.2">
      <c r="D249" s="354"/>
      <c r="E249" s="356"/>
      <c r="F249" s="378"/>
      <c r="G249" s="367" t="s">
        <v>243</v>
      </c>
      <c r="H249" s="361"/>
      <c r="I249" s="379"/>
    </row>
    <row r="250" spans="4:9" ht="17" x14ac:dyDescent="0.2">
      <c r="D250" s="354"/>
      <c r="E250" s="356"/>
      <c r="F250" s="378"/>
      <c r="G250" s="167" t="s">
        <v>239</v>
      </c>
      <c r="H250" s="193"/>
      <c r="I250" s="169">
        <f>E246+4</f>
        <v>45275</v>
      </c>
    </row>
    <row r="251" spans="4:9" ht="17" x14ac:dyDescent="0.2">
      <c r="D251" s="354"/>
      <c r="E251" s="356"/>
      <c r="F251" s="378"/>
      <c r="G251" s="367" t="s">
        <v>240</v>
      </c>
      <c r="H251" s="361"/>
      <c r="I251" s="379"/>
    </row>
    <row r="252" spans="4:9" ht="17" x14ac:dyDescent="0.2">
      <c r="D252" s="354"/>
      <c r="E252" s="356"/>
      <c r="F252" s="378"/>
      <c r="G252" s="167" t="s">
        <v>241</v>
      </c>
      <c r="H252" s="193"/>
      <c r="I252" s="169">
        <f>E246+4</f>
        <v>45275</v>
      </c>
    </row>
    <row r="253" spans="4:9" ht="18" thickBot="1" x14ac:dyDescent="0.25">
      <c r="D253" s="385"/>
      <c r="E253" s="386"/>
      <c r="F253" s="387"/>
      <c r="G253" s="388" t="s">
        <v>242</v>
      </c>
      <c r="H253" s="389"/>
      <c r="I253" s="390"/>
    </row>
    <row r="254" spans="4:9" ht="17" thickBot="1" x14ac:dyDescent="0.25">
      <c r="D254" s="85"/>
      <c r="E254" s="85"/>
      <c r="F254" s="85"/>
      <c r="G254" s="85"/>
      <c r="H254" s="85"/>
      <c r="I254" s="85"/>
    </row>
    <row r="255" spans="4:9" ht="17" thickBot="1" x14ac:dyDescent="0.25">
      <c r="D255" s="217" t="s">
        <v>0</v>
      </c>
      <c r="E255" s="218"/>
      <c r="F255" s="71" t="s">
        <v>53</v>
      </c>
      <c r="G255" s="35"/>
      <c r="H255" s="35"/>
      <c r="I255" s="70" t="s">
        <v>73</v>
      </c>
    </row>
    <row r="256" spans="4:9" ht="17" x14ac:dyDescent="0.2">
      <c r="D256" s="245">
        <v>15</v>
      </c>
      <c r="E256" s="341">
        <f>$B$3+(D256-1)*7</f>
        <v>45257</v>
      </c>
      <c r="F256" s="58" t="s">
        <v>157</v>
      </c>
      <c r="G256" s="63" t="s">
        <v>158</v>
      </c>
      <c r="H256" s="63"/>
      <c r="I256" s="65"/>
    </row>
    <row r="257" spans="4:9" x14ac:dyDescent="0.2">
      <c r="D257" s="246"/>
      <c r="E257" s="342"/>
      <c r="F257" s="237" t="s">
        <v>159</v>
      </c>
      <c r="G257" s="238"/>
      <c r="H257" s="238"/>
      <c r="I257" s="50"/>
    </row>
    <row r="258" spans="4:9" ht="17" x14ac:dyDescent="0.2">
      <c r="D258" s="247"/>
      <c r="E258" s="342"/>
      <c r="F258" s="55" t="s">
        <v>160</v>
      </c>
      <c r="G258" s="56"/>
      <c r="H258" s="56"/>
      <c r="I258" s="57">
        <f>E256+6</f>
        <v>45263</v>
      </c>
    </row>
    <row r="259" spans="4:9" ht="34" x14ac:dyDescent="0.2">
      <c r="D259" s="233">
        <v>16</v>
      </c>
      <c r="E259" s="338">
        <f>$B$3+(D259-1)*7</f>
        <v>45264</v>
      </c>
      <c r="F259" s="158" t="s">
        <v>161</v>
      </c>
      <c r="G259" s="163"/>
      <c r="H259" s="163"/>
      <c r="I259" s="159"/>
    </row>
    <row r="260" spans="4:9" ht="17" thickBot="1" x14ac:dyDescent="0.25">
      <c r="D260" s="234"/>
      <c r="E260" s="345"/>
      <c r="F260" s="235" t="s">
        <v>162</v>
      </c>
      <c r="G260" s="236"/>
      <c r="H260" s="164"/>
      <c r="I260" s="165"/>
    </row>
  </sheetData>
  <mergeCells count="124">
    <mergeCell ref="D259:D260"/>
    <mergeCell ref="E259:E260"/>
    <mergeCell ref="F260:G260"/>
    <mergeCell ref="D242:D245"/>
    <mergeCell ref="E242:E245"/>
    <mergeCell ref="F242:F245"/>
    <mergeCell ref="D246:D253"/>
    <mergeCell ref="E246:E253"/>
    <mergeCell ref="F246:F253"/>
    <mergeCell ref="D230:E230"/>
    <mergeCell ref="D255:E255"/>
    <mergeCell ref="D256:D258"/>
    <mergeCell ref="E256:E258"/>
    <mergeCell ref="F257:H257"/>
    <mergeCell ref="D221:E221"/>
    <mergeCell ref="D225:D227"/>
    <mergeCell ref="E225:E227"/>
    <mergeCell ref="F226:G226"/>
    <mergeCell ref="D224:E224"/>
    <mergeCell ref="D231:D241"/>
    <mergeCell ref="E231:E241"/>
    <mergeCell ref="F231:F237"/>
    <mergeCell ref="F238:F241"/>
    <mergeCell ref="D216:D218"/>
    <mergeCell ref="E216:E218"/>
    <mergeCell ref="F216:G216"/>
    <mergeCell ref="D201:D213"/>
    <mergeCell ref="E201:E213"/>
    <mergeCell ref="F201:F213"/>
    <mergeCell ref="D200:E200"/>
    <mergeCell ref="D215:E215"/>
    <mergeCell ref="D195:D197"/>
    <mergeCell ref="E195:E197"/>
    <mergeCell ref="F196:G196"/>
    <mergeCell ref="D184:D192"/>
    <mergeCell ref="E184:E192"/>
    <mergeCell ref="F184:F192"/>
    <mergeCell ref="D183:E183"/>
    <mergeCell ref="D194:E194"/>
    <mergeCell ref="D76:E76"/>
    <mergeCell ref="D77:D79"/>
    <mergeCell ref="E77:E79"/>
    <mergeCell ref="D131:E131"/>
    <mergeCell ref="D82:E82"/>
    <mergeCell ref="D83:D97"/>
    <mergeCell ref="E83:E97"/>
    <mergeCell ref="D105:E105"/>
    <mergeCell ref="D106:D112"/>
    <mergeCell ref="E106:E112"/>
    <mergeCell ref="D120:E120"/>
    <mergeCell ref="D121:D129"/>
    <mergeCell ref="E121:E129"/>
    <mergeCell ref="D157:D161"/>
    <mergeCell ref="F78:F79"/>
    <mergeCell ref="F121:F129"/>
    <mergeCell ref="D146:D154"/>
    <mergeCell ref="E146:E154"/>
    <mergeCell ref="F146:F154"/>
    <mergeCell ref="D2:E2"/>
    <mergeCell ref="D3:D12"/>
    <mergeCell ref="E3:E12"/>
    <mergeCell ref="F3:F12"/>
    <mergeCell ref="D13:D15"/>
    <mergeCell ref="E13:E15"/>
    <mergeCell ref="F14:F15"/>
    <mergeCell ref="F48:G48"/>
    <mergeCell ref="F49:G49"/>
    <mergeCell ref="D53:E53"/>
    <mergeCell ref="D70:E70"/>
    <mergeCell ref="D46:E46"/>
    <mergeCell ref="D47:D50"/>
    <mergeCell ref="E47:E50"/>
    <mergeCell ref="D71:D73"/>
    <mergeCell ref="H19:H20"/>
    <mergeCell ref="D18:E18"/>
    <mergeCell ref="D33:D44"/>
    <mergeCell ref="E33:E44"/>
    <mergeCell ref="F33:F44"/>
    <mergeCell ref="D32:E32"/>
    <mergeCell ref="D27:D29"/>
    <mergeCell ref="E27:E29"/>
    <mergeCell ref="F28:G28"/>
    <mergeCell ref="D26:E26"/>
    <mergeCell ref="D19:D24"/>
    <mergeCell ref="E19:E24"/>
    <mergeCell ref="F19:F24"/>
    <mergeCell ref="H35:H36"/>
    <mergeCell ref="E71:E73"/>
    <mergeCell ref="F72:G72"/>
    <mergeCell ref="D54:D68"/>
    <mergeCell ref="E54:E68"/>
    <mergeCell ref="F54:F68"/>
    <mergeCell ref="F83:F97"/>
    <mergeCell ref="D100:D102"/>
    <mergeCell ref="E100:E102"/>
    <mergeCell ref="F101:G101"/>
    <mergeCell ref="D99:E99"/>
    <mergeCell ref="F106:F112"/>
    <mergeCell ref="D114:E114"/>
    <mergeCell ref="D115:D117"/>
    <mergeCell ref="E115:E117"/>
    <mergeCell ref="F116:G116"/>
    <mergeCell ref="D132:D134"/>
    <mergeCell ref="E132:E134"/>
    <mergeCell ref="F133:G133"/>
    <mergeCell ref="D137:E137"/>
    <mergeCell ref="D145:E145"/>
    <mergeCell ref="D138:D142"/>
    <mergeCell ref="E138:E142"/>
    <mergeCell ref="F141:F142"/>
    <mergeCell ref="E157:E161"/>
    <mergeCell ref="F158:G158"/>
    <mergeCell ref="F160:G160"/>
    <mergeCell ref="D156:E156"/>
    <mergeCell ref="F159:G159"/>
    <mergeCell ref="D176:D180"/>
    <mergeCell ref="E176:E180"/>
    <mergeCell ref="F177:G177"/>
    <mergeCell ref="F179:H179"/>
    <mergeCell ref="D164:E164"/>
    <mergeCell ref="D165:D173"/>
    <mergeCell ref="E165:E173"/>
    <mergeCell ref="F165:F173"/>
    <mergeCell ref="D175:E1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0375-5694-FD48-9D0B-C7F5AB58997C}">
  <dimension ref="B1:J161"/>
  <sheetViews>
    <sheetView topLeftCell="A141" workbookViewId="0">
      <selection activeCell="D155" sqref="D155:I177"/>
    </sheetView>
  </sheetViews>
  <sheetFormatPr baseColWidth="10" defaultRowHeight="16" x14ac:dyDescent="0.2"/>
  <cols>
    <col min="5" max="5" width="14.1640625" customWidth="1"/>
    <col min="6" max="6" width="24.83203125" customWidth="1"/>
    <col min="7" max="7" width="71.5" customWidth="1"/>
    <col min="8" max="8" width="8.6640625" customWidth="1"/>
    <col min="9" max="9" width="30.5" customWidth="1"/>
  </cols>
  <sheetData>
    <row r="1" spans="2:10" ht="17" thickBot="1" x14ac:dyDescent="0.25"/>
    <row r="2" spans="2:10" ht="17" thickBot="1" x14ac:dyDescent="0.25">
      <c r="B2" s="3" t="s">
        <v>28</v>
      </c>
      <c r="D2" s="217" t="s">
        <v>0</v>
      </c>
      <c r="E2" s="218"/>
      <c r="F2" s="69" t="s">
        <v>1</v>
      </c>
      <c r="G2" s="69" t="s">
        <v>7</v>
      </c>
      <c r="H2" s="71"/>
      <c r="I2" s="70" t="s">
        <v>73</v>
      </c>
      <c r="J2" s="1"/>
    </row>
    <row r="3" spans="2:10" ht="18" customHeight="1" thickBot="1" x14ac:dyDescent="0.25">
      <c r="B3" s="2">
        <v>45159</v>
      </c>
      <c r="D3" s="219">
        <v>1</v>
      </c>
      <c r="E3" s="222">
        <f>$B$3+(D3-1)*7</f>
        <v>45159</v>
      </c>
      <c r="F3" s="225" t="s">
        <v>217</v>
      </c>
      <c r="G3" s="74" t="s">
        <v>42</v>
      </c>
      <c r="H3" s="75" t="s">
        <v>77</v>
      </c>
      <c r="I3" s="76"/>
    </row>
    <row r="4" spans="2:10" ht="18" customHeight="1" x14ac:dyDescent="0.2">
      <c r="D4" s="220"/>
      <c r="E4" s="223"/>
      <c r="F4" s="226"/>
      <c r="G4" s="31" t="s">
        <v>48</v>
      </c>
      <c r="H4" s="32"/>
      <c r="I4" s="27"/>
    </row>
    <row r="5" spans="2:10" ht="18" customHeight="1" x14ac:dyDescent="0.2">
      <c r="D5" s="220"/>
      <c r="E5" s="223"/>
      <c r="F5" s="226"/>
      <c r="G5" s="30" t="s">
        <v>43</v>
      </c>
      <c r="H5" s="77" t="s">
        <v>82</v>
      </c>
      <c r="I5" s="29"/>
    </row>
    <row r="6" spans="2:10" ht="18" customHeight="1" x14ac:dyDescent="0.2">
      <c r="D6" s="220"/>
      <c r="E6" s="223"/>
      <c r="F6" s="226"/>
      <c r="G6" s="31" t="s">
        <v>49</v>
      </c>
      <c r="H6" s="32"/>
      <c r="I6" s="27"/>
    </row>
    <row r="7" spans="2:10" ht="18" customHeight="1" x14ac:dyDescent="0.2">
      <c r="D7" s="220"/>
      <c r="E7" s="223"/>
      <c r="F7" s="226"/>
      <c r="G7" s="30" t="s">
        <v>44</v>
      </c>
      <c r="H7" s="77" t="s">
        <v>76</v>
      </c>
      <c r="I7" s="29"/>
    </row>
    <row r="8" spans="2:10" ht="18" customHeight="1" x14ac:dyDescent="0.2">
      <c r="D8" s="220"/>
      <c r="E8" s="223"/>
      <c r="F8" s="226"/>
      <c r="G8" s="31" t="s">
        <v>51</v>
      </c>
      <c r="H8" s="72"/>
      <c r="I8" s="27"/>
    </row>
    <row r="9" spans="2:10" ht="18" customHeight="1" x14ac:dyDescent="0.2">
      <c r="D9" s="220"/>
      <c r="E9" s="223"/>
      <c r="F9" s="226"/>
      <c r="G9" s="33" t="s">
        <v>46</v>
      </c>
      <c r="H9" s="73"/>
      <c r="I9" s="78">
        <f>E3+6</f>
        <v>45165</v>
      </c>
    </row>
    <row r="10" spans="2:10" ht="17" x14ac:dyDescent="0.2">
      <c r="D10" s="220"/>
      <c r="E10" s="223"/>
      <c r="F10" s="226"/>
      <c r="G10" s="30" t="s">
        <v>45</v>
      </c>
      <c r="H10" s="77" t="s">
        <v>75</v>
      </c>
      <c r="I10" s="29"/>
    </row>
    <row r="11" spans="2:10" ht="18" customHeight="1" x14ac:dyDescent="0.2">
      <c r="D11" s="220"/>
      <c r="E11" s="223"/>
      <c r="F11" s="226"/>
      <c r="G11" s="31" t="s">
        <v>50</v>
      </c>
      <c r="H11" s="72"/>
      <c r="I11" s="27"/>
    </row>
    <row r="12" spans="2:10" ht="18" thickBot="1" x14ac:dyDescent="0.25">
      <c r="D12" s="221"/>
      <c r="E12" s="224"/>
      <c r="F12" s="227"/>
      <c r="G12" s="34" t="s">
        <v>47</v>
      </c>
      <c r="H12" s="34"/>
      <c r="I12" s="28">
        <f>E3+6</f>
        <v>45165</v>
      </c>
    </row>
    <row r="13" spans="2:10" ht="17" customHeight="1" x14ac:dyDescent="0.2">
      <c r="D13" s="228">
        <v>1</v>
      </c>
      <c r="E13" s="230">
        <f>$B$3+(D13-1)*7</f>
        <v>45159</v>
      </c>
      <c r="F13" s="24" t="s">
        <v>3</v>
      </c>
      <c r="G13" s="25" t="s">
        <v>2</v>
      </c>
      <c r="H13" s="40"/>
      <c r="I13" s="26"/>
    </row>
    <row r="14" spans="2:10" ht="17" x14ac:dyDescent="0.2">
      <c r="D14" s="229"/>
      <c r="E14" s="231"/>
      <c r="F14" s="232" t="s">
        <v>4</v>
      </c>
      <c r="G14" s="11" t="s">
        <v>6</v>
      </c>
      <c r="H14" s="43"/>
      <c r="I14" s="12">
        <f>E13+7</f>
        <v>45166</v>
      </c>
    </row>
    <row r="15" spans="2:10" ht="35" thickBot="1" x14ac:dyDescent="0.25">
      <c r="D15" s="310"/>
      <c r="E15" s="311"/>
      <c r="F15" s="312"/>
      <c r="G15" s="82" t="s">
        <v>9</v>
      </c>
      <c r="H15" s="83"/>
      <c r="I15" s="84"/>
    </row>
    <row r="16" spans="2:10" ht="17" x14ac:dyDescent="0.2">
      <c r="D16" s="257">
        <v>2</v>
      </c>
      <c r="E16" s="258">
        <f>$B$3+(D16-1)*7</f>
        <v>45166</v>
      </c>
      <c r="F16" s="259" t="s">
        <v>5</v>
      </c>
      <c r="G16" s="7" t="s">
        <v>8</v>
      </c>
      <c r="H16" s="260" t="s">
        <v>83</v>
      </c>
      <c r="I16" s="14"/>
    </row>
    <row r="17" spans="4:9" ht="17" x14ac:dyDescent="0.2">
      <c r="D17" s="257"/>
      <c r="E17" s="258"/>
      <c r="F17" s="259"/>
      <c r="G17" s="5" t="s">
        <v>79</v>
      </c>
      <c r="H17" s="261"/>
      <c r="I17" s="15"/>
    </row>
    <row r="18" spans="4:9" ht="17" x14ac:dyDescent="0.2">
      <c r="D18" s="257"/>
      <c r="E18" s="258"/>
      <c r="F18" s="259"/>
      <c r="G18" s="6" t="s">
        <v>10</v>
      </c>
      <c r="H18" s="42"/>
      <c r="I18" s="16">
        <f>E16+3</f>
        <v>45169</v>
      </c>
    </row>
    <row r="19" spans="4:9" ht="17" x14ac:dyDescent="0.2">
      <c r="D19" s="257"/>
      <c r="E19" s="258"/>
      <c r="F19" s="259"/>
      <c r="G19" s="5" t="s">
        <v>12</v>
      </c>
      <c r="H19" s="38"/>
      <c r="I19" s="17"/>
    </row>
    <row r="20" spans="4:9" ht="17" x14ac:dyDescent="0.2">
      <c r="D20" s="257"/>
      <c r="E20" s="258"/>
      <c r="F20" s="259"/>
      <c r="G20" s="6" t="s">
        <v>11</v>
      </c>
      <c r="H20" s="42"/>
      <c r="I20" s="16">
        <f>E16+6</f>
        <v>45172</v>
      </c>
    </row>
    <row r="21" spans="4:9" ht="17" x14ac:dyDescent="0.2">
      <c r="D21" s="257"/>
      <c r="E21" s="258"/>
      <c r="F21" s="259"/>
      <c r="G21" s="5" t="s">
        <v>13</v>
      </c>
      <c r="H21" s="38"/>
      <c r="I21" s="17"/>
    </row>
    <row r="22" spans="4:9" ht="17" x14ac:dyDescent="0.2">
      <c r="D22" s="229">
        <v>3</v>
      </c>
      <c r="E22" s="231">
        <f>$B$3+(D22-1)*7</f>
        <v>45173</v>
      </c>
      <c r="F22" s="232" t="s">
        <v>14</v>
      </c>
      <c r="G22" s="61" t="s">
        <v>15</v>
      </c>
      <c r="H22" s="37" t="s">
        <v>74</v>
      </c>
      <c r="I22" s="18"/>
    </row>
    <row r="23" spans="4:9" ht="17" x14ac:dyDescent="0.2">
      <c r="D23" s="229"/>
      <c r="E23" s="231"/>
      <c r="F23" s="232"/>
      <c r="G23" s="120" t="s">
        <v>16</v>
      </c>
      <c r="H23" s="41"/>
      <c r="I23" s="87"/>
    </row>
    <row r="24" spans="4:9" ht="17" x14ac:dyDescent="0.2">
      <c r="D24" s="229"/>
      <c r="E24" s="231"/>
      <c r="F24" s="232"/>
      <c r="G24" s="61" t="s">
        <v>17</v>
      </c>
      <c r="H24" s="265" t="s">
        <v>84</v>
      </c>
      <c r="I24" s="18"/>
    </row>
    <row r="25" spans="4:9" ht="17" x14ac:dyDescent="0.2">
      <c r="D25" s="229"/>
      <c r="E25" s="231"/>
      <c r="F25" s="232"/>
      <c r="G25" s="10" t="s">
        <v>18</v>
      </c>
      <c r="H25" s="266"/>
      <c r="I25" s="87"/>
    </row>
    <row r="26" spans="4:9" ht="17" x14ac:dyDescent="0.2">
      <c r="D26" s="229"/>
      <c r="E26" s="231"/>
      <c r="F26" s="232"/>
      <c r="G26" s="121" t="s">
        <v>24</v>
      </c>
      <c r="H26" s="118"/>
      <c r="I26" s="119">
        <f>E22+3</f>
        <v>45176</v>
      </c>
    </row>
    <row r="27" spans="4:9" ht="34" x14ac:dyDescent="0.2">
      <c r="D27" s="229"/>
      <c r="E27" s="231"/>
      <c r="F27" s="232"/>
      <c r="G27" s="10" t="s">
        <v>25</v>
      </c>
      <c r="H27" s="94"/>
      <c r="I27" s="20"/>
    </row>
    <row r="28" spans="4:9" ht="17" x14ac:dyDescent="0.2">
      <c r="D28" s="229"/>
      <c r="E28" s="231"/>
      <c r="F28" s="232"/>
      <c r="G28" s="61" t="s">
        <v>19</v>
      </c>
      <c r="H28" s="37" t="s">
        <v>74</v>
      </c>
      <c r="I28" s="18"/>
    </row>
    <row r="29" spans="4:9" ht="17" x14ac:dyDescent="0.2">
      <c r="D29" s="229"/>
      <c r="E29" s="231"/>
      <c r="F29" s="232"/>
      <c r="G29" s="10" t="s">
        <v>20</v>
      </c>
      <c r="H29" s="41"/>
      <c r="I29" s="87"/>
    </row>
    <row r="30" spans="4:9" ht="17" x14ac:dyDescent="0.2">
      <c r="D30" s="229"/>
      <c r="E30" s="231"/>
      <c r="F30" s="232"/>
      <c r="G30" s="61" t="s">
        <v>21</v>
      </c>
      <c r="H30" s="37" t="s">
        <v>85</v>
      </c>
      <c r="I30" s="18"/>
    </row>
    <row r="31" spans="4:9" ht="17" x14ac:dyDescent="0.2">
      <c r="D31" s="229"/>
      <c r="E31" s="231"/>
      <c r="F31" s="232"/>
      <c r="G31" s="10" t="s">
        <v>22</v>
      </c>
      <c r="H31" s="41"/>
      <c r="I31" s="87"/>
    </row>
    <row r="32" spans="4:9" ht="17" x14ac:dyDescent="0.2">
      <c r="D32" s="229"/>
      <c r="E32" s="231"/>
      <c r="F32" s="232"/>
      <c r="G32" s="11" t="s">
        <v>23</v>
      </c>
      <c r="H32" s="43"/>
      <c r="I32" s="12">
        <f>E22+6</f>
        <v>45179</v>
      </c>
    </row>
    <row r="33" spans="4:9" ht="51" x14ac:dyDescent="0.2">
      <c r="D33" s="229"/>
      <c r="E33" s="231"/>
      <c r="F33" s="232"/>
      <c r="G33" s="10" t="s">
        <v>26</v>
      </c>
      <c r="H33" s="41"/>
      <c r="I33" s="20"/>
    </row>
    <row r="34" spans="4:9" ht="17" x14ac:dyDescent="0.2">
      <c r="D34" s="257">
        <v>4</v>
      </c>
      <c r="E34" s="258">
        <f>$B$3+(D34-1)*7</f>
        <v>45180</v>
      </c>
      <c r="F34" s="259" t="s">
        <v>27</v>
      </c>
      <c r="G34" s="9" t="s">
        <v>33</v>
      </c>
      <c r="H34" s="39"/>
      <c r="I34" s="21"/>
    </row>
    <row r="35" spans="4:9" ht="17" x14ac:dyDescent="0.2">
      <c r="D35" s="257"/>
      <c r="E35" s="258"/>
      <c r="F35" s="259"/>
      <c r="G35" s="8" t="s">
        <v>34</v>
      </c>
      <c r="H35" s="44" t="s">
        <v>75</v>
      </c>
      <c r="I35" s="21"/>
    </row>
    <row r="36" spans="4:9" ht="17" x14ac:dyDescent="0.2">
      <c r="D36" s="257"/>
      <c r="E36" s="258"/>
      <c r="F36" s="259"/>
      <c r="G36" s="4" t="s">
        <v>36</v>
      </c>
      <c r="H36" s="38"/>
      <c r="I36" s="21"/>
    </row>
    <row r="37" spans="4:9" ht="40" customHeight="1" x14ac:dyDescent="0.2">
      <c r="D37" s="257"/>
      <c r="E37" s="258"/>
      <c r="F37" s="259"/>
      <c r="G37" s="8" t="s">
        <v>35</v>
      </c>
      <c r="H37" s="44" t="s">
        <v>77</v>
      </c>
      <c r="I37" s="21"/>
    </row>
    <row r="38" spans="4:9" ht="17" x14ac:dyDescent="0.2">
      <c r="D38" s="257"/>
      <c r="E38" s="258"/>
      <c r="F38" s="259"/>
      <c r="G38" s="5" t="s">
        <v>37</v>
      </c>
      <c r="H38" s="38"/>
      <c r="I38" s="15"/>
    </row>
    <row r="39" spans="4:9" ht="17" x14ac:dyDescent="0.2">
      <c r="D39" s="257"/>
      <c r="E39" s="258"/>
      <c r="F39" s="259"/>
      <c r="G39" s="7" t="s">
        <v>38</v>
      </c>
      <c r="H39" s="36" t="s">
        <v>86</v>
      </c>
      <c r="I39" s="14"/>
    </row>
    <row r="40" spans="4:9" ht="17" x14ac:dyDescent="0.2">
      <c r="D40" s="257"/>
      <c r="E40" s="258"/>
      <c r="F40" s="259"/>
      <c r="G40" s="5" t="s">
        <v>80</v>
      </c>
      <c r="H40" s="38"/>
      <c r="I40" s="15"/>
    </row>
    <row r="41" spans="4:9" ht="17" x14ac:dyDescent="0.2">
      <c r="D41" s="257"/>
      <c r="E41" s="258"/>
      <c r="F41" s="259"/>
      <c r="G41" s="6" t="s">
        <v>29</v>
      </c>
      <c r="H41" s="42"/>
      <c r="I41" s="16">
        <f>E34+3</f>
        <v>45183</v>
      </c>
    </row>
    <row r="42" spans="4:9" ht="34" x14ac:dyDescent="0.2">
      <c r="D42" s="257"/>
      <c r="E42" s="258"/>
      <c r="F42" s="259"/>
      <c r="G42" s="5" t="s">
        <v>30</v>
      </c>
      <c r="H42" s="38"/>
      <c r="I42" s="17"/>
    </row>
    <row r="43" spans="4:9" ht="17" x14ac:dyDescent="0.2">
      <c r="D43" s="257"/>
      <c r="E43" s="258"/>
      <c r="F43" s="259"/>
      <c r="G43" s="7" t="s">
        <v>39</v>
      </c>
      <c r="H43" s="36" t="s">
        <v>76</v>
      </c>
      <c r="I43" s="14"/>
    </row>
    <row r="44" spans="4:9" ht="16" customHeight="1" x14ac:dyDescent="0.2">
      <c r="D44" s="257"/>
      <c r="E44" s="258"/>
      <c r="F44" s="259"/>
      <c r="G44" s="5" t="s">
        <v>40</v>
      </c>
      <c r="H44" s="38"/>
      <c r="I44" s="15"/>
    </row>
    <row r="45" spans="4:9" ht="33" customHeight="1" x14ac:dyDescent="0.2">
      <c r="D45" s="257"/>
      <c r="E45" s="258"/>
      <c r="F45" s="259"/>
      <c r="G45" s="7" t="s">
        <v>41</v>
      </c>
      <c r="H45" s="36" t="s">
        <v>78</v>
      </c>
      <c r="I45" s="14"/>
    </row>
    <row r="46" spans="4:9" ht="17" x14ac:dyDescent="0.2">
      <c r="D46" s="257"/>
      <c r="E46" s="258"/>
      <c r="F46" s="259"/>
      <c r="G46" s="5" t="s">
        <v>81</v>
      </c>
      <c r="H46" s="38"/>
      <c r="I46" s="15"/>
    </row>
    <row r="47" spans="4:9" ht="17" x14ac:dyDescent="0.2">
      <c r="D47" s="257"/>
      <c r="E47" s="258"/>
      <c r="F47" s="259"/>
      <c r="G47" s="6" t="s">
        <v>31</v>
      </c>
      <c r="H47" s="36"/>
      <c r="I47" s="16">
        <f>E34+6</f>
        <v>45186</v>
      </c>
    </row>
    <row r="48" spans="4:9" ht="35" thickBot="1" x14ac:dyDescent="0.25">
      <c r="D48" s="262"/>
      <c r="E48" s="263"/>
      <c r="F48" s="264"/>
      <c r="G48" s="22" t="s">
        <v>32</v>
      </c>
      <c r="H48" s="45"/>
      <c r="I48" s="23"/>
    </row>
    <row r="49" spans="4:9" ht="34" x14ac:dyDescent="0.2">
      <c r="D49" s="267">
        <v>5</v>
      </c>
      <c r="E49" s="269">
        <f>$B$3+(D49-1)*7</f>
        <v>45187</v>
      </c>
      <c r="F49" s="157" t="s">
        <v>141</v>
      </c>
      <c r="G49" s="95" t="s">
        <v>140</v>
      </c>
      <c r="H49" s="96"/>
      <c r="I49" s="97"/>
    </row>
    <row r="50" spans="4:9" ht="17" x14ac:dyDescent="0.2">
      <c r="D50" s="268"/>
      <c r="E50" s="270"/>
      <c r="F50" s="271" t="s">
        <v>89</v>
      </c>
      <c r="G50" s="98" t="s">
        <v>87</v>
      </c>
      <c r="H50" s="99"/>
      <c r="I50" s="100">
        <f>E49+6</f>
        <v>45193</v>
      </c>
    </row>
    <row r="51" spans="4:9" ht="34" x14ac:dyDescent="0.2">
      <c r="D51" s="268"/>
      <c r="E51" s="270"/>
      <c r="F51" s="271"/>
      <c r="G51" s="101" t="s">
        <v>88</v>
      </c>
      <c r="H51" s="153"/>
      <c r="I51" s="102"/>
    </row>
    <row r="52" spans="4:9" ht="17" x14ac:dyDescent="0.2">
      <c r="D52" s="272">
        <v>6</v>
      </c>
      <c r="E52" s="273">
        <f>$B$3+(D52-1)*7</f>
        <v>45194</v>
      </c>
      <c r="F52" s="274" t="s">
        <v>98</v>
      </c>
      <c r="G52" s="103" t="s">
        <v>99</v>
      </c>
      <c r="H52" s="127"/>
      <c r="I52" s="104"/>
    </row>
    <row r="53" spans="4:9" ht="17" x14ac:dyDescent="0.2">
      <c r="D53" s="272"/>
      <c r="E53" s="273"/>
      <c r="F53" s="275"/>
      <c r="G53" s="125" t="s">
        <v>96</v>
      </c>
      <c r="H53" s="123" t="s">
        <v>116</v>
      </c>
      <c r="I53" s="124"/>
    </row>
    <row r="54" spans="4:9" ht="17" x14ac:dyDescent="0.2">
      <c r="D54" s="272"/>
      <c r="E54" s="273"/>
      <c r="F54" s="276"/>
      <c r="G54" s="122" t="s">
        <v>110</v>
      </c>
      <c r="H54" s="123"/>
      <c r="I54" s="124"/>
    </row>
    <row r="55" spans="4:9" ht="17" x14ac:dyDescent="0.2">
      <c r="D55" s="272"/>
      <c r="E55" s="273"/>
      <c r="F55" s="276"/>
      <c r="G55" s="125" t="s">
        <v>97</v>
      </c>
      <c r="H55" s="123" t="s">
        <v>77</v>
      </c>
      <c r="I55" s="124"/>
    </row>
    <row r="56" spans="4:9" ht="34" x14ac:dyDescent="0.2">
      <c r="D56" s="272"/>
      <c r="E56" s="273"/>
      <c r="F56" s="276"/>
      <c r="G56" s="122" t="s">
        <v>122</v>
      </c>
      <c r="H56" s="123"/>
      <c r="I56" s="124"/>
    </row>
    <row r="57" spans="4:9" ht="17" x14ac:dyDescent="0.2">
      <c r="D57" s="272"/>
      <c r="E57" s="273"/>
      <c r="F57" s="275"/>
      <c r="G57" s="126" t="s">
        <v>100</v>
      </c>
      <c r="H57" s="123" t="s">
        <v>101</v>
      </c>
      <c r="I57" s="124"/>
    </row>
    <row r="58" spans="4:9" ht="34" x14ac:dyDescent="0.2">
      <c r="D58" s="272"/>
      <c r="E58" s="273"/>
      <c r="F58" s="275"/>
      <c r="G58" s="105" t="s">
        <v>123</v>
      </c>
      <c r="H58" s="115"/>
      <c r="I58" s="106"/>
    </row>
    <row r="59" spans="4:9" ht="17" x14ac:dyDescent="0.2">
      <c r="D59" s="272"/>
      <c r="E59" s="273"/>
      <c r="F59" s="275"/>
      <c r="G59" s="103" t="s">
        <v>102</v>
      </c>
      <c r="H59" s="114" t="s">
        <v>101</v>
      </c>
      <c r="I59" s="104"/>
    </row>
    <row r="60" spans="4:9" ht="17" x14ac:dyDescent="0.2">
      <c r="D60" s="272"/>
      <c r="E60" s="273"/>
      <c r="F60" s="275"/>
      <c r="G60" s="105" t="s">
        <v>120</v>
      </c>
      <c r="H60" s="115"/>
      <c r="I60" s="106"/>
    </row>
    <row r="61" spans="4:9" ht="17" x14ac:dyDescent="0.2">
      <c r="D61" s="272"/>
      <c r="E61" s="273"/>
      <c r="F61" s="275"/>
      <c r="G61" s="128" t="s">
        <v>115</v>
      </c>
      <c r="H61" s="123" t="s">
        <v>104</v>
      </c>
      <c r="I61" s="124"/>
    </row>
    <row r="62" spans="4:9" ht="34" x14ac:dyDescent="0.2">
      <c r="D62" s="272"/>
      <c r="E62" s="273"/>
      <c r="F62" s="275"/>
      <c r="G62" s="105" t="s">
        <v>121</v>
      </c>
      <c r="H62" s="123"/>
      <c r="I62" s="124"/>
    </row>
    <row r="63" spans="4:9" ht="17" x14ac:dyDescent="0.2">
      <c r="D63" s="272"/>
      <c r="E63" s="273"/>
      <c r="F63" s="275"/>
      <c r="G63" s="107" t="s">
        <v>103</v>
      </c>
      <c r="H63" s="108"/>
      <c r="I63" s="109">
        <f>E52+6</f>
        <v>45200</v>
      </c>
    </row>
    <row r="64" spans="4:9" ht="34" x14ac:dyDescent="0.2">
      <c r="D64" s="272"/>
      <c r="E64" s="273"/>
      <c r="F64" s="275"/>
      <c r="G64" s="140" t="s">
        <v>114</v>
      </c>
      <c r="H64" s="138"/>
      <c r="I64" s="139"/>
    </row>
    <row r="65" spans="4:9" ht="17" x14ac:dyDescent="0.2">
      <c r="D65" s="272"/>
      <c r="E65" s="273"/>
      <c r="F65" s="275"/>
      <c r="G65" s="125" t="s">
        <v>117</v>
      </c>
      <c r="H65" s="141" t="s">
        <v>119</v>
      </c>
      <c r="I65" s="139"/>
    </row>
    <row r="66" spans="4:9" ht="17" x14ac:dyDescent="0.2">
      <c r="D66" s="272"/>
      <c r="E66" s="273"/>
      <c r="F66" s="275"/>
      <c r="G66" s="122" t="s">
        <v>118</v>
      </c>
      <c r="H66" s="138"/>
      <c r="I66" s="139"/>
    </row>
    <row r="67" spans="4:9" ht="17" x14ac:dyDescent="0.2">
      <c r="D67" s="268">
        <v>7</v>
      </c>
      <c r="E67" s="270">
        <f>$B$3+(D67-1)*7</f>
        <v>45201</v>
      </c>
      <c r="F67" s="280" t="s">
        <v>98</v>
      </c>
      <c r="G67" s="129" t="s">
        <v>105</v>
      </c>
      <c r="H67" s="130"/>
      <c r="I67" s="131"/>
    </row>
    <row r="68" spans="4:9" ht="17" x14ac:dyDescent="0.2">
      <c r="D68" s="268"/>
      <c r="E68" s="270"/>
      <c r="F68" s="271"/>
      <c r="G68" s="132" t="s">
        <v>106</v>
      </c>
      <c r="H68" s="133" t="s">
        <v>108</v>
      </c>
      <c r="I68" s="134"/>
    </row>
    <row r="69" spans="4:9" ht="17" x14ac:dyDescent="0.2">
      <c r="D69" s="268"/>
      <c r="E69" s="270"/>
      <c r="F69" s="281"/>
      <c r="G69" s="135" t="s">
        <v>111</v>
      </c>
      <c r="H69" s="133"/>
      <c r="I69" s="134"/>
    </row>
    <row r="70" spans="4:9" ht="17" x14ac:dyDescent="0.2">
      <c r="D70" s="268"/>
      <c r="E70" s="270"/>
      <c r="F70" s="281"/>
      <c r="G70" s="132" t="s">
        <v>107</v>
      </c>
      <c r="H70" s="133" t="s">
        <v>77</v>
      </c>
      <c r="I70" s="134"/>
    </row>
    <row r="71" spans="4:9" ht="17" x14ac:dyDescent="0.2">
      <c r="D71" s="268"/>
      <c r="E71" s="270"/>
      <c r="F71" s="281"/>
      <c r="G71" s="135" t="s">
        <v>112</v>
      </c>
      <c r="H71" s="133"/>
      <c r="I71" s="134"/>
    </row>
    <row r="72" spans="4:9" ht="17" x14ac:dyDescent="0.2">
      <c r="D72" s="268"/>
      <c r="E72" s="270"/>
      <c r="F72" s="271"/>
      <c r="G72" s="98" t="s">
        <v>109</v>
      </c>
      <c r="H72" s="99"/>
      <c r="I72" s="100">
        <f>E67+6</f>
        <v>45207</v>
      </c>
    </row>
    <row r="73" spans="4:9" ht="17" x14ac:dyDescent="0.2">
      <c r="D73" s="268"/>
      <c r="E73" s="270"/>
      <c r="F73" s="271"/>
      <c r="G73" s="101" t="s">
        <v>113</v>
      </c>
      <c r="H73" s="136"/>
      <c r="I73" s="137"/>
    </row>
    <row r="74" spans="4:9" ht="17" x14ac:dyDescent="0.2">
      <c r="D74" s="272">
        <v>8</v>
      </c>
      <c r="E74" s="273">
        <f>$B$3+(D74-1)*7</f>
        <v>45208</v>
      </c>
      <c r="F74" s="274" t="s">
        <v>98</v>
      </c>
      <c r="G74" s="103" t="s">
        <v>124</v>
      </c>
      <c r="H74" s="127"/>
      <c r="I74" s="104"/>
    </row>
    <row r="75" spans="4:9" ht="17" x14ac:dyDescent="0.2">
      <c r="D75" s="272"/>
      <c r="E75" s="273"/>
      <c r="F75" s="275"/>
      <c r="G75" s="125" t="s">
        <v>127</v>
      </c>
      <c r="H75" s="123" t="s">
        <v>76</v>
      </c>
      <c r="I75" s="124"/>
    </row>
    <row r="76" spans="4:9" ht="17" x14ac:dyDescent="0.2">
      <c r="D76" s="272"/>
      <c r="E76" s="273"/>
      <c r="F76" s="276"/>
      <c r="G76" s="122" t="s">
        <v>125</v>
      </c>
      <c r="H76" s="123"/>
      <c r="I76" s="124"/>
    </row>
    <row r="77" spans="4:9" ht="17" x14ac:dyDescent="0.2">
      <c r="D77" s="272"/>
      <c r="E77" s="273"/>
      <c r="F77" s="276"/>
      <c r="G77" s="125" t="s">
        <v>128</v>
      </c>
      <c r="H77" s="123" t="s">
        <v>86</v>
      </c>
      <c r="I77" s="124"/>
    </row>
    <row r="78" spans="4:9" ht="17" x14ac:dyDescent="0.2">
      <c r="D78" s="272"/>
      <c r="E78" s="273"/>
      <c r="F78" s="276"/>
      <c r="G78" s="122" t="s">
        <v>126</v>
      </c>
      <c r="H78" s="123"/>
      <c r="I78" s="124"/>
    </row>
    <row r="79" spans="4:9" ht="17" x14ac:dyDescent="0.2">
      <c r="D79" s="272"/>
      <c r="E79" s="273"/>
      <c r="F79" s="275"/>
      <c r="G79" s="107" t="s">
        <v>130</v>
      </c>
      <c r="H79" s="108"/>
      <c r="I79" s="109">
        <f>E74+6</f>
        <v>45214</v>
      </c>
    </row>
    <row r="80" spans="4:9" ht="17" x14ac:dyDescent="0.2">
      <c r="D80" s="272"/>
      <c r="E80" s="273"/>
      <c r="F80" s="275"/>
      <c r="G80" s="140" t="s">
        <v>129</v>
      </c>
      <c r="H80" s="138"/>
      <c r="I80" s="139"/>
    </row>
    <row r="81" spans="4:9" ht="17" x14ac:dyDescent="0.2">
      <c r="D81" s="272"/>
      <c r="E81" s="273"/>
      <c r="F81" s="275"/>
      <c r="G81" s="125" t="s">
        <v>131</v>
      </c>
      <c r="H81" s="141" t="s">
        <v>119</v>
      </c>
      <c r="I81" s="139"/>
    </row>
    <row r="82" spans="4:9" ht="18" thickBot="1" x14ac:dyDescent="0.25">
      <c r="D82" s="277"/>
      <c r="E82" s="279"/>
      <c r="F82" s="278"/>
      <c r="G82" s="145" t="s">
        <v>132</v>
      </c>
      <c r="H82" s="146"/>
      <c r="I82" s="147"/>
    </row>
    <row r="83" spans="4:9" ht="17" x14ac:dyDescent="0.2">
      <c r="D83" s="292">
        <v>9</v>
      </c>
      <c r="E83" s="293">
        <f>$B$3+(D83-1)*7</f>
        <v>45215</v>
      </c>
      <c r="F83" s="188" t="s">
        <v>163</v>
      </c>
      <c r="G83" s="186" t="s">
        <v>175</v>
      </c>
      <c r="H83" s="187"/>
      <c r="I83" s="184"/>
    </row>
    <row r="84" spans="4:9" ht="17" x14ac:dyDescent="0.2">
      <c r="D84" s="292"/>
      <c r="E84" s="293"/>
      <c r="F84" s="188"/>
      <c r="G84" s="191" t="s">
        <v>176</v>
      </c>
      <c r="H84" s="187"/>
      <c r="I84" s="184"/>
    </row>
    <row r="85" spans="4:9" ht="17" x14ac:dyDescent="0.2">
      <c r="D85" s="292"/>
      <c r="E85" s="294"/>
      <c r="F85" s="166"/>
      <c r="G85" s="183" t="s">
        <v>177</v>
      </c>
      <c r="H85" s="187"/>
      <c r="I85" s="184"/>
    </row>
    <row r="86" spans="4:9" ht="17" x14ac:dyDescent="0.2">
      <c r="D86" s="282"/>
      <c r="E86" s="283"/>
      <c r="F86" s="295" t="s">
        <v>193</v>
      </c>
      <c r="G86" s="167" t="s">
        <v>164</v>
      </c>
      <c r="H86" s="168"/>
      <c r="I86" s="169">
        <f>E83+6</f>
        <v>45221</v>
      </c>
    </row>
    <row r="87" spans="4:9" ht="17" x14ac:dyDescent="0.2">
      <c r="D87" s="282"/>
      <c r="E87" s="283"/>
      <c r="F87" s="295"/>
      <c r="G87" s="183" t="s">
        <v>165</v>
      </c>
      <c r="H87" s="181"/>
      <c r="I87" s="182"/>
    </row>
    <row r="88" spans="4:9" ht="17" x14ac:dyDescent="0.2">
      <c r="D88" s="287">
        <v>10</v>
      </c>
      <c r="E88" s="288">
        <f>$B$3+(D88-1)*7</f>
        <v>45222</v>
      </c>
      <c r="F88" s="296" t="s">
        <v>166</v>
      </c>
      <c r="G88" s="170" t="s">
        <v>178</v>
      </c>
      <c r="H88" s="171"/>
      <c r="I88" s="172"/>
    </row>
    <row r="89" spans="4:9" ht="17" x14ac:dyDescent="0.2">
      <c r="D89" s="287"/>
      <c r="E89" s="288"/>
      <c r="F89" s="296"/>
      <c r="G89" s="175" t="s">
        <v>194</v>
      </c>
      <c r="H89" s="189" t="s">
        <v>104</v>
      </c>
      <c r="I89" s="174"/>
    </row>
    <row r="90" spans="4:9" ht="17" x14ac:dyDescent="0.2">
      <c r="D90" s="287"/>
      <c r="E90" s="288"/>
      <c r="F90" s="296"/>
      <c r="G90" s="206" t="s">
        <v>167</v>
      </c>
      <c r="H90" s="207"/>
      <c r="I90" s="174"/>
    </row>
    <row r="91" spans="4:9" ht="17" x14ac:dyDescent="0.2">
      <c r="D91" s="287"/>
      <c r="E91" s="288"/>
      <c r="F91" s="297"/>
      <c r="G91" s="173" t="s">
        <v>168</v>
      </c>
      <c r="H91" s="189" t="s">
        <v>183</v>
      </c>
      <c r="I91" s="174"/>
    </row>
    <row r="92" spans="4:9" ht="17" x14ac:dyDescent="0.2">
      <c r="D92" s="287"/>
      <c r="E92" s="288"/>
      <c r="F92" s="298"/>
      <c r="G92" s="175" t="s">
        <v>171</v>
      </c>
      <c r="H92" s="189"/>
      <c r="I92" s="174"/>
    </row>
    <row r="93" spans="4:9" ht="17" x14ac:dyDescent="0.2">
      <c r="D93" s="287"/>
      <c r="E93" s="288"/>
      <c r="F93" s="298"/>
      <c r="G93" s="173" t="s">
        <v>169</v>
      </c>
      <c r="H93" s="189" t="s">
        <v>104</v>
      </c>
      <c r="I93" s="174"/>
    </row>
    <row r="94" spans="4:9" ht="34" x14ac:dyDescent="0.2">
      <c r="D94" s="287"/>
      <c r="E94" s="288"/>
      <c r="F94" s="298"/>
      <c r="G94" s="175" t="s">
        <v>172</v>
      </c>
      <c r="H94" s="189"/>
      <c r="I94" s="174"/>
    </row>
    <row r="95" spans="4:9" ht="17" x14ac:dyDescent="0.2">
      <c r="D95" s="287"/>
      <c r="E95" s="288"/>
      <c r="F95" s="297"/>
      <c r="G95" s="176" t="s">
        <v>170</v>
      </c>
      <c r="H95" s="177"/>
      <c r="I95" s="178">
        <f>E88+6</f>
        <v>45228</v>
      </c>
    </row>
    <row r="96" spans="4:9" ht="34" x14ac:dyDescent="0.2">
      <c r="D96" s="287"/>
      <c r="E96" s="288"/>
      <c r="F96" s="297"/>
      <c r="G96" s="179" t="s">
        <v>174</v>
      </c>
      <c r="H96" s="190"/>
      <c r="I96" s="180"/>
    </row>
    <row r="97" spans="4:9" ht="17" x14ac:dyDescent="0.2">
      <c r="D97" s="282">
        <v>11</v>
      </c>
      <c r="E97" s="283">
        <f>$B$3+(D97-1)*7</f>
        <v>45229</v>
      </c>
      <c r="F97" s="284" t="s">
        <v>181</v>
      </c>
      <c r="G97" s="192" t="s">
        <v>180</v>
      </c>
      <c r="H97" s="193"/>
      <c r="I97" s="194"/>
    </row>
    <row r="98" spans="4:9" ht="17" x14ac:dyDescent="0.2">
      <c r="D98" s="282"/>
      <c r="E98" s="283"/>
      <c r="F98" s="285"/>
      <c r="G98" s="195" t="s">
        <v>168</v>
      </c>
      <c r="H98" s="196" t="s">
        <v>173</v>
      </c>
      <c r="I98" s="197"/>
    </row>
    <row r="99" spans="4:9" ht="17" x14ac:dyDescent="0.2">
      <c r="D99" s="282"/>
      <c r="E99" s="283"/>
      <c r="F99" s="286"/>
      <c r="G99" s="183" t="s">
        <v>182</v>
      </c>
      <c r="H99" s="196"/>
      <c r="I99" s="197"/>
    </row>
    <row r="100" spans="4:9" ht="17" x14ac:dyDescent="0.2">
      <c r="D100" s="282"/>
      <c r="E100" s="283"/>
      <c r="F100" s="286"/>
      <c r="G100" s="195" t="s">
        <v>169</v>
      </c>
      <c r="H100" s="196" t="s">
        <v>104</v>
      </c>
      <c r="I100" s="197"/>
    </row>
    <row r="101" spans="4:9" ht="34" x14ac:dyDescent="0.2">
      <c r="D101" s="282"/>
      <c r="E101" s="283"/>
      <c r="F101" s="286"/>
      <c r="G101" s="183" t="s">
        <v>184</v>
      </c>
      <c r="H101" s="196"/>
      <c r="I101" s="197"/>
    </row>
    <row r="102" spans="4:9" ht="17" x14ac:dyDescent="0.2">
      <c r="D102" s="282"/>
      <c r="E102" s="283"/>
      <c r="F102" s="286"/>
      <c r="G102" s="195" t="s">
        <v>179</v>
      </c>
      <c r="H102" s="196" t="s">
        <v>186</v>
      </c>
      <c r="I102" s="197"/>
    </row>
    <row r="103" spans="4:9" ht="17" x14ac:dyDescent="0.2">
      <c r="D103" s="282"/>
      <c r="E103" s="283"/>
      <c r="F103" s="286"/>
      <c r="G103" s="183" t="s">
        <v>185</v>
      </c>
      <c r="H103" s="196"/>
      <c r="I103" s="197"/>
    </row>
    <row r="104" spans="4:9" ht="17" x14ac:dyDescent="0.2">
      <c r="D104" s="282"/>
      <c r="E104" s="283"/>
      <c r="F104" s="285"/>
      <c r="G104" s="167" t="s">
        <v>187</v>
      </c>
      <c r="H104" s="168"/>
      <c r="I104" s="169">
        <f>E97+6</f>
        <v>45235</v>
      </c>
    </row>
    <row r="105" spans="4:9" ht="34" x14ac:dyDescent="0.2">
      <c r="D105" s="282"/>
      <c r="E105" s="283"/>
      <c r="F105" s="285"/>
      <c r="G105" s="198" t="s">
        <v>188</v>
      </c>
      <c r="H105" s="208"/>
      <c r="I105" s="209"/>
    </row>
    <row r="106" spans="4:9" ht="17" x14ac:dyDescent="0.2">
      <c r="D106" s="287">
        <v>12</v>
      </c>
      <c r="E106" s="288">
        <f>$B$3+(D106-1)*7</f>
        <v>45236</v>
      </c>
      <c r="F106" s="289" t="s">
        <v>197</v>
      </c>
      <c r="G106" s="206" t="s">
        <v>223</v>
      </c>
      <c r="H106" s="207"/>
      <c r="I106" s="174"/>
    </row>
    <row r="107" spans="4:9" ht="17" x14ac:dyDescent="0.2">
      <c r="D107" s="287"/>
      <c r="E107" s="288"/>
      <c r="F107" s="289"/>
      <c r="G107" s="173" t="s">
        <v>168</v>
      </c>
      <c r="H107" s="189" t="s">
        <v>199</v>
      </c>
      <c r="I107" s="174"/>
    </row>
    <row r="108" spans="4:9" ht="17" x14ac:dyDescent="0.2">
      <c r="D108" s="287"/>
      <c r="E108" s="288"/>
      <c r="F108" s="289"/>
      <c r="G108" s="175" t="s">
        <v>201</v>
      </c>
      <c r="H108" s="189"/>
      <c r="I108" s="174"/>
    </row>
    <row r="109" spans="4:9" ht="17" x14ac:dyDescent="0.2">
      <c r="D109" s="287"/>
      <c r="E109" s="288"/>
      <c r="F109" s="290"/>
      <c r="G109" s="173" t="s">
        <v>169</v>
      </c>
      <c r="H109" s="189" t="s">
        <v>200</v>
      </c>
      <c r="I109" s="174"/>
    </row>
    <row r="110" spans="4:9" ht="17" x14ac:dyDescent="0.2">
      <c r="D110" s="287"/>
      <c r="E110" s="288"/>
      <c r="F110" s="291"/>
      <c r="G110" s="175" t="s">
        <v>202</v>
      </c>
      <c r="H110" s="189"/>
      <c r="I110" s="174"/>
    </row>
    <row r="111" spans="4:9" ht="17" x14ac:dyDescent="0.2">
      <c r="D111" s="287"/>
      <c r="E111" s="288"/>
      <c r="F111" s="291"/>
      <c r="G111" s="176" t="s">
        <v>195</v>
      </c>
      <c r="H111" s="177"/>
      <c r="I111" s="178">
        <f>E106+3</f>
        <v>45239</v>
      </c>
    </row>
    <row r="112" spans="4:9" ht="34" x14ac:dyDescent="0.2">
      <c r="D112" s="287"/>
      <c r="E112" s="288"/>
      <c r="F112" s="291"/>
      <c r="G112" s="179" t="s">
        <v>203</v>
      </c>
      <c r="H112" s="190"/>
      <c r="I112" s="180"/>
    </row>
    <row r="113" spans="4:9" ht="17" x14ac:dyDescent="0.2">
      <c r="D113" s="287"/>
      <c r="E113" s="288"/>
      <c r="F113" s="290"/>
      <c r="G113" s="176" t="s">
        <v>196</v>
      </c>
      <c r="H113" s="177"/>
      <c r="I113" s="178">
        <f>E106+6</f>
        <v>45242</v>
      </c>
    </row>
    <row r="114" spans="4:9" ht="35" customHeight="1" x14ac:dyDescent="0.2">
      <c r="D114" s="287"/>
      <c r="E114" s="288"/>
      <c r="F114" s="290"/>
      <c r="G114" s="179" t="s">
        <v>204</v>
      </c>
      <c r="H114" s="210"/>
      <c r="I114" s="211"/>
    </row>
    <row r="115" spans="4:9" ht="17" x14ac:dyDescent="0.2">
      <c r="D115" s="282">
        <v>13</v>
      </c>
      <c r="E115" s="283">
        <f>$B$3+(D115-1)*7</f>
        <v>45243</v>
      </c>
      <c r="F115" s="284" t="s">
        <v>206</v>
      </c>
      <c r="G115" s="192" t="s">
        <v>207</v>
      </c>
      <c r="H115" s="193"/>
      <c r="I115" s="194"/>
    </row>
    <row r="116" spans="4:9" ht="17" x14ac:dyDescent="0.2">
      <c r="D116" s="282"/>
      <c r="E116" s="283"/>
      <c r="F116" s="285"/>
      <c r="G116" s="195" t="s">
        <v>168</v>
      </c>
      <c r="H116" s="196" t="s">
        <v>183</v>
      </c>
      <c r="I116" s="197"/>
    </row>
    <row r="117" spans="4:9" ht="17" x14ac:dyDescent="0.2">
      <c r="D117" s="282"/>
      <c r="E117" s="283"/>
      <c r="F117" s="286"/>
      <c r="G117" s="183" t="s">
        <v>212</v>
      </c>
      <c r="H117" s="196"/>
      <c r="I117" s="197"/>
    </row>
    <row r="118" spans="4:9" ht="17" x14ac:dyDescent="0.2">
      <c r="D118" s="282"/>
      <c r="E118" s="283"/>
      <c r="F118" s="286"/>
      <c r="G118" s="195" t="s">
        <v>169</v>
      </c>
      <c r="H118" s="196" t="s">
        <v>200</v>
      </c>
      <c r="I118" s="197"/>
    </row>
    <row r="119" spans="4:9" ht="17" x14ac:dyDescent="0.2">
      <c r="D119" s="282"/>
      <c r="E119" s="283"/>
      <c r="F119" s="286"/>
      <c r="G119" s="348" t="s">
        <v>213</v>
      </c>
      <c r="H119" s="196"/>
      <c r="I119" s="197"/>
    </row>
    <row r="120" spans="4:9" ht="17" x14ac:dyDescent="0.2">
      <c r="D120" s="282"/>
      <c r="E120" s="283"/>
      <c r="F120" s="286"/>
      <c r="G120" s="195" t="s">
        <v>179</v>
      </c>
      <c r="H120" s="196" t="s">
        <v>210</v>
      </c>
      <c r="I120" s="197"/>
    </row>
    <row r="121" spans="4:9" ht="17" x14ac:dyDescent="0.2">
      <c r="D121" s="282"/>
      <c r="E121" s="283"/>
      <c r="F121" s="286"/>
      <c r="G121" s="183" t="s">
        <v>214</v>
      </c>
      <c r="H121" s="196"/>
      <c r="I121" s="197"/>
    </row>
    <row r="122" spans="4:9" ht="17" x14ac:dyDescent="0.2">
      <c r="D122" s="282"/>
      <c r="E122" s="283"/>
      <c r="F122" s="286"/>
      <c r="G122" s="195" t="s">
        <v>208</v>
      </c>
      <c r="H122" s="196" t="s">
        <v>211</v>
      </c>
      <c r="I122" s="197"/>
    </row>
    <row r="123" spans="4:9" ht="17" x14ac:dyDescent="0.2">
      <c r="D123" s="282"/>
      <c r="E123" s="283"/>
      <c r="F123" s="286"/>
      <c r="G123" s="183" t="s">
        <v>215</v>
      </c>
      <c r="H123" s="196"/>
      <c r="I123" s="197"/>
    </row>
    <row r="124" spans="4:9" ht="17" x14ac:dyDescent="0.2">
      <c r="D124" s="282"/>
      <c r="E124" s="283"/>
      <c r="F124" s="286"/>
      <c r="G124" s="195" t="s">
        <v>209</v>
      </c>
      <c r="H124" s="196" t="s">
        <v>210</v>
      </c>
      <c r="I124" s="197"/>
    </row>
    <row r="125" spans="4:9" ht="17" x14ac:dyDescent="0.2">
      <c r="D125" s="282"/>
      <c r="E125" s="283"/>
      <c r="F125" s="286"/>
      <c r="G125" s="183" t="s">
        <v>216</v>
      </c>
      <c r="H125" s="196"/>
      <c r="I125" s="197"/>
    </row>
    <row r="126" spans="4:9" ht="17" x14ac:dyDescent="0.2">
      <c r="D126" s="282"/>
      <c r="E126" s="283"/>
      <c r="F126" s="285"/>
      <c r="G126" s="167" t="s">
        <v>205</v>
      </c>
      <c r="H126" s="168"/>
      <c r="I126" s="169">
        <f>E115+6</f>
        <v>45249</v>
      </c>
    </row>
    <row r="127" spans="4:9" ht="34" x14ac:dyDescent="0.2">
      <c r="D127" s="282"/>
      <c r="E127" s="283"/>
      <c r="F127" s="285"/>
      <c r="G127" s="198" t="s">
        <v>218</v>
      </c>
      <c r="H127" s="208"/>
      <c r="I127" s="209"/>
    </row>
    <row r="128" spans="4:9" ht="17" x14ac:dyDescent="0.2">
      <c r="D128" s="213">
        <v>14</v>
      </c>
      <c r="E128" s="214">
        <f>$B$3+(D128-1)*7</f>
        <v>45250</v>
      </c>
      <c r="F128" s="325"/>
      <c r="G128" s="326" t="s">
        <v>219</v>
      </c>
      <c r="H128" s="327"/>
      <c r="I128" s="328"/>
    </row>
    <row r="129" spans="4:9" ht="17" x14ac:dyDescent="0.2">
      <c r="D129" s="353">
        <v>15</v>
      </c>
      <c r="E129" s="355">
        <f>$B$3+(D129-1)*7</f>
        <v>45257</v>
      </c>
      <c r="F129" s="351" t="s">
        <v>220</v>
      </c>
      <c r="G129" s="192" t="s">
        <v>221</v>
      </c>
      <c r="H129" s="193"/>
      <c r="I129" s="194"/>
    </row>
    <row r="130" spans="4:9" ht="17" x14ac:dyDescent="0.2">
      <c r="D130" s="354"/>
      <c r="E130" s="356"/>
      <c r="F130" s="352"/>
      <c r="G130" s="195" t="s">
        <v>168</v>
      </c>
      <c r="H130" s="359" t="s">
        <v>186</v>
      </c>
      <c r="I130" s="197"/>
    </row>
    <row r="131" spans="4:9" ht="17" x14ac:dyDescent="0.2">
      <c r="D131" s="354"/>
      <c r="E131" s="356"/>
      <c r="F131" s="352"/>
      <c r="G131" s="349" t="s">
        <v>225</v>
      </c>
      <c r="H131" s="359"/>
      <c r="I131" s="197"/>
    </row>
    <row r="132" spans="4:9" ht="17" x14ac:dyDescent="0.2">
      <c r="D132" s="354"/>
      <c r="E132" s="356"/>
      <c r="F132" s="352"/>
      <c r="G132" s="195" t="s">
        <v>169</v>
      </c>
      <c r="H132" s="359" t="s">
        <v>227</v>
      </c>
      <c r="I132" s="197"/>
    </row>
    <row r="133" spans="4:9" ht="17" x14ac:dyDescent="0.2">
      <c r="D133" s="354"/>
      <c r="E133" s="356"/>
      <c r="F133" s="352"/>
      <c r="G133" s="349" t="s">
        <v>226</v>
      </c>
      <c r="H133" s="359"/>
      <c r="I133" s="197"/>
    </row>
    <row r="134" spans="4:9" ht="17" x14ac:dyDescent="0.2">
      <c r="D134" s="354"/>
      <c r="E134" s="356"/>
      <c r="F134" s="352"/>
      <c r="G134" s="350" t="s">
        <v>222</v>
      </c>
      <c r="H134" s="359" t="s">
        <v>85</v>
      </c>
      <c r="I134" s="197"/>
    </row>
    <row r="135" spans="4:9" ht="17" x14ac:dyDescent="0.2">
      <c r="D135" s="354"/>
      <c r="E135" s="356"/>
      <c r="F135" s="284"/>
      <c r="G135" s="360" t="s">
        <v>224</v>
      </c>
      <c r="H135" s="361"/>
      <c r="I135" s="362"/>
    </row>
    <row r="136" spans="4:9" ht="17" x14ac:dyDescent="0.2">
      <c r="D136" s="354"/>
      <c r="E136" s="356"/>
      <c r="F136" s="351" t="s">
        <v>228</v>
      </c>
      <c r="G136" s="350" t="s">
        <v>231</v>
      </c>
      <c r="H136" s="359" t="s">
        <v>74</v>
      </c>
      <c r="I136" s="197"/>
    </row>
    <row r="137" spans="4:9" ht="17" x14ac:dyDescent="0.2">
      <c r="D137" s="354"/>
      <c r="E137" s="356"/>
      <c r="F137" s="365"/>
      <c r="G137" s="366" t="s">
        <v>232</v>
      </c>
      <c r="H137" s="361"/>
      <c r="I137" s="197"/>
    </row>
    <row r="138" spans="4:9" ht="17" x14ac:dyDescent="0.2">
      <c r="D138" s="354"/>
      <c r="E138" s="356"/>
      <c r="F138" s="365"/>
      <c r="G138" s="363" t="s">
        <v>229</v>
      </c>
      <c r="H138" s="364"/>
      <c r="I138" s="169">
        <f>E129+2</f>
        <v>45259</v>
      </c>
    </row>
    <row r="139" spans="4:9" ht="34" x14ac:dyDescent="0.2">
      <c r="D139" s="292"/>
      <c r="E139" s="294"/>
      <c r="F139" s="284"/>
      <c r="G139" s="367" t="s">
        <v>233</v>
      </c>
      <c r="H139" s="208"/>
      <c r="I139" s="209"/>
    </row>
    <row r="140" spans="4:9" ht="17" x14ac:dyDescent="0.2">
      <c r="D140" s="371">
        <v>16</v>
      </c>
      <c r="E140" s="373">
        <f>$B$3+(D140-1)*7</f>
        <v>45264</v>
      </c>
      <c r="F140" s="375" t="s">
        <v>228</v>
      </c>
      <c r="G140" s="176" t="s">
        <v>230</v>
      </c>
      <c r="H140" s="171"/>
      <c r="I140" s="178">
        <f>E140+1</f>
        <v>45265</v>
      </c>
    </row>
    <row r="141" spans="4:9" ht="17" x14ac:dyDescent="0.2">
      <c r="D141" s="372"/>
      <c r="E141" s="374"/>
      <c r="F141" s="376"/>
      <c r="G141" s="368" t="s">
        <v>234</v>
      </c>
      <c r="H141" s="369"/>
      <c r="I141" s="370"/>
    </row>
    <row r="142" spans="4:9" ht="17" x14ac:dyDescent="0.2">
      <c r="D142" s="372"/>
      <c r="E142" s="374"/>
      <c r="F142" s="376"/>
      <c r="G142" s="176" t="s">
        <v>235</v>
      </c>
      <c r="H142" s="171"/>
      <c r="I142" s="178">
        <f>E140+4</f>
        <v>45268</v>
      </c>
    </row>
    <row r="143" spans="4:9" ht="17" x14ac:dyDescent="0.2">
      <c r="D143" s="357"/>
      <c r="E143" s="358"/>
      <c r="F143" s="289"/>
      <c r="G143" s="368" t="s">
        <v>236</v>
      </c>
      <c r="H143" s="369"/>
      <c r="I143" s="370"/>
    </row>
    <row r="144" spans="4:9" ht="17" x14ac:dyDescent="0.2">
      <c r="D144" s="353">
        <v>17</v>
      </c>
      <c r="E144" s="355">
        <f>$B$3+(D144-1)*7</f>
        <v>45271</v>
      </c>
      <c r="F144" s="377" t="s">
        <v>228</v>
      </c>
      <c r="G144" s="167" t="s">
        <v>237</v>
      </c>
      <c r="H144" s="193"/>
      <c r="I144" s="169">
        <f>E144+4</f>
        <v>45275</v>
      </c>
    </row>
    <row r="145" spans="4:9" ht="17" x14ac:dyDescent="0.2">
      <c r="D145" s="354"/>
      <c r="E145" s="356"/>
      <c r="F145" s="378"/>
      <c r="G145" s="367" t="s">
        <v>244</v>
      </c>
      <c r="H145" s="361"/>
      <c r="I145" s="379"/>
    </row>
    <row r="146" spans="4:9" ht="17" x14ac:dyDescent="0.2">
      <c r="D146" s="354"/>
      <c r="E146" s="356"/>
      <c r="F146" s="378"/>
      <c r="G146" s="167" t="s">
        <v>238</v>
      </c>
      <c r="H146" s="193"/>
      <c r="I146" s="169">
        <f>E144+4</f>
        <v>45275</v>
      </c>
    </row>
    <row r="147" spans="4:9" ht="17" x14ac:dyDescent="0.2">
      <c r="D147" s="354"/>
      <c r="E147" s="356"/>
      <c r="F147" s="378"/>
      <c r="G147" s="367" t="s">
        <v>243</v>
      </c>
      <c r="H147" s="361"/>
      <c r="I147" s="379"/>
    </row>
    <row r="148" spans="4:9" ht="17" x14ac:dyDescent="0.2">
      <c r="D148" s="354"/>
      <c r="E148" s="356"/>
      <c r="F148" s="378"/>
      <c r="G148" s="167" t="s">
        <v>239</v>
      </c>
      <c r="H148" s="193"/>
      <c r="I148" s="169">
        <f>E144+4</f>
        <v>45275</v>
      </c>
    </row>
    <row r="149" spans="4:9" ht="17" x14ac:dyDescent="0.2">
      <c r="D149" s="354"/>
      <c r="E149" s="356"/>
      <c r="F149" s="378"/>
      <c r="G149" s="367" t="s">
        <v>240</v>
      </c>
      <c r="H149" s="361"/>
      <c r="I149" s="379"/>
    </row>
    <row r="150" spans="4:9" ht="17" x14ac:dyDescent="0.2">
      <c r="D150" s="354"/>
      <c r="E150" s="356"/>
      <c r="F150" s="378"/>
      <c r="G150" s="167" t="s">
        <v>241</v>
      </c>
      <c r="H150" s="193"/>
      <c r="I150" s="169">
        <f>E144+4</f>
        <v>45275</v>
      </c>
    </row>
    <row r="151" spans="4:9" ht="18" thickBot="1" x14ac:dyDescent="0.25">
      <c r="D151" s="385"/>
      <c r="E151" s="386"/>
      <c r="F151" s="387"/>
      <c r="G151" s="388" t="s">
        <v>242</v>
      </c>
      <c r="H151" s="389"/>
      <c r="I151" s="390"/>
    </row>
    <row r="161" ht="16" customHeight="1" x14ac:dyDescent="0.2"/>
  </sheetData>
  <mergeCells count="55">
    <mergeCell ref="D144:D151"/>
    <mergeCell ref="E144:E151"/>
    <mergeCell ref="F144:F151"/>
    <mergeCell ref="D129:D139"/>
    <mergeCell ref="E129:E139"/>
    <mergeCell ref="F129:F135"/>
    <mergeCell ref="F136:F139"/>
    <mergeCell ref="D140:D143"/>
    <mergeCell ref="E140:E143"/>
    <mergeCell ref="F140:F143"/>
    <mergeCell ref="F106:F114"/>
    <mergeCell ref="D115:D127"/>
    <mergeCell ref="E115:E127"/>
    <mergeCell ref="F115:F127"/>
    <mergeCell ref="F86:F87"/>
    <mergeCell ref="D88:D96"/>
    <mergeCell ref="E88:E96"/>
    <mergeCell ref="F88:F96"/>
    <mergeCell ref="D97:D105"/>
    <mergeCell ref="E97:E105"/>
    <mergeCell ref="F97:F105"/>
    <mergeCell ref="D106:D114"/>
    <mergeCell ref="E106:E114"/>
    <mergeCell ref="D83:D87"/>
    <mergeCell ref="E83:E87"/>
    <mergeCell ref="F52:F66"/>
    <mergeCell ref="D67:D73"/>
    <mergeCell ref="E67:E73"/>
    <mergeCell ref="F67:F73"/>
    <mergeCell ref="D74:D82"/>
    <mergeCell ref="E74:E82"/>
    <mergeCell ref="F74:F82"/>
    <mergeCell ref="D52:D66"/>
    <mergeCell ref="E52:E66"/>
    <mergeCell ref="H24:H25"/>
    <mergeCell ref="D34:D48"/>
    <mergeCell ref="E34:E48"/>
    <mergeCell ref="F34:F48"/>
    <mergeCell ref="D49:D51"/>
    <mergeCell ref="E49:E51"/>
    <mergeCell ref="F50:F51"/>
    <mergeCell ref="D22:D33"/>
    <mergeCell ref="E22:E33"/>
    <mergeCell ref="F22:F33"/>
    <mergeCell ref="D16:D21"/>
    <mergeCell ref="E16:E21"/>
    <mergeCell ref="F16:F21"/>
    <mergeCell ref="H16:H17"/>
    <mergeCell ref="D2:E2"/>
    <mergeCell ref="D3:D12"/>
    <mergeCell ref="E3:E12"/>
    <mergeCell ref="F3:F12"/>
    <mergeCell ref="D13:D15"/>
    <mergeCell ref="E13:E15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Readings</vt:lpstr>
      <vt:lpstr>Excel</vt:lpstr>
      <vt:lpstr>Tableau</vt:lpstr>
      <vt:lpstr>R</vt:lpstr>
      <vt:lpstr>Weeks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 Gearhart</dc:creator>
  <cp:lastModifiedBy>Gearhart, Colton</cp:lastModifiedBy>
  <dcterms:created xsi:type="dcterms:W3CDTF">2023-06-29T17:55:18Z</dcterms:created>
  <dcterms:modified xsi:type="dcterms:W3CDTF">2023-11-29T05:43:07Z</dcterms:modified>
</cp:coreProperties>
</file>