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tongearhart/Desktop/math321/excel/"/>
    </mc:Choice>
  </mc:AlternateContent>
  <xr:revisionPtr revIDLastSave="0" documentId="13_ncr:1_{3B645066-6EDE-044C-B5EA-9977E5E03709}" xr6:coauthVersionLast="47" xr6:coauthVersionMax="47" xr10:uidLastSave="{00000000-0000-0000-0000-000000000000}"/>
  <bookViews>
    <workbookView xWindow="0" yWindow="760" windowWidth="30240" windowHeight="17620" xr2:uid="{7B9C831C-361C-2F4C-B2FA-68CE9AD30475}"/>
  </bookViews>
  <sheets>
    <sheet name="Sheet1" sheetId="1" r:id="rId1"/>
  </sheets>
  <definedNames>
    <definedName name="_xlchart.v1.0" hidden="1">Sheet1!$A$3:$A$26</definedName>
    <definedName name="_xlchart.v1.1" hidden="1">Sheet1!$C$2</definedName>
    <definedName name="_xlchart.v1.2" hidden="1">Sheet1!$C$3:$C$14</definedName>
    <definedName name="_xlchart.v1.3" hidden="1">Sheet1!$B$2</definedName>
    <definedName name="_xlchart.v1.4" hidden="1">Sheet1!$B$3:$B$32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" i="1" l="1" a="1"/>
  <c r="K5" i="1" s="1"/>
  <c r="J5" i="1" l="1" a="1"/>
  <c r="Q7" i="1"/>
  <c r="Q6" i="1"/>
  <c r="L11" i="1"/>
  <c r="M11" i="1" s="1"/>
  <c r="L8" i="1" l="1"/>
  <c r="M8" i="1" s="1"/>
  <c r="L7" i="1"/>
  <c r="M7" i="1" s="1"/>
  <c r="L16" i="1"/>
  <c r="M16" i="1" s="1"/>
  <c r="L6" i="1"/>
  <c r="M6" i="1" s="1"/>
  <c r="L12" i="1"/>
  <c r="M12" i="1" s="1"/>
  <c r="L15" i="1"/>
  <c r="M15" i="1" s="1"/>
  <c r="L14" i="1"/>
  <c r="M14" i="1" s="1"/>
  <c r="L13" i="1"/>
  <c r="M13" i="1" s="1"/>
  <c r="L10" i="1"/>
  <c r="M10" i="1" s="1"/>
  <c r="L9" i="1"/>
  <c r="M9" i="1" s="1"/>
  <c r="J5" i="1"/>
  <c r="L5" i="1" s="1"/>
  <c r="M5" i="1" s="1"/>
  <c r="Q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<sst xmlns="http://schemas.openxmlformats.org/spreadsheetml/2006/main" count="17" uniqueCount="17">
  <si>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q-q Plot Data</t>
  </si>
  <si>
    <t>Order</t>
  </si>
  <si>
    <t>Ordered data</t>
  </si>
  <si>
    <t>Probability</t>
  </si>
  <si>
    <t>j</t>
  </si>
  <si>
    <t>x_(j)</t>
  </si>
  <si>
    <t>p = j / (n+1)</t>
  </si>
  <si>
    <t>Z</t>
  </si>
  <si>
    <t>X</t>
  </si>
  <si>
    <t>Y</t>
  </si>
  <si>
    <t>Theoretical Percentiles</t>
  </si>
  <si>
    <t xml:space="preserve">Mean = </t>
  </si>
  <si>
    <t xml:space="preserve">St Dev = </t>
  </si>
  <si>
    <t>OR</t>
  </si>
  <si>
    <t xml:space="preserve">sigma-hat = </t>
  </si>
  <si>
    <t>Summary</t>
  </si>
  <si>
    <t>z_p (Standard Normal)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</si>
</sst>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3" fillId="0" borderId="0" xfId="1" applyFont="1" applyAlignment="1">
      <alignment horizontal="center"/>
    </xf>
    <xf numFmtId="2" fontId="0" fillId="0" borderId="0" xfId="0" applyNumberFormat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0" fillId="2" borderId="0" xfId="0" applyFill="1"/>
    <xf numFmtId="0" fontId="0" fillId="2" borderId="7" xfId="0" applyFill="1" applyBorder="1" applyAlignment="1">
      <alignment horizontal="right"/>
    </xf>
    <xf numFmtId="2" fontId="0" fillId="2" borderId="8" xfId="0" applyNumberFormat="1" applyFill="1" applyBorder="1" applyAlignment="1">
      <alignment horizontal="left"/>
    </xf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 applyAlignment="1">
      <alignment horizontal="right"/>
    </xf>
    <xf numFmtId="2" fontId="0" fillId="2" borderId="11" xfId="0" applyNumberFormat="1" applyFill="1" applyBorder="1" applyAlignment="1">
      <alignment horizontal="left"/>
    </xf>
    <xf numFmtId="0" fontId="0" fillId="3" borderId="0" xfId="0" applyFill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2">
    <cellStyle name="Normal" xfId="0" builtinId="0"/>
    <cellStyle name="Normal 2" xfId="1" xr:uid="{BC38C46E-3EFB-DD4C-B273-A638F8098C9D}"/>
  </cellStyles>
  <dxfs count="1"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qq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Sheet1!$M$4</c:f>
              <c:strCache>
                <c:ptCount val="1"/>
                <c:pt idx="0">
                  <c:v>z_p (Standard Normal)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Sheet1!$K$5:$K$36</c:f>
              <c:numCache>
                <c:formatCode>General</c:formatCode>
                <c:ptCount val="32"/>
                <c:pt idx="0">
                  <c:v>1013</c:v>
                </c:pt>
                <c:pt idx="1">
                  <c:v>1019</c:v>
                </c:pt>
                <c:pt idx="2">
                  <c:v>1021</c:v>
                </c:pt>
                <c:pt idx="3">
                  <c:v>1024</c:v>
                </c:pt>
                <c:pt idx="4">
                  <c:v>1026</c:v>
                </c:pt>
                <c:pt idx="5">
                  <c:v>1028</c:v>
                </c:pt>
                <c:pt idx="6">
                  <c:v>1033</c:v>
                </c:pt>
                <c:pt idx="7">
                  <c:v>1035</c:v>
                </c:pt>
                <c:pt idx="8">
                  <c:v>1039</c:v>
                </c:pt>
                <c:pt idx="9">
                  <c:v>1040</c:v>
                </c:pt>
                <c:pt idx="10">
                  <c:v>1043</c:v>
                </c:pt>
                <c:pt idx="11">
                  <c:v>1047</c:v>
                </c:pt>
              </c:numCache>
            </c:numRef>
          </c:xVal>
          <c:yVal>
            <c:numRef>
              <c:f>Sheet1!$M$5:$M$36</c:f>
              <c:numCache>
                <c:formatCode>0.00</c:formatCode>
                <c:ptCount val="32"/>
                <c:pt idx="0">
                  <c:v>-1.4260768722728474</c:v>
                </c:pt>
                <c:pt idx="1">
                  <c:v>-1.020076232786199</c:v>
                </c:pt>
                <c:pt idx="2">
                  <c:v>-0.73631591737612934</c:v>
                </c:pt>
                <c:pt idx="3">
                  <c:v>-0.50240222337335538</c:v>
                </c:pt>
                <c:pt idx="4">
                  <c:v>-0.29338123212119332</c:v>
                </c:pt>
                <c:pt idx="5">
                  <c:v>-9.6558615289639077E-2</c:v>
                </c:pt>
                <c:pt idx="6">
                  <c:v>9.6558615289639077E-2</c:v>
                </c:pt>
                <c:pt idx="7">
                  <c:v>0.29338123212119344</c:v>
                </c:pt>
                <c:pt idx="8">
                  <c:v>0.50240222337335538</c:v>
                </c:pt>
                <c:pt idx="9">
                  <c:v>0.73631591737612956</c:v>
                </c:pt>
                <c:pt idx="10">
                  <c:v>1.020076232786199</c:v>
                </c:pt>
                <c:pt idx="11">
                  <c:v>1.4260768722728485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0D-4744-AD1B-098F001A4D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7496016"/>
        <c:axId val="1187498288"/>
      </c:scatterChart>
      <c:valAx>
        <c:axId val="1187496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Ordered Data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7498288"/>
        <c:crosses val="autoZero"/>
        <c:crossBetween val="midCat"/>
      </c:valAx>
      <c:valAx>
        <c:axId val="118749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Theoretical</a:t>
                </a:r>
                <a:r>
                  <a:rPr lang="en-US" baseline="0"/>
                  <a:t> Percentiles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7496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Z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Z</a:t>
          </a:r>
        </a:p>
      </cx:txPr>
    </cx:title>
    <cx:plotArea>
      <cx:plotAreaRegion>
        <cx:series layoutId="clusteredColumn" uniqueId="{3EB20F5F-C103-694A-905E-6A3A4C5CA374}">
          <cx:dataId val="0"/>
          <cx:layoutPr>
            <cx:binning intervalClosed="r">
              <cx:binCount val="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X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X</a:t>
          </a:r>
        </a:p>
      </cx:txPr>
    </cx:title>
    <cx:plotArea>
      <cx:plotAreaRegion>
        <cx:series layoutId="clusteredColumn" uniqueId="{E3ED1387-C13E-024B-9A5B-52ACCB9D9180}">
          <cx:tx>
            <cx:txData>
              <cx:f>_xlchart.v1.3</cx:f>
              <cx:v>X</cx:v>
            </cx:txData>
          </cx:tx>
          <cx:dataId val="0"/>
          <cx:layoutPr>
            <cx:binning intervalClosed="r">
              <cx:binCount val="8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Y</a:t>
          </a:r>
        </a:p>
      </cx:txPr>
    </cx:title>
    <cx:plotArea>
      <cx:plotAreaRegion>
        <cx:series layoutId="clusteredColumn" uniqueId="{2C40C6A0-5944-EB4F-BEEE-3D9A54D7FAFB}">
          <cx:tx>
            <cx:txData>
              <cx:f>_xlchart.v1.1</cx:f>
              <cx:v>Y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microsoft.com/office/2014/relationships/chartEx" Target="../charts/chartEx1.xml"/><Relationship Id="rId1" Type="http://schemas.openxmlformats.org/officeDocument/2006/relationships/chart" Target="../charts/chart1.xml"/><Relationship Id="rId4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464104</xdr:colOff>
      <xdr:row>3</xdr:row>
      <xdr:rowOff>87795</xdr:rowOff>
    </xdr:from>
    <xdr:to>
      <xdr:col>23</xdr:col>
      <xdr:colOff>80342</xdr:colOff>
      <xdr:row>16</xdr:row>
      <xdr:rowOff>179455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CEA4773-16FC-C64E-41B8-23C4172EB3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902657</xdr:colOff>
      <xdr:row>2</xdr:row>
      <xdr:rowOff>48615</xdr:rowOff>
    </xdr:from>
    <xdr:to>
      <xdr:col>7</xdr:col>
      <xdr:colOff>667775</xdr:colOff>
      <xdr:row>15</xdr:row>
      <xdr:rowOff>87944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2BB5363-FEF5-4389-D185-0B4A2601F26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522157" y="480415"/>
              <a:ext cx="4591118" cy="271902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1032388</xdr:colOff>
      <xdr:row>18</xdr:row>
      <xdr:rowOff>21303</xdr:rowOff>
    </xdr:from>
    <xdr:to>
      <xdr:col>7</xdr:col>
      <xdr:colOff>797506</xdr:colOff>
      <xdr:row>31</xdr:row>
      <xdr:rowOff>101599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D7B316AB-0F63-1EF2-4EED-FD219FDF308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51888" y="3742403"/>
              <a:ext cx="4591118" cy="272189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1032388</xdr:colOff>
      <xdr:row>33</xdr:row>
      <xdr:rowOff>89582</xdr:rowOff>
    </xdr:from>
    <xdr:to>
      <xdr:col>7</xdr:col>
      <xdr:colOff>797506</xdr:colOff>
      <xdr:row>46</xdr:row>
      <xdr:rowOff>169879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7EBFEC89-99F0-ED92-E604-02FD3A9A733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51888" y="6858682"/>
              <a:ext cx="4591118" cy="272189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31775B-BF45-9141-947F-0E11C549A1B6}" name="Table1" displayName="Table1" ref="A2:C40" totalsRowShown="0" tableBorderDxfId="0">
  <tableColumns count="3">
    <tableColumn id="1" xr3:uid="{877B461A-BCAF-5645-8658-2E979DC92CC0}" name="Z"/>
    <tableColumn id="2" xr3:uid="{28E7261D-24C5-5947-A11E-DD4139744F7E}" name="X"/>
    <tableColumn id="3" xr3:uid="{F1B0068A-6449-2C4B-A575-D9489B3C91AF}" name="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8AEEE-3BB5-4C42-9A7A-EFCD4E4BDBB5}">
  <dimension ref="A1:X36"/>
  <sheetViews>
    <sheetView tabSelected="1" zoomScale="75" workbookViewId="0">
      <selection activeCell="J17" sqref="J17"/>
    </sheetView>
  </sheetViews>
  <sheetFormatPr baseColWidth="10" defaultRowHeight="16" x14ac:dyDescent="0.2"/>
  <cols>
    <col min="1" max="7" width="15.83203125" customWidth="1"/>
    <col min="11" max="11" width="12" bestFit="1" customWidth="1"/>
    <col min="12" max="12" width="11.5" bestFit="1" customWidth="1"/>
    <col min="13" max="13" width="20.83203125" bestFit="1" customWidth="1"/>
    <col min="16" max="16" width="10.83203125" customWidth="1"/>
  </cols>
  <sheetData>
    <row r="1" spans="1:24" ht="17" thickBot="1" x14ac:dyDescent="0.25"/>
    <row r="2" spans="1:24" ht="17" thickBot="1" x14ac:dyDescent="0.25">
      <c r="A2" s="1" t="s">
        <v>7</v>
      </c>
      <c r="B2" s="1" t="s">
        <v>8</v>
      </c>
      <c r="C2" s="1" t="s">
        <v>9</v>
      </c>
      <c r="D2" s="1"/>
      <c r="E2" s="1"/>
      <c r="F2" s="1"/>
      <c r="G2" s="1"/>
      <c r="J2" s="17" t="s">
        <v>0</v>
      </c>
      <c r="K2" s="18"/>
      <c r="L2" s="18"/>
      <c r="M2" s="19"/>
    </row>
    <row r="3" spans="1:24" x14ac:dyDescent="0.2">
      <c r="A3" s="2">
        <v>0.56000000000000005</v>
      </c>
      <c r="B3">
        <v>1.24</v>
      </c>
      <c r="C3">
        <v>1013</v>
      </c>
      <c r="J3" s="3" t="s">
        <v>1</v>
      </c>
      <c r="K3" s="4" t="s">
        <v>2</v>
      </c>
      <c r="L3" s="4" t="s">
        <v>3</v>
      </c>
      <c r="M3" s="5" t="s">
        <v>10</v>
      </c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ht="17" thickBot="1" x14ac:dyDescent="0.25">
      <c r="A4" s="2">
        <v>2.19</v>
      </c>
      <c r="B4">
        <v>1.36</v>
      </c>
      <c r="C4">
        <v>1024</v>
      </c>
      <c r="J4" s="6" t="s">
        <v>4</v>
      </c>
      <c r="K4" s="7" t="s">
        <v>5</v>
      </c>
      <c r="L4" s="7" t="s">
        <v>6</v>
      </c>
      <c r="M4" s="8" t="s">
        <v>16</v>
      </c>
      <c r="O4" s="9"/>
      <c r="P4" s="9"/>
      <c r="Q4" s="9"/>
      <c r="R4" s="9"/>
      <c r="S4" s="9"/>
      <c r="T4" s="9"/>
      <c r="U4" s="9"/>
      <c r="V4" s="9"/>
      <c r="W4" s="9"/>
      <c r="X4" s="9"/>
    </row>
    <row r="5" spans="1:24" ht="17" thickBot="1" x14ac:dyDescent="0.25">
      <c r="A5" s="2">
        <v>0.14000000000000001</v>
      </c>
      <c r="B5">
        <v>1.28</v>
      </c>
      <c r="C5">
        <v>1039</v>
      </c>
      <c r="J5" cm="1">
        <f t="array" ref="J5:J16">_xlfn.SEQUENCE(COUNT(_xlfn.ANCHORARRAY(K5)))</f>
        <v>1</v>
      </c>
      <c r="K5" s="16" cm="1">
        <f t="array" ref="K5:K16">_xlfn._xlws.FILTER(_xlfn._xlws.SORT(Table1[Y]), Table1[Y]&lt;&gt;0)</f>
        <v>1013</v>
      </c>
      <c r="L5">
        <f>J5/(COUNT(_xlfn.ANCHORARRAY($K$5))+1)</f>
        <v>7.6923076923076927E-2</v>
      </c>
      <c r="M5" s="2">
        <f>_xlfn.NORM.INV(L5,0,1)</f>
        <v>-1.4260768722728474</v>
      </c>
      <c r="O5" s="9"/>
      <c r="P5" s="20" t="s">
        <v>15</v>
      </c>
      <c r="Q5" s="21"/>
      <c r="R5" s="9"/>
      <c r="S5" s="9"/>
      <c r="T5" s="9"/>
      <c r="U5" s="9"/>
      <c r="V5" s="9"/>
      <c r="W5" s="9"/>
      <c r="X5" s="9"/>
    </row>
    <row r="6" spans="1:24" x14ac:dyDescent="0.2">
      <c r="A6" s="2">
        <v>-0.09</v>
      </c>
      <c r="B6">
        <v>1.26</v>
      </c>
      <c r="C6">
        <v>1047</v>
      </c>
      <c r="J6">
        <v>2</v>
      </c>
      <c r="K6">
        <v>1019</v>
      </c>
      <c r="L6">
        <f t="shared" ref="L6:L16" si="0">J6/(COUNT(_xlfn.ANCHORARRAY($K$5))+1)</f>
        <v>0.15384615384615385</v>
      </c>
      <c r="M6" s="2">
        <f t="shared" ref="M6:M16" si="1">_xlfn.NORM.INV(L6,0,1)</f>
        <v>-1.020076232786199</v>
      </c>
      <c r="O6" s="9"/>
      <c r="P6" s="10" t="s">
        <v>11</v>
      </c>
      <c r="Q6" s="11">
        <f>AVERAGE(_xlfn.ANCHORARRAY(K5))</f>
        <v>1030.6666666666667</v>
      </c>
      <c r="R6" s="9"/>
      <c r="S6" s="9"/>
      <c r="T6" s="9"/>
      <c r="U6" s="9"/>
      <c r="V6" s="9"/>
      <c r="W6" s="9"/>
      <c r="X6" s="9"/>
    </row>
    <row r="7" spans="1:24" x14ac:dyDescent="0.2">
      <c r="A7" s="2">
        <v>1.28</v>
      </c>
      <c r="B7">
        <v>1.38</v>
      </c>
      <c r="C7">
        <v>1028</v>
      </c>
      <c r="J7">
        <v>3</v>
      </c>
      <c r="K7">
        <v>1021</v>
      </c>
      <c r="L7">
        <f t="shared" si="0"/>
        <v>0.23076923076923078</v>
      </c>
      <c r="M7" s="2">
        <f t="shared" si="1"/>
        <v>-0.73631591737612934</v>
      </c>
      <c r="O7" s="9"/>
      <c r="P7" s="10" t="s">
        <v>12</v>
      </c>
      <c r="Q7" s="11">
        <f>_xlfn.STDEV.S(_xlfn.ANCHORARRAY(K5))</f>
        <v>10.508293982575974</v>
      </c>
      <c r="R7" s="9"/>
      <c r="S7" s="9"/>
      <c r="T7" s="9"/>
      <c r="U7" s="9"/>
      <c r="V7" s="9"/>
      <c r="W7" s="9"/>
      <c r="X7" s="9"/>
    </row>
    <row r="8" spans="1:24" x14ac:dyDescent="0.2">
      <c r="A8" s="2">
        <v>-0.8</v>
      </c>
      <c r="B8">
        <v>1.34</v>
      </c>
      <c r="C8">
        <v>1019</v>
      </c>
      <c r="J8">
        <v>4</v>
      </c>
      <c r="K8">
        <v>1024</v>
      </c>
      <c r="L8">
        <f t="shared" si="0"/>
        <v>0.30769230769230771</v>
      </c>
      <c r="M8" s="2">
        <f t="shared" si="1"/>
        <v>-0.50240222337335538</v>
      </c>
      <c r="O8" s="9"/>
      <c r="P8" s="12"/>
      <c r="Q8" s="13"/>
      <c r="R8" s="9"/>
      <c r="S8" s="9"/>
      <c r="T8" s="9"/>
      <c r="U8" s="9"/>
      <c r="V8" s="9"/>
      <c r="W8" s="9"/>
      <c r="X8" s="9"/>
    </row>
    <row r="9" spans="1:24" x14ac:dyDescent="0.2">
      <c r="A9" s="2">
        <v>0.51</v>
      </c>
      <c r="B9">
        <v>1.28</v>
      </c>
      <c r="C9">
        <v>1040</v>
      </c>
      <c r="J9">
        <v>5</v>
      </c>
      <c r="K9">
        <v>1026</v>
      </c>
      <c r="L9">
        <f t="shared" si="0"/>
        <v>0.38461538461538464</v>
      </c>
      <c r="M9" s="2">
        <f t="shared" si="1"/>
        <v>-0.29338123212119332</v>
      </c>
      <c r="O9" s="9"/>
      <c r="P9" s="12" t="s">
        <v>13</v>
      </c>
      <c r="Q9" s="13"/>
      <c r="R9" s="9"/>
      <c r="S9" s="9"/>
      <c r="T9" s="9"/>
      <c r="U9" s="9"/>
      <c r="V9" s="9"/>
      <c r="W9" s="9"/>
      <c r="X9" s="9"/>
    </row>
    <row r="10" spans="1:24" x14ac:dyDescent="0.2">
      <c r="A10" s="2">
        <v>1.07</v>
      </c>
      <c r="B10">
        <v>1.31</v>
      </c>
      <c r="C10">
        <v>1043</v>
      </c>
      <c r="J10">
        <v>6</v>
      </c>
      <c r="K10">
        <v>1028</v>
      </c>
      <c r="L10">
        <f t="shared" si="0"/>
        <v>0.46153846153846156</v>
      </c>
      <c r="M10" s="2">
        <f t="shared" si="1"/>
        <v>-9.6558615289639077E-2</v>
      </c>
      <c r="O10" s="9"/>
      <c r="P10" s="12"/>
      <c r="Q10" s="13"/>
      <c r="R10" s="9"/>
      <c r="S10" s="9"/>
      <c r="T10" s="9"/>
      <c r="U10" s="9"/>
      <c r="V10" s="9"/>
      <c r="W10" s="9"/>
      <c r="X10" s="9"/>
    </row>
    <row r="11" spans="1:24" ht="17" thickBot="1" x14ac:dyDescent="0.25">
      <c r="A11" s="2">
        <v>0.49</v>
      </c>
      <c r="B11">
        <v>1.35</v>
      </c>
      <c r="C11">
        <v>1035</v>
      </c>
      <c r="J11">
        <v>7</v>
      </c>
      <c r="K11">
        <v>1033</v>
      </c>
      <c r="L11">
        <f t="shared" si="0"/>
        <v>0.53846153846153844</v>
      </c>
      <c r="M11" s="2">
        <f t="shared" si="1"/>
        <v>9.6558615289639077E-2</v>
      </c>
      <c r="O11" s="9"/>
      <c r="P11" s="14" t="s">
        <v>14</v>
      </c>
      <c r="Q11" s="15">
        <f>1/SLOPE(M5:M40,K5:K40)</f>
        <v>12.44309819805032</v>
      </c>
      <c r="R11" s="9"/>
      <c r="S11" s="9"/>
      <c r="T11" s="9"/>
      <c r="U11" s="9"/>
      <c r="V11" s="9"/>
      <c r="W11" s="9"/>
      <c r="X11" s="9"/>
    </row>
    <row r="12" spans="1:24" x14ac:dyDescent="0.2">
      <c r="A12" s="2">
        <v>-1.23</v>
      </c>
      <c r="B12">
        <v>1.2</v>
      </c>
      <c r="C12">
        <v>1021</v>
      </c>
      <c r="J12">
        <v>8</v>
      </c>
      <c r="K12">
        <v>1035</v>
      </c>
      <c r="L12">
        <f t="shared" si="0"/>
        <v>0.61538461538461542</v>
      </c>
      <c r="M12" s="2">
        <f t="shared" si="1"/>
        <v>0.29338123212119344</v>
      </c>
      <c r="O12" s="9"/>
      <c r="P12" s="9"/>
      <c r="Q12" s="9"/>
      <c r="R12" s="9"/>
      <c r="S12" s="9"/>
      <c r="T12" s="9"/>
      <c r="U12" s="9"/>
      <c r="V12" s="9"/>
      <c r="W12" s="9"/>
      <c r="X12" s="9"/>
    </row>
    <row r="13" spans="1:24" x14ac:dyDescent="0.2">
      <c r="A13" s="2">
        <v>0.43</v>
      </c>
      <c r="B13">
        <v>1.39</v>
      </c>
      <c r="C13">
        <v>1033</v>
      </c>
      <c r="J13">
        <v>9</v>
      </c>
      <c r="K13">
        <v>1039</v>
      </c>
      <c r="L13">
        <f t="shared" si="0"/>
        <v>0.69230769230769229</v>
      </c>
      <c r="M13" s="2">
        <f>_xlfn.NORM.INV(L13,0,1)</f>
        <v>0.50240222337335538</v>
      </c>
      <c r="O13" s="9"/>
      <c r="P13" s="9"/>
      <c r="Q13" s="9"/>
      <c r="R13" s="9"/>
      <c r="S13" s="9"/>
      <c r="T13" s="9"/>
      <c r="U13" s="9"/>
      <c r="V13" s="9"/>
      <c r="W13" s="9"/>
      <c r="X13" s="9"/>
    </row>
    <row r="14" spans="1:24" x14ac:dyDescent="0.2">
      <c r="A14" s="2">
        <v>1.22</v>
      </c>
      <c r="B14">
        <v>1.35</v>
      </c>
      <c r="C14">
        <v>1026</v>
      </c>
      <c r="J14">
        <v>10</v>
      </c>
      <c r="K14">
        <v>1040</v>
      </c>
      <c r="L14">
        <f t="shared" si="0"/>
        <v>0.76923076923076927</v>
      </c>
      <c r="M14" s="2">
        <f t="shared" si="1"/>
        <v>0.73631591737612956</v>
      </c>
      <c r="O14" s="9"/>
      <c r="P14" s="9"/>
      <c r="Q14" s="9"/>
      <c r="R14" s="9"/>
      <c r="S14" s="9"/>
      <c r="T14" s="9"/>
      <c r="U14" s="9"/>
      <c r="V14" s="9"/>
      <c r="W14" s="9"/>
      <c r="X14" s="9"/>
    </row>
    <row r="15" spans="1:24" x14ac:dyDescent="0.2">
      <c r="A15" s="2">
        <v>1.52</v>
      </c>
      <c r="B15">
        <v>1.41</v>
      </c>
      <c r="J15">
        <v>11</v>
      </c>
      <c r="K15">
        <v>1043</v>
      </c>
      <c r="L15">
        <f t="shared" si="0"/>
        <v>0.84615384615384615</v>
      </c>
      <c r="M15" s="2">
        <f t="shared" si="1"/>
        <v>1.020076232786199</v>
      </c>
      <c r="O15" s="9"/>
      <c r="P15" s="9"/>
      <c r="Q15" s="9"/>
      <c r="R15" s="9"/>
      <c r="S15" s="9"/>
      <c r="T15" s="9"/>
      <c r="U15" s="9"/>
      <c r="V15" s="9"/>
      <c r="W15" s="9"/>
      <c r="X15" s="9"/>
    </row>
    <row r="16" spans="1:24" x14ac:dyDescent="0.2">
      <c r="A16" s="2">
        <v>0.92</v>
      </c>
      <c r="B16">
        <v>1.31</v>
      </c>
      <c r="J16">
        <v>12</v>
      </c>
      <c r="K16">
        <v>1047</v>
      </c>
      <c r="L16">
        <f t="shared" si="0"/>
        <v>0.92307692307692313</v>
      </c>
      <c r="M16" s="2">
        <f t="shared" si="1"/>
        <v>1.4260768722728485</v>
      </c>
      <c r="O16" s="9"/>
      <c r="P16" s="9"/>
      <c r="Q16" s="9"/>
      <c r="R16" s="9"/>
      <c r="S16" s="9"/>
      <c r="T16" s="9"/>
      <c r="U16" s="9"/>
      <c r="V16" s="9"/>
      <c r="W16" s="9"/>
      <c r="X16" s="9"/>
    </row>
    <row r="17" spans="1:24" x14ac:dyDescent="0.2">
      <c r="A17" s="2">
        <v>0.56999999999999995</v>
      </c>
      <c r="B17">
        <v>1.37</v>
      </c>
      <c r="M17" s="2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spans="1:24" x14ac:dyDescent="0.2">
      <c r="A18" s="2">
        <v>0.53</v>
      </c>
      <c r="B18">
        <v>1.49</v>
      </c>
      <c r="M18" s="2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 spans="1:24" x14ac:dyDescent="0.2">
      <c r="A19" s="2">
        <v>0.01</v>
      </c>
      <c r="B19">
        <v>1.32</v>
      </c>
      <c r="M19" s="2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spans="1:24" x14ac:dyDescent="0.2">
      <c r="A20" s="2">
        <v>0.61</v>
      </c>
      <c r="B20">
        <v>1.4</v>
      </c>
      <c r="M20" s="2"/>
    </row>
    <row r="21" spans="1:24" x14ac:dyDescent="0.2">
      <c r="A21" s="2">
        <v>1.1299999999999999</v>
      </c>
      <c r="B21">
        <v>1.33</v>
      </c>
      <c r="M21" s="2"/>
    </row>
    <row r="22" spans="1:24" x14ac:dyDescent="0.2">
      <c r="A22" s="2">
        <v>-1.2</v>
      </c>
      <c r="B22">
        <v>1.28</v>
      </c>
      <c r="M22" s="2"/>
    </row>
    <row r="23" spans="1:24" x14ac:dyDescent="0.2">
      <c r="A23" s="2">
        <v>0.86</v>
      </c>
      <c r="B23">
        <v>1.25</v>
      </c>
      <c r="M23" s="2"/>
    </row>
    <row r="24" spans="1:24" x14ac:dyDescent="0.2">
      <c r="A24" s="2">
        <v>-0.65</v>
      </c>
      <c r="B24">
        <v>1.39</v>
      </c>
      <c r="M24" s="2"/>
    </row>
    <row r="25" spans="1:24" x14ac:dyDescent="0.2">
      <c r="A25" s="2">
        <v>-0.27</v>
      </c>
      <c r="B25">
        <v>1.4</v>
      </c>
      <c r="M25" s="2"/>
    </row>
    <row r="26" spans="1:24" x14ac:dyDescent="0.2">
      <c r="A26" s="2">
        <v>0.02</v>
      </c>
      <c r="B26">
        <v>1.27</v>
      </c>
      <c r="M26" s="2"/>
    </row>
    <row r="27" spans="1:24" x14ac:dyDescent="0.2">
      <c r="A27" s="2"/>
      <c r="B27">
        <v>1.33</v>
      </c>
      <c r="M27" s="2"/>
    </row>
    <row r="28" spans="1:24" x14ac:dyDescent="0.2">
      <c r="A28" s="2"/>
      <c r="B28">
        <v>1.36</v>
      </c>
      <c r="M28" s="2"/>
    </row>
    <row r="29" spans="1:24" x14ac:dyDescent="0.2">
      <c r="A29" s="2"/>
      <c r="B29">
        <v>1.43</v>
      </c>
      <c r="M29" s="2"/>
    </row>
    <row r="30" spans="1:24" x14ac:dyDescent="0.2">
      <c r="A30" s="2"/>
      <c r="B30">
        <v>1.33</v>
      </c>
      <c r="M30" s="2"/>
    </row>
    <row r="31" spans="1:24" x14ac:dyDescent="0.2">
      <c r="A31" s="2"/>
      <c r="B31">
        <v>1.29</v>
      </c>
      <c r="M31" s="2"/>
    </row>
    <row r="32" spans="1:24" x14ac:dyDescent="0.2">
      <c r="A32" s="2"/>
      <c r="B32">
        <v>1.34</v>
      </c>
      <c r="M32" s="2"/>
    </row>
    <row r="33" spans="1:13" x14ac:dyDescent="0.2">
      <c r="A33" s="2"/>
      <c r="M33" s="2"/>
    </row>
    <row r="34" spans="1:13" x14ac:dyDescent="0.2">
      <c r="A34" s="2"/>
      <c r="M34" s="2"/>
    </row>
    <row r="35" spans="1:13" x14ac:dyDescent="0.2">
      <c r="M35" s="2"/>
    </row>
    <row r="36" spans="1:13" x14ac:dyDescent="0.2">
      <c r="M36" s="2"/>
    </row>
  </sheetData>
  <mergeCells count="2">
    <mergeCell ref="J2:M2"/>
    <mergeCell ref="P5:Q5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Colton Gearhart</dc:creator>
  <cp:lastModifiedBy>Colton Gearhart</cp:lastModifiedBy>
  <dcterms:created xsi:type="dcterms:W3CDTF">2024-02-13T02:59:13Z</dcterms:created>
  <dcterms:modified xsi:type="dcterms:W3CDTF">2024-02-20T03:15:27Z</dcterms:modified>
</cp:coreProperties>
</file>