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connections.xml" ContentType="application/vnd.openxmlformats-officedocument.spreadsheetml.connections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queryTables/queryTable1.xml" ContentType="application/vnd.openxmlformats-officedocument.spreadsheetml.queryTable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180" yWindow="-420" windowWidth="34400" windowHeight="22680" tabRatio="500"/>
  </bookViews>
  <sheets>
    <sheet name="Sheet1" sheetId="1" r:id="rId1"/>
  </sheets>
  <definedNames>
    <definedName name="CG170608_" localSheetId="0">Sheet1!$A$1:$K$406</definedName>
  </definedName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405" i="1"/>
  <c r="H406"/>
  <c r="K406"/>
  <c r="N406"/>
  <c r="E405"/>
  <c r="E406"/>
  <c r="F406"/>
  <c r="G406"/>
  <c r="J406"/>
  <c r="M406"/>
  <c r="I406"/>
  <c r="L406"/>
  <c r="F403"/>
  <c r="H404"/>
  <c r="K404"/>
  <c r="N404"/>
  <c r="E403"/>
  <c r="E404"/>
  <c r="F404"/>
  <c r="G404"/>
  <c r="J404"/>
  <c r="M404"/>
  <c r="I404"/>
  <c r="L404"/>
  <c r="F401"/>
  <c r="H402"/>
  <c r="K402"/>
  <c r="N402"/>
  <c r="E401"/>
  <c r="E402"/>
  <c r="F402"/>
  <c r="G402"/>
  <c r="J402"/>
  <c r="M402"/>
  <c r="I402"/>
  <c r="L402"/>
  <c r="F397"/>
  <c r="H398"/>
  <c r="K398"/>
  <c r="N398"/>
  <c r="E397"/>
  <c r="E398"/>
  <c r="F398"/>
  <c r="G398"/>
  <c r="J398"/>
  <c r="M398"/>
  <c r="I398"/>
  <c r="L398"/>
  <c r="F395"/>
  <c r="H396"/>
  <c r="K396"/>
  <c r="N396"/>
  <c r="E395"/>
  <c r="E396"/>
  <c r="F396"/>
  <c r="G396"/>
  <c r="J396"/>
  <c r="M396"/>
  <c r="I396"/>
  <c r="L396"/>
  <c r="F393"/>
  <c r="H394"/>
  <c r="K394"/>
  <c r="N394"/>
  <c r="E393"/>
  <c r="E394"/>
  <c r="F394"/>
  <c r="G394"/>
  <c r="J394"/>
  <c r="M394"/>
  <c r="I394"/>
  <c r="L394"/>
  <c r="F389"/>
  <c r="H390"/>
  <c r="K390"/>
  <c r="N390"/>
  <c r="E389"/>
  <c r="E390"/>
  <c r="F390"/>
  <c r="G390"/>
  <c r="J390"/>
  <c r="M390"/>
  <c r="I390"/>
  <c r="L390"/>
  <c r="F387"/>
  <c r="H388"/>
  <c r="K388"/>
  <c r="N388"/>
  <c r="E387"/>
  <c r="E388"/>
  <c r="F388"/>
  <c r="G388"/>
  <c r="J388"/>
  <c r="M388"/>
  <c r="I388"/>
  <c r="L388"/>
  <c r="F385"/>
  <c r="H386"/>
  <c r="K386"/>
  <c r="N386"/>
  <c r="E385"/>
  <c r="E386"/>
  <c r="F386"/>
  <c r="G386"/>
  <c r="J386"/>
  <c r="M386"/>
  <c r="I386"/>
  <c r="L386"/>
  <c r="F381"/>
  <c r="H382"/>
  <c r="K382"/>
  <c r="N382"/>
  <c r="E381"/>
  <c r="E382"/>
  <c r="F382"/>
  <c r="G382"/>
  <c r="J382"/>
  <c r="M382"/>
  <c r="I382"/>
  <c r="L382"/>
  <c r="F379"/>
  <c r="H380"/>
  <c r="K380"/>
  <c r="N380"/>
  <c r="E379"/>
  <c r="E380"/>
  <c r="F380"/>
  <c r="G380"/>
  <c r="J380"/>
  <c r="M380"/>
  <c r="I380"/>
  <c r="L380"/>
  <c r="F377"/>
  <c r="H378"/>
  <c r="K378"/>
  <c r="N378"/>
  <c r="E377"/>
  <c r="E378"/>
  <c r="F378"/>
  <c r="G378"/>
  <c r="J378"/>
  <c r="M378"/>
  <c r="I378"/>
  <c r="L378"/>
  <c r="F373"/>
  <c r="H374"/>
  <c r="K374"/>
  <c r="N374"/>
  <c r="E373"/>
  <c r="E374"/>
  <c r="F374"/>
  <c r="G374"/>
  <c r="J374"/>
  <c r="M374"/>
  <c r="I374"/>
  <c r="L374"/>
  <c r="F371"/>
  <c r="H372"/>
  <c r="K372"/>
  <c r="N372"/>
  <c r="E371"/>
  <c r="E372"/>
  <c r="F372"/>
  <c r="G372"/>
  <c r="J372"/>
  <c r="M372"/>
  <c r="I372"/>
  <c r="L372"/>
  <c r="F369"/>
  <c r="H370"/>
  <c r="K370"/>
  <c r="N370"/>
  <c r="E369"/>
  <c r="E370"/>
  <c r="F370"/>
  <c r="G370"/>
  <c r="J370"/>
  <c r="M370"/>
  <c r="I370"/>
  <c r="L370"/>
  <c r="F365"/>
  <c r="H366"/>
  <c r="K366"/>
  <c r="N366"/>
  <c r="E365"/>
  <c r="E366"/>
  <c r="F366"/>
  <c r="G366"/>
  <c r="J366"/>
  <c r="M366"/>
  <c r="I366"/>
  <c r="L366"/>
  <c r="F363"/>
  <c r="H364"/>
  <c r="K364"/>
  <c r="N364"/>
  <c r="E363"/>
  <c r="E364"/>
  <c r="F364"/>
  <c r="G364"/>
  <c r="J364"/>
  <c r="M364"/>
  <c r="I364"/>
  <c r="L364"/>
  <c r="F361"/>
  <c r="H362"/>
  <c r="K362"/>
  <c r="N362"/>
  <c r="E361"/>
  <c r="E362"/>
  <c r="F362"/>
  <c r="G362"/>
  <c r="J362"/>
  <c r="M362"/>
  <c r="I362"/>
  <c r="L362"/>
  <c r="F357"/>
  <c r="H358"/>
  <c r="K358"/>
  <c r="N358"/>
  <c r="E357"/>
  <c r="E358"/>
  <c r="F358"/>
  <c r="G358"/>
  <c r="J358"/>
  <c r="M358"/>
  <c r="I358"/>
  <c r="L358"/>
  <c r="F355"/>
  <c r="H356"/>
  <c r="K356"/>
  <c r="N356"/>
  <c r="E355"/>
  <c r="E356"/>
  <c r="F356"/>
  <c r="G356"/>
  <c r="J356"/>
  <c r="M356"/>
  <c r="I356"/>
  <c r="L356"/>
  <c r="F353"/>
  <c r="H354"/>
  <c r="K354"/>
  <c r="N354"/>
  <c r="E353"/>
  <c r="E354"/>
  <c r="F354"/>
  <c r="G354"/>
  <c r="J354"/>
  <c r="M354"/>
  <c r="I354"/>
  <c r="L354"/>
  <c r="F349"/>
  <c r="H350"/>
  <c r="K350"/>
  <c r="N350"/>
  <c r="E349"/>
  <c r="E350"/>
  <c r="F350"/>
  <c r="G350"/>
  <c r="J350"/>
  <c r="M350"/>
  <c r="I350"/>
  <c r="L350"/>
  <c r="F347"/>
  <c r="H348"/>
  <c r="K348"/>
  <c r="N348"/>
  <c r="E347"/>
  <c r="E348"/>
  <c r="F348"/>
  <c r="G348"/>
  <c r="J348"/>
  <c r="M348"/>
  <c r="I348"/>
  <c r="L348"/>
  <c r="F345"/>
  <c r="H346"/>
  <c r="K346"/>
  <c r="N346"/>
  <c r="E345"/>
  <c r="E346"/>
  <c r="F346"/>
  <c r="G346"/>
  <c r="J346"/>
  <c r="M346"/>
  <c r="I346"/>
  <c r="L346"/>
  <c r="F341"/>
  <c r="H342"/>
  <c r="K342"/>
  <c r="N342"/>
  <c r="E341"/>
  <c r="E342"/>
  <c r="F342"/>
  <c r="G342"/>
  <c r="J342"/>
  <c r="M342"/>
  <c r="I342"/>
  <c r="L342"/>
  <c r="F339"/>
  <c r="H340"/>
  <c r="K340"/>
  <c r="N340"/>
  <c r="E339"/>
  <c r="E340"/>
  <c r="F340"/>
  <c r="G340"/>
  <c r="J340"/>
  <c r="M340"/>
  <c r="I340"/>
  <c r="L340"/>
  <c r="F337"/>
  <c r="H338"/>
  <c r="K338"/>
  <c r="N338"/>
  <c r="E337"/>
  <c r="E338"/>
  <c r="F338"/>
  <c r="G338"/>
  <c r="J338"/>
  <c r="M338"/>
  <c r="I338"/>
  <c r="L338"/>
  <c r="F333"/>
  <c r="H334"/>
  <c r="K334"/>
  <c r="N334"/>
  <c r="E333"/>
  <c r="E334"/>
  <c r="F334"/>
  <c r="G334"/>
  <c r="J334"/>
  <c r="M334"/>
  <c r="I334"/>
  <c r="L334"/>
  <c r="F331"/>
  <c r="H332"/>
  <c r="K332"/>
  <c r="N332"/>
  <c r="E331"/>
  <c r="E332"/>
  <c r="F332"/>
  <c r="G332"/>
  <c r="J332"/>
  <c r="M332"/>
  <c r="I332"/>
  <c r="L332"/>
  <c r="F329"/>
  <c r="H330"/>
  <c r="K330"/>
  <c r="N330"/>
  <c r="E329"/>
  <c r="E330"/>
  <c r="F330"/>
  <c r="G330"/>
  <c r="J330"/>
  <c r="M330"/>
  <c r="I330"/>
  <c r="L330"/>
  <c r="F325"/>
  <c r="H326"/>
  <c r="K326"/>
  <c r="N326"/>
  <c r="E325"/>
  <c r="E326"/>
  <c r="F326"/>
  <c r="G326"/>
  <c r="J326"/>
  <c r="M326"/>
  <c r="I326"/>
  <c r="L326"/>
  <c r="F323"/>
  <c r="H324"/>
  <c r="K324"/>
  <c r="N324"/>
  <c r="E323"/>
  <c r="E324"/>
  <c r="F324"/>
  <c r="G324"/>
  <c r="J324"/>
  <c r="M324"/>
  <c r="I324"/>
  <c r="L324"/>
  <c r="F321"/>
  <c r="H322"/>
  <c r="K322"/>
  <c r="N322"/>
  <c r="E321"/>
  <c r="E322"/>
  <c r="F322"/>
  <c r="G322"/>
  <c r="J322"/>
  <c r="M322"/>
  <c r="I322"/>
  <c r="L322"/>
  <c r="F317"/>
  <c r="H318"/>
  <c r="K318"/>
  <c r="N318"/>
  <c r="E317"/>
  <c r="E318"/>
  <c r="F318"/>
  <c r="G318"/>
  <c r="J318"/>
  <c r="M318"/>
  <c r="I318"/>
  <c r="L318"/>
  <c r="F315"/>
  <c r="H316"/>
  <c r="K316"/>
  <c r="N316"/>
  <c r="E315"/>
  <c r="E316"/>
  <c r="F316"/>
  <c r="G316"/>
  <c r="J316"/>
  <c r="M316"/>
  <c r="I316"/>
  <c r="L316"/>
  <c r="F313"/>
  <c r="H314"/>
  <c r="K314"/>
  <c r="N314"/>
  <c r="E313"/>
  <c r="E314"/>
  <c r="F314"/>
  <c r="G314"/>
  <c r="J314"/>
  <c r="M314"/>
  <c r="I314"/>
  <c r="L314"/>
  <c r="F309"/>
  <c r="H310"/>
  <c r="K310"/>
  <c r="N310"/>
  <c r="E309"/>
  <c r="E310"/>
  <c r="F310"/>
  <c r="G310"/>
  <c r="J310"/>
  <c r="M310"/>
  <c r="I310"/>
  <c r="L310"/>
  <c r="F307"/>
  <c r="H308"/>
  <c r="K308"/>
  <c r="N308"/>
  <c r="E307"/>
  <c r="E308"/>
  <c r="F308"/>
  <c r="G308"/>
  <c r="J308"/>
  <c r="M308"/>
  <c r="I308"/>
  <c r="L308"/>
  <c r="F305"/>
  <c r="H306"/>
  <c r="K306"/>
  <c r="N306"/>
  <c r="E305"/>
  <c r="E306"/>
  <c r="F306"/>
  <c r="G306"/>
  <c r="J306"/>
  <c r="M306"/>
  <c r="I306"/>
  <c r="L306"/>
  <c r="F301"/>
  <c r="H302"/>
  <c r="K302"/>
  <c r="N302"/>
  <c r="E301"/>
  <c r="E302"/>
  <c r="F302"/>
  <c r="G302"/>
  <c r="J302"/>
  <c r="M302"/>
  <c r="I302"/>
  <c r="L302"/>
  <c r="F299"/>
  <c r="H300"/>
  <c r="K300"/>
  <c r="N300"/>
  <c r="E299"/>
  <c r="E300"/>
  <c r="F300"/>
  <c r="G300"/>
  <c r="J300"/>
  <c r="M300"/>
  <c r="I300"/>
  <c r="L300"/>
  <c r="F297"/>
  <c r="H298"/>
  <c r="K298"/>
  <c r="N298"/>
  <c r="E297"/>
  <c r="E298"/>
  <c r="F298"/>
  <c r="G298"/>
  <c r="J298"/>
  <c r="M298"/>
  <c r="I298"/>
  <c r="L298"/>
  <c r="F293"/>
  <c r="H294"/>
  <c r="K294"/>
  <c r="N294"/>
  <c r="E293"/>
  <c r="E294"/>
  <c r="F294"/>
  <c r="G294"/>
  <c r="J294"/>
  <c r="M294"/>
  <c r="I294"/>
  <c r="L294"/>
  <c r="F291"/>
  <c r="H292"/>
  <c r="K292"/>
  <c r="N292"/>
  <c r="E291"/>
  <c r="E292"/>
  <c r="F292"/>
  <c r="G292"/>
  <c r="J292"/>
  <c r="M292"/>
  <c r="I292"/>
  <c r="L292"/>
  <c r="F289"/>
  <c r="H290"/>
  <c r="K290"/>
  <c r="N290"/>
  <c r="E289"/>
  <c r="E290"/>
  <c r="F290"/>
  <c r="G290"/>
  <c r="J290"/>
  <c r="M290"/>
  <c r="I290"/>
  <c r="L290"/>
  <c r="F285"/>
  <c r="H286"/>
  <c r="K286"/>
  <c r="N286"/>
  <c r="E285"/>
  <c r="E286"/>
  <c r="F286"/>
  <c r="G286"/>
  <c r="J286"/>
  <c r="M286"/>
  <c r="I286"/>
  <c r="L286"/>
  <c r="F283"/>
  <c r="H284"/>
  <c r="K284"/>
  <c r="N284"/>
  <c r="E283"/>
  <c r="E284"/>
  <c r="F284"/>
  <c r="G284"/>
  <c r="J284"/>
  <c r="M284"/>
  <c r="I284"/>
  <c r="L284"/>
  <c r="F281"/>
  <c r="H282"/>
  <c r="K282"/>
  <c r="N282"/>
  <c r="E281"/>
  <c r="E282"/>
  <c r="F282"/>
  <c r="G282"/>
  <c r="J282"/>
  <c r="M282"/>
  <c r="I282"/>
  <c r="L282"/>
  <c r="F277"/>
  <c r="H278"/>
  <c r="K278"/>
  <c r="N278"/>
  <c r="E277"/>
  <c r="E278"/>
  <c r="F278"/>
  <c r="G278"/>
  <c r="J278"/>
  <c r="M278"/>
  <c r="I278"/>
  <c r="L278"/>
  <c r="F275"/>
  <c r="H276"/>
  <c r="K276"/>
  <c r="N276"/>
  <c r="E275"/>
  <c r="E276"/>
  <c r="F276"/>
  <c r="G276"/>
  <c r="J276"/>
  <c r="M276"/>
  <c r="I276"/>
  <c r="L276"/>
  <c r="F273"/>
  <c r="H274"/>
  <c r="K274"/>
  <c r="N274"/>
  <c r="E273"/>
  <c r="E274"/>
  <c r="F274"/>
  <c r="G274"/>
  <c r="J274"/>
  <c r="M274"/>
  <c r="I274"/>
  <c r="L274"/>
  <c r="F269"/>
  <c r="H270"/>
  <c r="K270"/>
  <c r="N270"/>
  <c r="E269"/>
  <c r="E270"/>
  <c r="F270"/>
  <c r="G270"/>
  <c r="J270"/>
  <c r="M270"/>
  <c r="I270"/>
  <c r="L270"/>
  <c r="F267"/>
  <c r="H268"/>
  <c r="K268"/>
  <c r="N268"/>
  <c r="E267"/>
  <c r="E268"/>
  <c r="F268"/>
  <c r="G268"/>
  <c r="J268"/>
  <c r="M268"/>
  <c r="I268"/>
  <c r="L268"/>
  <c r="F265"/>
  <c r="H266"/>
  <c r="K266"/>
  <c r="N266"/>
  <c r="E265"/>
  <c r="E266"/>
  <c r="F266"/>
  <c r="G266"/>
  <c r="J266"/>
  <c r="M266"/>
  <c r="I266"/>
  <c r="L266"/>
  <c r="F261"/>
  <c r="H262"/>
  <c r="K262"/>
  <c r="N262"/>
  <c r="E261"/>
  <c r="E262"/>
  <c r="F262"/>
  <c r="G262"/>
  <c r="J262"/>
  <c r="M262"/>
  <c r="I262"/>
  <c r="L262"/>
  <c r="F259"/>
  <c r="H260"/>
  <c r="K260"/>
  <c r="N260"/>
  <c r="E259"/>
  <c r="E260"/>
  <c r="F260"/>
  <c r="G260"/>
  <c r="J260"/>
  <c r="M260"/>
  <c r="I260"/>
  <c r="L260"/>
  <c r="F257"/>
  <c r="H258"/>
  <c r="K258"/>
  <c r="N258"/>
  <c r="E257"/>
  <c r="E258"/>
  <c r="F258"/>
  <c r="G258"/>
  <c r="J258"/>
  <c r="M258"/>
  <c r="I258"/>
  <c r="L258"/>
  <c r="F253"/>
  <c r="H254"/>
  <c r="K254"/>
  <c r="N254"/>
  <c r="E253"/>
  <c r="E254"/>
  <c r="F254"/>
  <c r="G254"/>
  <c r="J254"/>
  <c r="M254"/>
  <c r="I254"/>
  <c r="L254"/>
  <c r="F251"/>
  <c r="H252"/>
  <c r="K252"/>
  <c r="N252"/>
  <c r="E251"/>
  <c r="E252"/>
  <c r="F252"/>
  <c r="G252"/>
  <c r="J252"/>
  <c r="M252"/>
  <c r="I252"/>
  <c r="L252"/>
  <c r="F249"/>
  <c r="H250"/>
  <c r="K250"/>
  <c r="N250"/>
  <c r="E249"/>
  <c r="E250"/>
  <c r="F250"/>
  <c r="G250"/>
  <c r="J250"/>
  <c r="M250"/>
  <c r="I250"/>
  <c r="L250"/>
  <c r="F245"/>
  <c r="H246"/>
  <c r="K246"/>
  <c r="N246"/>
  <c r="E245"/>
  <c r="E246"/>
  <c r="F246"/>
  <c r="G246"/>
  <c r="J246"/>
  <c r="M246"/>
  <c r="I246"/>
  <c r="L246"/>
  <c r="F243"/>
  <c r="H244"/>
  <c r="K244"/>
  <c r="N244"/>
  <c r="E243"/>
  <c r="E244"/>
  <c r="F244"/>
  <c r="G244"/>
  <c r="J244"/>
  <c r="M244"/>
  <c r="I244"/>
  <c r="L244"/>
  <c r="F241"/>
  <c r="H242"/>
  <c r="K242"/>
  <c r="N242"/>
  <c r="E241"/>
  <c r="E242"/>
  <c r="F242"/>
  <c r="G242"/>
  <c r="J242"/>
  <c r="M242"/>
  <c r="I242"/>
  <c r="L242"/>
  <c r="F237"/>
  <c r="H238"/>
  <c r="K238"/>
  <c r="N238"/>
  <c r="E237"/>
  <c r="E238"/>
  <c r="F238"/>
  <c r="G238"/>
  <c r="J238"/>
  <c r="M238"/>
  <c r="I238"/>
  <c r="L238"/>
  <c r="F235"/>
  <c r="H236"/>
  <c r="K236"/>
  <c r="N236"/>
  <c r="E235"/>
  <c r="E236"/>
  <c r="F236"/>
  <c r="G236"/>
  <c r="J236"/>
  <c r="M236"/>
  <c r="I236"/>
  <c r="L236"/>
  <c r="F233"/>
  <c r="H234"/>
  <c r="K234"/>
  <c r="N234"/>
  <c r="E233"/>
  <c r="E234"/>
  <c r="F234"/>
  <c r="G234"/>
  <c r="J234"/>
  <c r="M234"/>
  <c r="I234"/>
  <c r="L234"/>
  <c r="F229"/>
  <c r="H230"/>
  <c r="K230"/>
  <c r="N230"/>
  <c r="E229"/>
  <c r="E230"/>
  <c r="F230"/>
  <c r="G230"/>
  <c r="J230"/>
  <c r="M230"/>
  <c r="I230"/>
  <c r="L230"/>
  <c r="F227"/>
  <c r="H228"/>
  <c r="K228"/>
  <c r="N228"/>
  <c r="E227"/>
  <c r="E228"/>
  <c r="F228"/>
  <c r="G228"/>
  <c r="J228"/>
  <c r="M228"/>
  <c r="I228"/>
  <c r="L228"/>
  <c r="F225"/>
  <c r="H226"/>
  <c r="K226"/>
  <c r="N226"/>
  <c r="E225"/>
  <c r="E226"/>
  <c r="F226"/>
  <c r="G226"/>
  <c r="J226"/>
  <c r="M226"/>
  <c r="I226"/>
  <c r="L226"/>
  <c r="F221"/>
  <c r="H222"/>
  <c r="K222"/>
  <c r="N222"/>
  <c r="E221"/>
  <c r="E222"/>
  <c r="F222"/>
  <c r="G222"/>
  <c r="J222"/>
  <c r="M222"/>
  <c r="I222"/>
  <c r="L222"/>
  <c r="F219"/>
  <c r="H220"/>
  <c r="K220"/>
  <c r="N220"/>
  <c r="E219"/>
  <c r="E220"/>
  <c r="F220"/>
  <c r="G220"/>
  <c r="J220"/>
  <c r="M220"/>
  <c r="I220"/>
  <c r="L220"/>
  <c r="F217"/>
  <c r="H218"/>
  <c r="K218"/>
  <c r="N218"/>
  <c r="E217"/>
  <c r="E218"/>
  <c r="F218"/>
  <c r="G218"/>
  <c r="J218"/>
  <c r="M218"/>
  <c r="I218"/>
  <c r="L218"/>
  <c r="F213"/>
  <c r="H214"/>
  <c r="K214"/>
  <c r="N214"/>
  <c r="E213"/>
  <c r="E214"/>
  <c r="F214"/>
  <c r="G214"/>
  <c r="J214"/>
  <c r="M214"/>
  <c r="I214"/>
  <c r="L214"/>
  <c r="F211"/>
  <c r="H212"/>
  <c r="K212"/>
  <c r="N212"/>
  <c r="E211"/>
  <c r="E212"/>
  <c r="F212"/>
  <c r="G212"/>
  <c r="J212"/>
  <c r="M212"/>
  <c r="I212"/>
  <c r="L212"/>
  <c r="F209"/>
  <c r="H210"/>
  <c r="K210"/>
  <c r="N210"/>
  <c r="E209"/>
  <c r="E210"/>
  <c r="F210"/>
  <c r="G210"/>
  <c r="J210"/>
  <c r="M210"/>
  <c r="I210"/>
  <c r="L210"/>
  <c r="F205"/>
  <c r="H206"/>
  <c r="K206"/>
  <c r="N206"/>
  <c r="E205"/>
  <c r="E206"/>
  <c r="F206"/>
  <c r="G206"/>
  <c r="J206"/>
  <c r="M206"/>
  <c r="I206"/>
  <c r="L206"/>
  <c r="F203"/>
  <c r="H204"/>
  <c r="K204"/>
  <c r="N204"/>
  <c r="E203"/>
  <c r="E204"/>
  <c r="F204"/>
  <c r="G204"/>
  <c r="J204"/>
  <c r="M204"/>
  <c r="I204"/>
  <c r="L204"/>
  <c r="F201"/>
  <c r="H202"/>
  <c r="K202"/>
  <c r="N202"/>
  <c r="E201"/>
  <c r="E202"/>
  <c r="F202"/>
  <c r="G202"/>
  <c r="J202"/>
  <c r="M202"/>
  <c r="I202"/>
  <c r="L202"/>
  <c r="F197"/>
  <c r="H198"/>
  <c r="K198"/>
  <c r="N198"/>
  <c r="E197"/>
  <c r="E198"/>
  <c r="F198"/>
  <c r="G198"/>
  <c r="J198"/>
  <c r="M198"/>
  <c r="I198"/>
  <c r="L198"/>
  <c r="F195"/>
  <c r="H196"/>
  <c r="K196"/>
  <c r="N196"/>
  <c r="E195"/>
  <c r="E196"/>
  <c r="F196"/>
  <c r="G196"/>
  <c r="J196"/>
  <c r="M196"/>
  <c r="I196"/>
  <c r="L196"/>
  <c r="F193"/>
  <c r="H194"/>
  <c r="K194"/>
  <c r="N194"/>
  <c r="E193"/>
  <c r="E194"/>
  <c r="F194"/>
  <c r="G194"/>
  <c r="J194"/>
  <c r="M194"/>
  <c r="I194"/>
  <c r="L194"/>
  <c r="F189"/>
  <c r="H190"/>
  <c r="K190"/>
  <c r="N190"/>
  <c r="E189"/>
  <c r="E190"/>
  <c r="F190"/>
  <c r="G190"/>
  <c r="J190"/>
  <c r="M190"/>
  <c r="I190"/>
  <c r="L190"/>
  <c r="F187"/>
  <c r="H188"/>
  <c r="K188"/>
  <c r="N188"/>
  <c r="E187"/>
  <c r="E188"/>
  <c r="F188"/>
  <c r="G188"/>
  <c r="J188"/>
  <c r="M188"/>
  <c r="I188"/>
  <c r="L188"/>
  <c r="F185"/>
  <c r="H186"/>
  <c r="K186"/>
  <c r="N186"/>
  <c r="E185"/>
  <c r="E186"/>
  <c r="F186"/>
  <c r="G186"/>
  <c r="J186"/>
  <c r="M186"/>
  <c r="I186"/>
  <c r="L186"/>
  <c r="F181"/>
  <c r="H182"/>
  <c r="K182"/>
  <c r="N182"/>
  <c r="E181"/>
  <c r="E182"/>
  <c r="F182"/>
  <c r="G182"/>
  <c r="J182"/>
  <c r="M182"/>
  <c r="I182"/>
  <c r="L182"/>
  <c r="F179"/>
  <c r="H180"/>
  <c r="K180"/>
  <c r="N180"/>
  <c r="E179"/>
  <c r="E180"/>
  <c r="F180"/>
  <c r="G180"/>
  <c r="J180"/>
  <c r="M180"/>
  <c r="I180"/>
  <c r="L180"/>
  <c r="F177"/>
  <c r="H178"/>
  <c r="K178"/>
  <c r="N178"/>
  <c r="E177"/>
  <c r="E178"/>
  <c r="F178"/>
  <c r="G178"/>
  <c r="J178"/>
  <c r="M178"/>
  <c r="I178"/>
  <c r="L178"/>
  <c r="F173"/>
  <c r="H174"/>
  <c r="K174"/>
  <c r="N174"/>
  <c r="E173"/>
  <c r="E174"/>
  <c r="F174"/>
  <c r="G174"/>
  <c r="J174"/>
  <c r="M174"/>
  <c r="I174"/>
  <c r="L174"/>
  <c r="F171"/>
  <c r="H172"/>
  <c r="K172"/>
  <c r="N172"/>
  <c r="E171"/>
  <c r="E172"/>
  <c r="F172"/>
  <c r="G172"/>
  <c r="J172"/>
  <c r="M172"/>
  <c r="I172"/>
  <c r="L172"/>
  <c r="F169"/>
  <c r="H170"/>
  <c r="K170"/>
  <c r="N170"/>
  <c r="E169"/>
  <c r="E170"/>
  <c r="F170"/>
  <c r="G170"/>
  <c r="J170"/>
  <c r="M170"/>
  <c r="I170"/>
  <c r="L170"/>
  <c r="F165"/>
  <c r="H166"/>
  <c r="K166"/>
  <c r="N166"/>
  <c r="E165"/>
  <c r="E166"/>
  <c r="F166"/>
  <c r="G166"/>
  <c r="J166"/>
  <c r="M166"/>
  <c r="I166"/>
  <c r="L166"/>
  <c r="F163"/>
  <c r="H164"/>
  <c r="K164"/>
  <c r="N164"/>
  <c r="E163"/>
  <c r="E164"/>
  <c r="F164"/>
  <c r="G164"/>
  <c r="J164"/>
  <c r="M164"/>
  <c r="I164"/>
  <c r="L164"/>
  <c r="F161"/>
  <c r="H162"/>
  <c r="K162"/>
  <c r="N162"/>
  <c r="E161"/>
  <c r="E162"/>
  <c r="F162"/>
  <c r="G162"/>
  <c r="J162"/>
  <c r="M162"/>
  <c r="I162"/>
  <c r="L162"/>
  <c r="F157"/>
  <c r="H158"/>
  <c r="K158"/>
  <c r="N158"/>
  <c r="E157"/>
  <c r="E158"/>
  <c r="F158"/>
  <c r="G158"/>
  <c r="J158"/>
  <c r="M158"/>
  <c r="I158"/>
  <c r="L158"/>
  <c r="F155"/>
  <c r="H156"/>
  <c r="K156"/>
  <c r="N156"/>
  <c r="E155"/>
  <c r="E156"/>
  <c r="F156"/>
  <c r="G156"/>
  <c r="J156"/>
  <c r="M156"/>
  <c r="I156"/>
  <c r="L156"/>
  <c r="F153"/>
  <c r="H154"/>
  <c r="K154"/>
  <c r="N154"/>
  <c r="E153"/>
  <c r="E154"/>
  <c r="F154"/>
  <c r="G154"/>
  <c r="J154"/>
  <c r="M154"/>
  <c r="I154"/>
  <c r="L154"/>
  <c r="F149"/>
  <c r="H150"/>
  <c r="K150"/>
  <c r="N150"/>
  <c r="E149"/>
  <c r="E150"/>
  <c r="F150"/>
  <c r="G150"/>
  <c r="J150"/>
  <c r="M150"/>
  <c r="I150"/>
  <c r="L150"/>
  <c r="F147"/>
  <c r="H148"/>
  <c r="K148"/>
  <c r="N148"/>
  <c r="E147"/>
  <c r="E148"/>
  <c r="F148"/>
  <c r="G148"/>
  <c r="J148"/>
  <c r="M148"/>
  <c r="I148"/>
  <c r="L148"/>
  <c r="F145"/>
  <c r="H146"/>
  <c r="K146"/>
  <c r="N146"/>
  <c r="E145"/>
  <c r="E146"/>
  <c r="F146"/>
  <c r="G146"/>
  <c r="J146"/>
  <c r="M146"/>
  <c r="I146"/>
  <c r="L146"/>
  <c r="F141"/>
  <c r="H142"/>
  <c r="K142"/>
  <c r="N142"/>
  <c r="E141"/>
  <c r="E142"/>
  <c r="F142"/>
  <c r="G142"/>
  <c r="J142"/>
  <c r="M142"/>
  <c r="I142"/>
  <c r="L142"/>
  <c r="F139"/>
  <c r="H140"/>
  <c r="K140"/>
  <c r="N140"/>
  <c r="E139"/>
  <c r="E140"/>
  <c r="F140"/>
  <c r="G140"/>
  <c r="J140"/>
  <c r="M140"/>
  <c r="I140"/>
  <c r="L140"/>
  <c r="F137"/>
  <c r="H138"/>
  <c r="K138"/>
  <c r="N138"/>
  <c r="E137"/>
  <c r="E138"/>
  <c r="F138"/>
  <c r="G138"/>
  <c r="J138"/>
  <c r="M138"/>
  <c r="I138"/>
  <c r="L138"/>
  <c r="F133"/>
  <c r="H134"/>
  <c r="K134"/>
  <c r="N134"/>
  <c r="E133"/>
  <c r="E134"/>
  <c r="F134"/>
  <c r="G134"/>
  <c r="J134"/>
  <c r="M134"/>
  <c r="I134"/>
  <c r="L134"/>
  <c r="F131"/>
  <c r="H132"/>
  <c r="K132"/>
  <c r="N132"/>
  <c r="E131"/>
  <c r="E132"/>
  <c r="F132"/>
  <c r="G132"/>
  <c r="J132"/>
  <c r="M132"/>
  <c r="I132"/>
  <c r="L132"/>
  <c r="F129"/>
  <c r="H130"/>
  <c r="K130"/>
  <c r="N130"/>
  <c r="E129"/>
  <c r="E130"/>
  <c r="F130"/>
  <c r="G130"/>
  <c r="J130"/>
  <c r="M130"/>
  <c r="I130"/>
  <c r="L130"/>
  <c r="F125"/>
  <c r="H126"/>
  <c r="K126"/>
  <c r="N126"/>
  <c r="E125"/>
  <c r="E126"/>
  <c r="F126"/>
  <c r="G126"/>
  <c r="J126"/>
  <c r="M126"/>
  <c r="I126"/>
  <c r="L126"/>
  <c r="F123"/>
  <c r="H124"/>
  <c r="K124"/>
  <c r="N124"/>
  <c r="E123"/>
  <c r="E124"/>
  <c r="F124"/>
  <c r="G124"/>
  <c r="J124"/>
  <c r="M124"/>
  <c r="I124"/>
  <c r="L124"/>
  <c r="F121"/>
  <c r="H122"/>
  <c r="K122"/>
  <c r="N122"/>
  <c r="E121"/>
  <c r="E122"/>
  <c r="F122"/>
  <c r="G122"/>
  <c r="J122"/>
  <c r="M122"/>
  <c r="I122"/>
  <c r="L122"/>
  <c r="F117"/>
  <c r="H118"/>
  <c r="K118"/>
  <c r="N118"/>
  <c r="E117"/>
  <c r="E118"/>
  <c r="F118"/>
  <c r="G118"/>
  <c r="J118"/>
  <c r="M118"/>
  <c r="I118"/>
  <c r="L118"/>
  <c r="F115"/>
  <c r="H116"/>
  <c r="K116"/>
  <c r="N116"/>
  <c r="E115"/>
  <c r="E116"/>
  <c r="F116"/>
  <c r="G116"/>
  <c r="J116"/>
  <c r="M116"/>
  <c r="I116"/>
  <c r="L116"/>
  <c r="F113"/>
  <c r="H114"/>
  <c r="K114"/>
  <c r="N114"/>
  <c r="E113"/>
  <c r="E114"/>
  <c r="F114"/>
  <c r="G114"/>
  <c r="J114"/>
  <c r="M114"/>
  <c r="I114"/>
  <c r="L114"/>
  <c r="F109"/>
  <c r="H110"/>
  <c r="K110"/>
  <c r="N110"/>
  <c r="E109"/>
  <c r="E110"/>
  <c r="F110"/>
  <c r="G110"/>
  <c r="J110"/>
  <c r="M110"/>
  <c r="I110"/>
  <c r="L110"/>
  <c r="F107"/>
  <c r="H108"/>
  <c r="K108"/>
  <c r="N108"/>
  <c r="E107"/>
  <c r="E108"/>
  <c r="F108"/>
  <c r="G108"/>
  <c r="J108"/>
  <c r="M108"/>
  <c r="I108"/>
  <c r="L108"/>
  <c r="F105"/>
  <c r="H106"/>
  <c r="K106"/>
  <c r="N106"/>
  <c r="E105"/>
  <c r="E106"/>
  <c r="F106"/>
  <c r="G106"/>
  <c r="J106"/>
  <c r="M106"/>
  <c r="I106"/>
  <c r="L106"/>
  <c r="F101"/>
  <c r="H102"/>
  <c r="K102"/>
  <c r="N102"/>
  <c r="E101"/>
  <c r="E102"/>
  <c r="F102"/>
  <c r="G102"/>
  <c r="J102"/>
  <c r="M102"/>
  <c r="I102"/>
  <c r="L102"/>
  <c r="F99"/>
  <c r="H100"/>
  <c r="K100"/>
  <c r="N100"/>
  <c r="E99"/>
  <c r="E100"/>
  <c r="F100"/>
  <c r="G100"/>
  <c r="J100"/>
  <c r="M100"/>
  <c r="I100"/>
  <c r="L100"/>
  <c r="F97"/>
  <c r="H98"/>
  <c r="K98"/>
  <c r="N98"/>
  <c r="E97"/>
  <c r="E98"/>
  <c r="F98"/>
  <c r="G98"/>
  <c r="J98"/>
  <c r="M98"/>
  <c r="I98"/>
  <c r="L98"/>
  <c r="F93"/>
  <c r="H94"/>
  <c r="K94"/>
  <c r="N94"/>
  <c r="E93"/>
  <c r="E94"/>
  <c r="F94"/>
  <c r="G94"/>
  <c r="J94"/>
  <c r="M94"/>
  <c r="I94"/>
  <c r="L94"/>
  <c r="F91"/>
  <c r="H92"/>
  <c r="K92"/>
  <c r="N92"/>
  <c r="E91"/>
  <c r="E92"/>
  <c r="F92"/>
  <c r="G92"/>
  <c r="J92"/>
  <c r="M92"/>
  <c r="I92"/>
  <c r="L92"/>
  <c r="F89"/>
  <c r="H90"/>
  <c r="K90"/>
  <c r="N90"/>
  <c r="E89"/>
  <c r="E90"/>
  <c r="F90"/>
  <c r="G90"/>
  <c r="J90"/>
  <c r="M90"/>
  <c r="I90"/>
  <c r="L90"/>
  <c r="F85"/>
  <c r="H86"/>
  <c r="K86"/>
  <c r="N86"/>
  <c r="E85"/>
  <c r="E86"/>
  <c r="F86"/>
  <c r="G86"/>
  <c r="J86"/>
  <c r="M86"/>
  <c r="I86"/>
  <c r="L86"/>
  <c r="F83"/>
  <c r="H84"/>
  <c r="K84"/>
  <c r="N84"/>
  <c r="E83"/>
  <c r="E84"/>
  <c r="F84"/>
  <c r="G84"/>
  <c r="J84"/>
  <c r="M84"/>
  <c r="I84"/>
  <c r="L84"/>
  <c r="F81"/>
  <c r="H82"/>
  <c r="K82"/>
  <c r="N82"/>
  <c r="E81"/>
  <c r="E82"/>
  <c r="F82"/>
  <c r="G82"/>
  <c r="J82"/>
  <c r="M82"/>
  <c r="I82"/>
  <c r="L82"/>
  <c r="F77"/>
  <c r="H78"/>
  <c r="K78"/>
  <c r="N78"/>
  <c r="E77"/>
  <c r="E78"/>
  <c r="F78"/>
  <c r="G78"/>
  <c r="J78"/>
  <c r="M78"/>
  <c r="I78"/>
  <c r="L78"/>
  <c r="F75"/>
  <c r="H76"/>
  <c r="K76"/>
  <c r="N76"/>
  <c r="E75"/>
  <c r="E76"/>
  <c r="F76"/>
  <c r="G76"/>
  <c r="J76"/>
  <c r="M76"/>
  <c r="I76"/>
  <c r="L76"/>
  <c r="F73"/>
  <c r="H74"/>
  <c r="K74"/>
  <c r="N74"/>
  <c r="E73"/>
  <c r="E74"/>
  <c r="F74"/>
  <c r="G74"/>
  <c r="J74"/>
  <c r="M74"/>
  <c r="I74"/>
  <c r="L74"/>
  <c r="F69"/>
  <c r="H70"/>
  <c r="K70"/>
  <c r="N70"/>
  <c r="E69"/>
  <c r="E70"/>
  <c r="F70"/>
  <c r="G70"/>
  <c r="J70"/>
  <c r="M70"/>
  <c r="I70"/>
  <c r="L70"/>
  <c r="F67"/>
  <c r="H68"/>
  <c r="K68"/>
  <c r="N68"/>
  <c r="E67"/>
  <c r="E68"/>
  <c r="F68"/>
  <c r="G68"/>
  <c r="J68"/>
  <c r="M68"/>
  <c r="I68"/>
  <c r="L68"/>
  <c r="F65"/>
  <c r="H66"/>
  <c r="K66"/>
  <c r="N66"/>
  <c r="E65"/>
  <c r="E66"/>
  <c r="F66"/>
  <c r="G66"/>
  <c r="J66"/>
  <c r="M66"/>
  <c r="I66"/>
  <c r="L66"/>
  <c r="F61"/>
  <c r="H62"/>
  <c r="K62"/>
  <c r="N62"/>
  <c r="E61"/>
  <c r="E62"/>
  <c r="F62"/>
  <c r="G62"/>
  <c r="J62"/>
  <c r="M62"/>
  <c r="I62"/>
  <c r="L62"/>
  <c r="F59"/>
  <c r="H60"/>
  <c r="K60"/>
  <c r="N60"/>
  <c r="E59"/>
  <c r="E60"/>
  <c r="F60"/>
  <c r="G60"/>
  <c r="J60"/>
  <c r="M60"/>
  <c r="I60"/>
  <c r="L60"/>
  <c r="F57"/>
  <c r="H58"/>
  <c r="K58"/>
  <c r="N58"/>
  <c r="E57"/>
  <c r="E58"/>
  <c r="F58"/>
  <c r="G58"/>
  <c r="J58"/>
  <c r="M58"/>
  <c r="I58"/>
  <c r="L58"/>
  <c r="F53"/>
  <c r="H54"/>
  <c r="K54"/>
  <c r="N54"/>
  <c r="E53"/>
  <c r="E54"/>
  <c r="F54"/>
  <c r="G54"/>
  <c r="J54"/>
  <c r="M54"/>
  <c r="I54"/>
  <c r="L54"/>
  <c r="F51"/>
  <c r="H52"/>
  <c r="K52"/>
  <c r="N52"/>
  <c r="E51"/>
  <c r="E52"/>
  <c r="F52"/>
  <c r="G52"/>
  <c r="J52"/>
  <c r="M52"/>
  <c r="I52"/>
  <c r="L52"/>
  <c r="F49"/>
  <c r="H50"/>
  <c r="K50"/>
  <c r="N50"/>
  <c r="E49"/>
  <c r="E50"/>
  <c r="F50"/>
  <c r="G50"/>
  <c r="J50"/>
  <c r="M50"/>
  <c r="I50"/>
  <c r="L50"/>
  <c r="F45"/>
  <c r="H46"/>
  <c r="K46"/>
  <c r="N46"/>
  <c r="E45"/>
  <c r="E46"/>
  <c r="F46"/>
  <c r="G46"/>
  <c r="J46"/>
  <c r="M46"/>
  <c r="I46"/>
  <c r="L46"/>
  <c r="F43"/>
  <c r="H44"/>
  <c r="K44"/>
  <c r="N44"/>
  <c r="E43"/>
  <c r="E44"/>
  <c r="F44"/>
  <c r="G44"/>
  <c r="J44"/>
  <c r="M44"/>
  <c r="I44"/>
  <c r="L44"/>
  <c r="F41"/>
  <c r="H42"/>
  <c r="K42"/>
  <c r="N42"/>
  <c r="E41"/>
  <c r="E42"/>
  <c r="F42"/>
  <c r="G42"/>
  <c r="J42"/>
  <c r="M42"/>
  <c r="I42"/>
  <c r="L42"/>
  <c r="F37"/>
  <c r="H38"/>
  <c r="K38"/>
  <c r="N38"/>
  <c r="E37"/>
  <c r="E38"/>
  <c r="F38"/>
  <c r="G38"/>
  <c r="J38"/>
  <c r="M38"/>
  <c r="I38"/>
  <c r="L38"/>
  <c r="F35"/>
  <c r="H36"/>
  <c r="K36"/>
  <c r="N36"/>
  <c r="E35"/>
  <c r="E36"/>
  <c r="F36"/>
  <c r="G36"/>
  <c r="J36"/>
  <c r="M36"/>
  <c r="I36"/>
  <c r="L36"/>
  <c r="F33"/>
  <c r="H34"/>
  <c r="K34"/>
  <c r="N34"/>
  <c r="E33"/>
  <c r="E34"/>
  <c r="F34"/>
  <c r="G34"/>
  <c r="J34"/>
  <c r="M34"/>
  <c r="I34"/>
  <c r="L34"/>
  <c r="F29"/>
  <c r="H30"/>
  <c r="K30"/>
  <c r="N30"/>
  <c r="E29"/>
  <c r="E30"/>
  <c r="F30"/>
  <c r="G30"/>
  <c r="J30"/>
  <c r="M30"/>
  <c r="I30"/>
  <c r="L30"/>
  <c r="F27"/>
  <c r="H28"/>
  <c r="K28"/>
  <c r="N28"/>
  <c r="E27"/>
  <c r="E28"/>
  <c r="F28"/>
  <c r="G28"/>
  <c r="J28"/>
  <c r="M28"/>
  <c r="I28"/>
  <c r="L28"/>
  <c r="F25"/>
  <c r="H26"/>
  <c r="K26"/>
  <c r="N26"/>
  <c r="E25"/>
  <c r="E26"/>
  <c r="F26"/>
  <c r="G26"/>
  <c r="J26"/>
  <c r="M26"/>
  <c r="I26"/>
  <c r="L26"/>
  <c r="L18"/>
  <c r="L10"/>
  <c r="F21"/>
  <c r="H22"/>
  <c r="K22"/>
  <c r="N22"/>
  <c r="E21"/>
  <c r="E22"/>
  <c r="F22"/>
  <c r="G22"/>
  <c r="J22"/>
  <c r="M22"/>
  <c r="I22"/>
  <c r="L22"/>
  <c r="F19"/>
  <c r="H20"/>
  <c r="K20"/>
  <c r="N20"/>
  <c r="E19"/>
  <c r="E20"/>
  <c r="F20"/>
  <c r="G20"/>
  <c r="J20"/>
  <c r="M20"/>
  <c r="I20"/>
  <c r="L20"/>
  <c r="F17"/>
  <c r="H18"/>
  <c r="K18"/>
  <c r="N18"/>
  <c r="E17"/>
  <c r="E18"/>
  <c r="F18"/>
  <c r="G18"/>
  <c r="J18"/>
  <c r="M18"/>
  <c r="I18"/>
  <c r="F13"/>
  <c r="H14"/>
  <c r="K14"/>
  <c r="N14"/>
  <c r="F11"/>
  <c r="H12"/>
  <c r="K12"/>
  <c r="N12"/>
  <c r="F9"/>
  <c r="H10"/>
  <c r="K10"/>
  <c r="N10"/>
  <c r="E13"/>
  <c r="E14"/>
  <c r="F14"/>
  <c r="G14"/>
  <c r="J14"/>
  <c r="M14"/>
  <c r="E11"/>
  <c r="E12"/>
  <c r="F12"/>
  <c r="G12"/>
  <c r="J12"/>
  <c r="M12"/>
  <c r="E9"/>
  <c r="E10"/>
  <c r="F10"/>
  <c r="G10"/>
  <c r="J10"/>
  <c r="M10"/>
  <c r="I14"/>
  <c r="L14"/>
  <c r="I12"/>
  <c r="L12"/>
  <c r="I10"/>
</calcChain>
</file>

<file path=xl/connections.xml><?xml version="1.0" encoding="utf-8"?>
<connections xmlns="http://schemas.openxmlformats.org/spreadsheetml/2006/main">
  <connection id="1" name="Connection1" type="6" refreshedVersion="0">
    <textPr fileType="mac" sourceFile="Macintosh HD_OS:Users:shad:Documents:glaciers:Columbia:motion:optical surveys:2008:DataFiles_RAW_ConvertedToAscii:CG170608.txt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<sst xmlns="http://schemas.openxmlformats.org/spreadsheetml/2006/main" count="117" uniqueCount="15">
  <si>
    <t>RRRR</t>
  </si>
  <si>
    <t>Reduced V,H</t>
  </si>
  <si>
    <t>Angle from W</t>
  </si>
  <si>
    <t>Dh</t>
  </si>
  <si>
    <t>Delta E</t>
  </si>
  <si>
    <t>Delta N</t>
  </si>
  <si>
    <t>Delta Z</t>
  </si>
  <si>
    <t>E</t>
  </si>
  <si>
    <t>N</t>
  </si>
  <si>
    <t>Z</t>
  </si>
  <si>
    <t>Hz</t>
    <phoneticPr fontId="1" type="noConversion"/>
  </si>
  <si>
    <t>V</t>
    <phoneticPr fontId="1" type="noConversion"/>
  </si>
  <si>
    <t>slope Dist</t>
    <phoneticPr fontId="1" type="noConversion"/>
  </si>
  <si>
    <t>Station Coords</t>
  </si>
  <si>
    <t>Z + H.I.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</si>
</sst>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4">
    <font>
      <sz val="10"/>
      <name val="Verdana"/>
    </font>
    <font>
      <sz val="8"/>
      <name val="Verdana"/>
    </font>
    <font>
      <b/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calcChain" Target="calcChain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connections" Target="connections.xml"/><Relationship Id="rId5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CG170608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N406"/>
  <sheetViews>
    <sheetView tabSelected="1" zoomScale="125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E399" sqref="E399:N406"/>
    </sheetView>
  </sheetViews>
  <sheetFormatPr baseColWidth="10" defaultRowHeight="13"/>
  <cols>
    <col min="1" max="1" width="21.42578125" bestFit="1" customWidth="1"/>
    <col min="2" max="3" width="10" bestFit="1" customWidth="1"/>
    <col min="4" max="4" width="9" bestFit="1" customWidth="1"/>
    <col min="5" max="5" width="9.5703125" customWidth="1"/>
    <col min="6" max="7" width="12.85546875" customWidth="1"/>
    <col min="8" max="8" width="9.5703125" customWidth="1"/>
    <col min="10" max="10" width="10.28515625" customWidth="1"/>
    <col min="11" max="11" width="10.42578125" customWidth="1"/>
  </cols>
  <sheetData>
    <row r="1" spans="1:14">
      <c r="B1" t="s">
        <v>10</v>
      </c>
      <c r="C1" t="s">
        <v>11</v>
      </c>
      <c r="D1" t="s">
        <v>12</v>
      </c>
      <c r="F1" s="2" t="s">
        <v>13</v>
      </c>
      <c r="G1" s="2"/>
      <c r="H1" s="2"/>
    </row>
    <row r="2" spans="1:14">
      <c r="A2" t="s">
        <v>0</v>
      </c>
      <c r="B2">
        <v>179.99638999999999</v>
      </c>
      <c r="C2">
        <v>94.383889999999994</v>
      </c>
      <c r="D2">
        <v>23.077999999999999</v>
      </c>
      <c r="F2" s="2" t="s">
        <v>7</v>
      </c>
      <c r="G2" s="2" t="s">
        <v>8</v>
      </c>
      <c r="H2" s="2" t="s">
        <v>14</v>
      </c>
    </row>
    <row r="3" spans="1:14">
      <c r="A3">
        <v>1111</v>
      </c>
      <c r="B3">
        <v>293.58166999999997</v>
      </c>
      <c r="C3">
        <v>94.224170000000001</v>
      </c>
      <c r="D3">
        <v>1138.634</v>
      </c>
      <c r="F3" s="2">
        <v>5000</v>
      </c>
      <c r="G3" s="2">
        <v>5000</v>
      </c>
      <c r="H3" s="2">
        <v>1000</v>
      </c>
    </row>
    <row r="4" spans="1:14">
      <c r="A4">
        <v>2222</v>
      </c>
      <c r="B4">
        <v>310.72250000000003</v>
      </c>
      <c r="C4">
        <v>93.060829999999996</v>
      </c>
      <c r="D4">
        <v>1519.0039999999999</v>
      </c>
    </row>
    <row r="5" spans="1:14">
      <c r="A5">
        <v>3333</v>
      </c>
      <c r="B5">
        <v>302.21194000000003</v>
      </c>
      <c r="C5">
        <v>93.863060000000004</v>
      </c>
      <c r="D5">
        <v>1156.1959999999999</v>
      </c>
    </row>
    <row r="6" spans="1:14">
      <c r="F6" s="1" t="s">
        <v>1</v>
      </c>
      <c r="G6" s="1" t="s">
        <v>2</v>
      </c>
      <c r="H6" s="1" t="s">
        <v>3</v>
      </c>
      <c r="I6" s="1" t="s">
        <v>4</v>
      </c>
      <c r="J6" s="1" t="s">
        <v>5</v>
      </c>
      <c r="K6" s="1" t="s">
        <v>6</v>
      </c>
      <c r="L6" s="1" t="s">
        <v>7</v>
      </c>
      <c r="M6" s="1" t="s">
        <v>8</v>
      </c>
      <c r="N6" s="1" t="s">
        <v>9</v>
      </c>
    </row>
    <row r="7" spans="1:14">
      <c r="A7" t="s">
        <v>0</v>
      </c>
      <c r="B7">
        <v>179.99360999999999</v>
      </c>
      <c r="C7">
        <v>94.383610000000004</v>
      </c>
      <c r="D7">
        <v>23.077999999999999</v>
      </c>
    </row>
    <row r="8" spans="1:14">
      <c r="A8" t="s">
        <v>0</v>
      </c>
      <c r="B8">
        <v>359.99221999999997</v>
      </c>
      <c r="C8">
        <v>265.62222000000003</v>
      </c>
      <c r="D8">
        <v>23.077999999999999</v>
      </c>
    </row>
    <row r="9" spans="1:14">
      <c r="A9">
        <v>1111</v>
      </c>
      <c r="B9">
        <v>113.57528000000001</v>
      </c>
      <c r="C9">
        <v>265.77972</v>
      </c>
      <c r="D9">
        <v>1138.5899999999999</v>
      </c>
      <c r="E9">
        <f>IF((B8&lt;180),B9-B8,B9+(B8-360))</f>
        <v>113.56749999999998</v>
      </c>
      <c r="F9">
        <f>C10-(SUM(C9:C10)-360)/2</f>
        <v>94.223195000000004</v>
      </c>
      <c r="L9" s="2"/>
      <c r="M9" s="2"/>
      <c r="N9" s="2"/>
    </row>
    <row r="10" spans="1:14">
      <c r="A10">
        <v>1111</v>
      </c>
      <c r="B10">
        <v>293.57528000000002</v>
      </c>
      <c r="C10">
        <v>94.226110000000006</v>
      </c>
      <c r="D10">
        <v>1138.587</v>
      </c>
      <c r="E10">
        <f>B10-B7</f>
        <v>113.58167000000003</v>
      </c>
      <c r="F10">
        <f>AVERAGE(E9:E10)</f>
        <v>113.57458500000001</v>
      </c>
      <c r="G10">
        <f>F10-90</f>
        <v>23.574585000000013</v>
      </c>
      <c r="H10">
        <f>AVERAGE(D9:D10)*COS(RADIANS(F9-90))</f>
        <v>1135.4969436439744</v>
      </c>
      <c r="I10">
        <f>-SIN(RADIANS(90-G10))*H10</f>
        <v>-1040.7286235318954</v>
      </c>
      <c r="J10">
        <f>COS(RADIANS(90-G10))*H10</f>
        <v>454.13350590571218</v>
      </c>
      <c r="K10">
        <f>COS(RADIANS(F9))*H10</f>
        <v>-83.620189910713876</v>
      </c>
      <c r="L10">
        <f>$F$3+I10</f>
        <v>3959.2713764681048</v>
      </c>
      <c r="M10">
        <f>$G$3+J10</f>
        <v>5454.1335059057119</v>
      </c>
      <c r="N10">
        <f>$H$3+K10</f>
        <v>916.37981008928614</v>
      </c>
    </row>
    <row r="11" spans="1:14">
      <c r="A11">
        <v>2222</v>
      </c>
      <c r="B11">
        <v>310.71555999999998</v>
      </c>
      <c r="C11">
        <v>93.060829999999996</v>
      </c>
      <c r="D11">
        <v>1518.921</v>
      </c>
      <c r="E11">
        <f>B11-B7</f>
        <v>130.72194999999999</v>
      </c>
      <c r="F11">
        <f>C11-(SUM(C11:C12)-360)/2</f>
        <v>93.058329999999998</v>
      </c>
    </row>
    <row r="12" spans="1:14">
      <c r="A12">
        <v>2222</v>
      </c>
      <c r="B12">
        <v>130.71472</v>
      </c>
      <c r="C12">
        <v>266.94416999999999</v>
      </c>
      <c r="D12">
        <v>1518.9190000000001</v>
      </c>
      <c r="E12">
        <f>IF((B8&lt;180),B12-B8,B12+(B8-360))</f>
        <v>130.70693999999997</v>
      </c>
      <c r="F12">
        <f>AVERAGE(E11:E12)</f>
        <v>130.71444499999998</v>
      </c>
      <c r="G12">
        <f>F12-90</f>
        <v>40.714444999999984</v>
      </c>
      <c r="H12">
        <f>AVERAGE(D11:D12)*COS(RADIANS(F11-90))</f>
        <v>1516.7566578537471</v>
      </c>
      <c r="I12">
        <f>-SIN(RADIANS(90-G12))*H12</f>
        <v>-1149.6559070574335</v>
      </c>
      <c r="J12">
        <f>COS(RADIANS(90-G12))*H12</f>
        <v>989.36447000669011</v>
      </c>
      <c r="K12">
        <f>COS(RADIANS(F11))*H12</f>
        <v>-80.922887444542766</v>
      </c>
      <c r="L12">
        <f>$F$3+I12</f>
        <v>3850.3440929425665</v>
      </c>
      <c r="M12">
        <f>$G$3+J12</f>
        <v>5989.3644700066898</v>
      </c>
      <c r="N12">
        <f>$H$3+K12</f>
        <v>919.07711255545723</v>
      </c>
    </row>
    <row r="13" spans="1:14">
      <c r="A13">
        <v>3333</v>
      </c>
      <c r="B13">
        <v>122.19583</v>
      </c>
      <c r="C13">
        <v>266.14166999999998</v>
      </c>
      <c r="D13">
        <v>1156.134</v>
      </c>
      <c r="E13">
        <f>IF((B8&lt;180),B13-B8,B13+(B8-360))</f>
        <v>122.18804999999998</v>
      </c>
      <c r="F13">
        <f>C14-(SUM(C13:C14)-360)/2</f>
        <v>93.861250000000013</v>
      </c>
    </row>
    <row r="14" spans="1:14">
      <c r="A14">
        <v>3333</v>
      </c>
      <c r="B14">
        <v>302.19693999999998</v>
      </c>
      <c r="C14">
        <v>93.864170000000001</v>
      </c>
      <c r="D14">
        <v>1156.133</v>
      </c>
      <c r="E14">
        <f>B14-B7</f>
        <v>122.20332999999999</v>
      </c>
      <c r="F14">
        <f>AVERAGE(E13:E14)</f>
        <v>122.19568999999998</v>
      </c>
      <c r="G14">
        <f>F14-90</f>
        <v>32.195689999999985</v>
      </c>
      <c r="H14">
        <f>AVERAGE(D13:D14)*COS(RADIANS(F13-90))</f>
        <v>1153.509135256229</v>
      </c>
      <c r="I14">
        <f>-SIN(RADIANS(90-G14))*H14</f>
        <v>-976.13778287947821</v>
      </c>
      <c r="J14">
        <f>COS(RADIANS(90-G14))*H14</f>
        <v>614.60422546115785</v>
      </c>
      <c r="K14">
        <f>COS(RADIANS(F13))*H14</f>
        <v>-77.677912183336431</v>
      </c>
      <c r="L14">
        <f>$F$3+I14</f>
        <v>4023.8622171205216</v>
      </c>
      <c r="M14">
        <f>$G$3+J14</f>
        <v>5614.6042254611575</v>
      </c>
      <c r="N14">
        <f>$H$3+K14</f>
        <v>922.32208781666361</v>
      </c>
    </row>
    <row r="15" spans="1:14">
      <c r="A15" t="s">
        <v>0</v>
      </c>
      <c r="B15">
        <v>179.99360999999999</v>
      </c>
      <c r="C15">
        <v>94.384169999999997</v>
      </c>
      <c r="D15">
        <v>23.077999999999999</v>
      </c>
    </row>
    <row r="16" spans="1:14">
      <c r="A16" t="s">
        <v>0</v>
      </c>
      <c r="B16">
        <v>359.99389000000002</v>
      </c>
      <c r="C16">
        <v>265.62222000000003</v>
      </c>
      <c r="D16">
        <v>23.077999999999999</v>
      </c>
    </row>
    <row r="17" spans="1:14">
      <c r="A17">
        <v>1111</v>
      </c>
      <c r="B17">
        <v>113.56610999999999</v>
      </c>
      <c r="C17">
        <v>265.77917000000002</v>
      </c>
      <c r="D17">
        <v>1138.54</v>
      </c>
      <c r="E17">
        <f>IF((B16&lt;180),B17-B16,B17+(B16-360))</f>
        <v>113.56000000000002</v>
      </c>
      <c r="F17">
        <f>C18-(SUM(C17:C18)-360)/2</f>
        <v>94.223054999999988</v>
      </c>
      <c r="L17" s="2"/>
      <c r="M17" s="2"/>
      <c r="N17" s="2"/>
    </row>
    <row r="18" spans="1:14">
      <c r="A18">
        <v>1111</v>
      </c>
      <c r="B18">
        <v>293.56666999999999</v>
      </c>
      <c r="C18">
        <v>94.225279999999998</v>
      </c>
      <c r="D18">
        <v>1138.539</v>
      </c>
      <c r="E18">
        <f>B18-B15</f>
        <v>113.57306</v>
      </c>
      <c r="F18">
        <f>AVERAGE(E17:E18)</f>
        <v>113.56653</v>
      </c>
      <c r="G18">
        <f>F18-90</f>
        <v>23.56653</v>
      </c>
      <c r="H18">
        <f>AVERAGE(D17:D18)*COS(RADIANS(F17-90))</f>
        <v>1135.4482815581541</v>
      </c>
      <c r="I18">
        <f>-SIN(RADIANS(90-G18))*H18</f>
        <v>-1040.747854688477</v>
      </c>
      <c r="J18">
        <f>COS(RADIANS(90-G18))*H18</f>
        <v>453.96773349512159</v>
      </c>
      <c r="K18">
        <f>COS(RADIANS(F17))*H18</f>
        <v>-83.613839450120665</v>
      </c>
      <c r="L18">
        <f>$F$3+I18</f>
        <v>3959.2521453115232</v>
      </c>
      <c r="M18">
        <f>$G$3+J18</f>
        <v>5453.9677334951211</v>
      </c>
      <c r="N18">
        <f>$H$3+K18</f>
        <v>916.38616054987938</v>
      </c>
    </row>
    <row r="19" spans="1:14">
      <c r="A19">
        <v>2222</v>
      </c>
      <c r="B19">
        <v>310.71082999999999</v>
      </c>
      <c r="C19">
        <v>93.060829999999996</v>
      </c>
      <c r="D19">
        <v>1518.829</v>
      </c>
      <c r="E19">
        <f>B19-B15</f>
        <v>130.71722</v>
      </c>
      <c r="F19">
        <f>C19-(SUM(C19:C20)-360)/2</f>
        <v>93.057634999999991</v>
      </c>
    </row>
    <row r="20" spans="1:14">
      <c r="A20">
        <v>2222</v>
      </c>
      <c r="B20">
        <v>130.70889</v>
      </c>
      <c r="C20">
        <v>266.94556</v>
      </c>
      <c r="D20">
        <v>1518.826</v>
      </c>
      <c r="E20">
        <f>IF((B16&lt;180),B20-B16,B20+(B16-360))</f>
        <v>130.70278000000002</v>
      </c>
      <c r="F20">
        <f>AVERAGE(E19:E20)</f>
        <v>130.71</v>
      </c>
      <c r="G20">
        <f>F20-90</f>
        <v>40.710000000000008</v>
      </c>
      <c r="H20">
        <f>AVERAGE(D19:D20)*COS(RADIANS(F19-90))</f>
        <v>1516.6652724244398</v>
      </c>
      <c r="I20">
        <f>-SIN(RADIANS(90-G20))*H20</f>
        <v>-1149.6633863498153</v>
      </c>
      <c r="J20">
        <f>COS(RADIANS(90-G20))*H20</f>
        <v>989.21567247237613</v>
      </c>
      <c r="K20">
        <f>COS(RADIANS(F19))*H20</f>
        <v>-80.899640784394023</v>
      </c>
      <c r="L20">
        <f>$F$3+I20</f>
        <v>3850.3366136501845</v>
      </c>
      <c r="M20">
        <f>$G$3+J20</f>
        <v>5989.2156724723764</v>
      </c>
      <c r="N20">
        <f>$H$3+K20</f>
        <v>919.10035921560598</v>
      </c>
    </row>
    <row r="21" spans="1:14">
      <c r="A21">
        <v>3333</v>
      </c>
      <c r="B21">
        <v>122.18889</v>
      </c>
      <c r="C21">
        <v>266.14193999999998</v>
      </c>
      <c r="D21">
        <v>1156.0630000000001</v>
      </c>
      <c r="E21">
        <f>IF((B16&lt;180),B21-B16,B21+(B16-360))</f>
        <v>122.18278000000002</v>
      </c>
      <c r="F21">
        <f>C22-(SUM(C21:C22)-360)/2</f>
        <v>93.861115000000012</v>
      </c>
    </row>
    <row r="22" spans="1:14">
      <c r="A22">
        <v>3333</v>
      </c>
      <c r="B22">
        <v>302.19027999999997</v>
      </c>
      <c r="C22">
        <v>93.864170000000001</v>
      </c>
      <c r="D22">
        <v>1156.0609999999999</v>
      </c>
      <c r="E22">
        <f>B22-B15</f>
        <v>122.19666999999998</v>
      </c>
      <c r="F22">
        <f>AVERAGE(E21:E22)</f>
        <v>122.18972500000001</v>
      </c>
      <c r="G22">
        <f>F22-90</f>
        <v>32.18972500000001</v>
      </c>
      <c r="H22">
        <f>AVERAGE(D21:D22)*COS(RADIANS(F21-90))</f>
        <v>1153.4379809837467</v>
      </c>
      <c r="I22">
        <f>-SIN(RADIANS(90-G22))*H22</f>
        <v>-976.14154629518123</v>
      </c>
      <c r="J22">
        <f>COS(RADIANS(90-G22))*H22</f>
        <v>614.46469188417541</v>
      </c>
      <c r="K22">
        <f>COS(RADIANS(F21))*H22</f>
        <v>-77.670409061849213</v>
      </c>
      <c r="L22">
        <f>$F$3+I22</f>
        <v>4023.8584537048187</v>
      </c>
      <c r="M22">
        <f>$G$3+J22</f>
        <v>5614.4646918841754</v>
      </c>
      <c r="N22">
        <f>$H$3+K22</f>
        <v>922.32959093815077</v>
      </c>
    </row>
    <row r="23" spans="1:14">
      <c r="A23" t="s">
        <v>0</v>
      </c>
      <c r="B23">
        <v>179.99388999999999</v>
      </c>
      <c r="C23">
        <v>94.384169999999997</v>
      </c>
      <c r="D23">
        <v>23.077999999999999</v>
      </c>
    </row>
    <row r="24" spans="1:14">
      <c r="A24" t="s">
        <v>0</v>
      </c>
      <c r="B24">
        <v>359.99277999999998</v>
      </c>
      <c r="C24">
        <v>265.62139000000002</v>
      </c>
      <c r="D24">
        <v>23.077999999999999</v>
      </c>
    </row>
    <row r="25" spans="1:14">
      <c r="A25">
        <v>1111</v>
      </c>
      <c r="B25">
        <v>113.55806</v>
      </c>
      <c r="C25">
        <v>265.78055999999998</v>
      </c>
      <c r="D25">
        <v>1138.49</v>
      </c>
      <c r="E25">
        <f>IF((B24&lt;180),B25-B24,B25+(B24-360))</f>
        <v>113.55083999999998</v>
      </c>
      <c r="F25">
        <f>C26-(SUM(C25:C26)-360)/2</f>
        <v>94.222360000000009</v>
      </c>
      <c r="L25" s="2"/>
      <c r="M25" s="2"/>
      <c r="N25" s="2"/>
    </row>
    <row r="26" spans="1:14">
      <c r="A26">
        <v>1111</v>
      </c>
      <c r="B26">
        <v>293.56</v>
      </c>
      <c r="C26">
        <v>94.225279999999998</v>
      </c>
      <c r="D26">
        <v>1138.4880000000001</v>
      </c>
      <c r="E26">
        <f>B26-B23</f>
        <v>113.56611000000001</v>
      </c>
      <c r="F26">
        <f>AVERAGE(E25:E26)</f>
        <v>113.55847499999999</v>
      </c>
      <c r="G26">
        <f>F26-90</f>
        <v>23.558474999999987</v>
      </c>
      <c r="H26">
        <f>AVERAGE(D25:D26)*COS(RADIANS(F25-90))</f>
        <v>1135.3989355410333</v>
      </c>
      <c r="I26">
        <f>-SIN(RADIANS(90-G26))*H26</f>
        <v>-1040.766432877338</v>
      </c>
      <c r="J26">
        <f>COS(RADIANS(90-G26))*H26</f>
        <v>453.80169129642178</v>
      </c>
      <c r="K26">
        <f>COS(RADIANS(F25))*H26</f>
        <v>-83.596470588720095</v>
      </c>
      <c r="L26">
        <f>$F$3+I26</f>
        <v>3959.233567122662</v>
      </c>
      <c r="M26">
        <f>$G$3+J26</f>
        <v>5453.8016912964222</v>
      </c>
      <c r="N26">
        <f>$H$3+K26</f>
        <v>916.40352941127992</v>
      </c>
    </row>
    <row r="27" spans="1:14">
      <c r="A27">
        <v>2222</v>
      </c>
      <c r="B27">
        <v>310.70666999999997</v>
      </c>
      <c r="C27">
        <v>93.060280000000006</v>
      </c>
      <c r="D27">
        <v>1518.7370000000001</v>
      </c>
      <c r="E27">
        <f>B27-B23</f>
        <v>130.71277999999998</v>
      </c>
      <c r="F27">
        <f>C27-(SUM(C27:C28)-360)/2</f>
        <v>93.057640000000021</v>
      </c>
    </row>
    <row r="28" spans="1:14">
      <c r="A28">
        <v>2222</v>
      </c>
      <c r="B28">
        <v>130.70444000000001</v>
      </c>
      <c r="C28">
        <v>266.94499999999999</v>
      </c>
      <c r="D28">
        <v>1518.7339999999999</v>
      </c>
      <c r="E28">
        <f>IF((B24&lt;180),B28-B24,B28+(B24-360))</f>
        <v>130.69721999999999</v>
      </c>
      <c r="F28">
        <f>AVERAGE(E27:E28)</f>
        <v>130.70499999999998</v>
      </c>
      <c r="G28">
        <f>F28-90</f>
        <v>40.704999999999984</v>
      </c>
      <c r="H28">
        <f>AVERAGE(D27:D28)*COS(RADIANS(F27-90))</f>
        <v>1516.5733963276709</v>
      </c>
      <c r="I28">
        <f>-SIN(RADIANS(90-G28))*H28</f>
        <v>-1149.680058129557</v>
      </c>
      <c r="J28">
        <f>COS(RADIANS(90-G28))*H28</f>
        <v>989.05542331462152</v>
      </c>
      <c r="K28">
        <f>COS(RADIANS(F27))*H28</f>
        <v>-80.894872227656236</v>
      </c>
      <c r="L28">
        <f>$F$3+I28</f>
        <v>3850.319941870443</v>
      </c>
      <c r="M28">
        <f>$G$3+J28</f>
        <v>5989.0554233146213</v>
      </c>
      <c r="N28">
        <f>$H$3+K28</f>
        <v>919.10512777234374</v>
      </c>
    </row>
    <row r="29" spans="1:14">
      <c r="A29">
        <v>3333</v>
      </c>
      <c r="B29">
        <v>122.18111</v>
      </c>
      <c r="C29">
        <v>266.14222000000001</v>
      </c>
      <c r="D29">
        <v>1155.992</v>
      </c>
      <c r="E29">
        <f>IF((B24&lt;180),B29-B24,B29+(B24-360))</f>
        <v>122.17388999999999</v>
      </c>
      <c r="F29">
        <f>C30-(SUM(C29:C30)-360)/2</f>
        <v>93.86</v>
      </c>
    </row>
    <row r="30" spans="1:14">
      <c r="A30">
        <v>3333</v>
      </c>
      <c r="B30">
        <v>302.18306000000001</v>
      </c>
      <c r="C30">
        <v>93.862219999999994</v>
      </c>
      <c r="D30">
        <v>1155.99</v>
      </c>
      <c r="E30">
        <f>B30-B23</f>
        <v>122.18917000000002</v>
      </c>
      <c r="F30">
        <f>AVERAGE(E29:E30)</f>
        <v>122.18153000000001</v>
      </c>
      <c r="G30">
        <f>F30-90</f>
        <v>32.181530000000009</v>
      </c>
      <c r="H30">
        <f>AVERAGE(D29:D30)*COS(RADIANS(F29-90))</f>
        <v>1153.3686567649293</v>
      </c>
      <c r="I30">
        <f>-SIN(RADIANS(90-G30))*H30</f>
        <v>-976.17074944487581</v>
      </c>
      <c r="J30">
        <f>COS(RADIANS(90-G30))*H30</f>
        <v>614.28814601615659</v>
      </c>
      <c r="K30">
        <f>COS(RADIANS(F29))*H30</f>
        <v>-77.64334678647306</v>
      </c>
      <c r="L30">
        <f>$F$3+I30</f>
        <v>4023.8292505551244</v>
      </c>
      <c r="M30">
        <f>$G$3+J30</f>
        <v>5614.288146016157</v>
      </c>
      <c r="N30">
        <f>$H$3+K30</f>
        <v>922.3566532135269</v>
      </c>
    </row>
    <row r="31" spans="1:14">
      <c r="A31" t="s">
        <v>0</v>
      </c>
      <c r="B31">
        <v>179.99360999999999</v>
      </c>
      <c r="C31">
        <v>94.382779999999997</v>
      </c>
      <c r="D31">
        <v>23.077999999999999</v>
      </c>
    </row>
    <row r="32" spans="1:14">
      <c r="A32" t="s">
        <v>0</v>
      </c>
      <c r="B32">
        <v>359.99221999999997</v>
      </c>
      <c r="C32">
        <v>265.62056000000001</v>
      </c>
      <c r="D32">
        <v>23.077999999999999</v>
      </c>
    </row>
    <row r="33" spans="1:14">
      <c r="A33">
        <v>1111</v>
      </c>
      <c r="B33">
        <v>113.55110999999999</v>
      </c>
      <c r="C33">
        <v>265.78055999999998</v>
      </c>
      <c r="D33">
        <v>1138.44</v>
      </c>
      <c r="E33">
        <f>IF((B32&lt;180),B33-B32,B33+(B32-360))</f>
        <v>113.54332999999997</v>
      </c>
      <c r="F33">
        <f>C34-(SUM(C33:C34)-360)/2</f>
        <v>94.22208000000002</v>
      </c>
      <c r="L33" s="2"/>
      <c r="M33" s="2"/>
      <c r="N33" s="2"/>
    </row>
    <row r="34" spans="1:14">
      <c r="A34">
        <v>1111</v>
      </c>
      <c r="B34">
        <v>293.55277999999998</v>
      </c>
      <c r="C34">
        <v>94.224720000000005</v>
      </c>
      <c r="D34">
        <v>1138.4390000000001</v>
      </c>
      <c r="E34">
        <f>B34-B31</f>
        <v>113.55916999999999</v>
      </c>
      <c r="F34">
        <f>AVERAGE(E33:E34)</f>
        <v>113.55124999999998</v>
      </c>
      <c r="G34">
        <f>F34-90</f>
        <v>23.551249999999982</v>
      </c>
      <c r="H34">
        <f>AVERAGE(D33:D34)*COS(RADIANS(F33-90))</f>
        <v>1135.3499795028556</v>
      </c>
      <c r="I34">
        <f>-SIN(RADIANS(90-G34))*H34</f>
        <v>-1040.7787708644526</v>
      </c>
      <c r="J34">
        <f>COS(RADIANS(90-G34))*H34</f>
        <v>453.65088567643517</v>
      </c>
      <c r="K34">
        <f>COS(RADIANS(F33))*H34</f>
        <v>-83.587332774542318</v>
      </c>
      <c r="L34">
        <f>$F$3+I34</f>
        <v>3959.2212291355472</v>
      </c>
      <c r="M34">
        <f>$G$3+J34</f>
        <v>5453.6508856764349</v>
      </c>
      <c r="N34">
        <f>$H$3+K34</f>
        <v>916.41266722545765</v>
      </c>
    </row>
    <row r="35" spans="1:14">
      <c r="A35">
        <v>2222</v>
      </c>
      <c r="B35">
        <v>310.70193999999998</v>
      </c>
      <c r="C35">
        <v>93.059719999999999</v>
      </c>
      <c r="D35">
        <v>1518.644</v>
      </c>
      <c r="E35">
        <f>B35-B31</f>
        <v>130.70832999999999</v>
      </c>
      <c r="F35">
        <f>C35-(SUM(C35:C36)-360)/2</f>
        <v>93.057080000000013</v>
      </c>
    </row>
    <row r="36" spans="1:14">
      <c r="A36">
        <v>2222</v>
      </c>
      <c r="B36">
        <v>130.70027999999999</v>
      </c>
      <c r="C36">
        <v>266.94556</v>
      </c>
      <c r="D36">
        <v>1518.6420000000001</v>
      </c>
      <c r="E36">
        <f>IF((B32&lt;180),B36-B32,B36+(B32-360))</f>
        <v>130.69249999999997</v>
      </c>
      <c r="F36">
        <f>AVERAGE(E35:E36)</f>
        <v>130.70041499999996</v>
      </c>
      <c r="G36">
        <f>F36-90</f>
        <v>40.700414999999964</v>
      </c>
      <c r="H36">
        <f>AVERAGE(D35:D36)*COS(RADIANS(F35-90))</f>
        <v>1516.4818196729937</v>
      </c>
      <c r="I36">
        <f>-SIN(RADIANS(90-G36))*H36</f>
        <v>-1149.6897749991379</v>
      </c>
      <c r="J36">
        <f>COS(RADIANS(90-G36))*H36</f>
        <v>988.9037014093667</v>
      </c>
      <c r="K36">
        <f>COS(RADIANS(F35))*H36</f>
        <v>-80.875186718128376</v>
      </c>
      <c r="L36">
        <f>$F$3+I36</f>
        <v>3850.3102250008624</v>
      </c>
      <c r="M36">
        <f>$G$3+J36</f>
        <v>5988.9037014093665</v>
      </c>
      <c r="N36">
        <f>$H$3+K36</f>
        <v>919.12481328187164</v>
      </c>
    </row>
    <row r="37" spans="1:14">
      <c r="A37">
        <v>3333</v>
      </c>
      <c r="B37">
        <v>122.17417</v>
      </c>
      <c r="C37">
        <v>266.14305999999999</v>
      </c>
      <c r="D37">
        <v>1155.92</v>
      </c>
      <c r="E37">
        <f>IF((B32&lt;180),B37-B32,B37+(B32-360))</f>
        <v>122.16638999999998</v>
      </c>
      <c r="F37">
        <f>C38-(SUM(C37:C38)-360)/2</f>
        <v>93.860135</v>
      </c>
    </row>
    <row r="38" spans="1:14">
      <c r="A38">
        <v>3333</v>
      </c>
      <c r="B38">
        <v>302.17500000000001</v>
      </c>
      <c r="C38">
        <v>93.863330000000005</v>
      </c>
      <c r="D38">
        <v>1155.9179999999999</v>
      </c>
      <c r="E38">
        <f>B38-B31</f>
        <v>122.18139000000002</v>
      </c>
      <c r="F38">
        <f>AVERAGE(E37:E38)</f>
        <v>122.17389</v>
      </c>
      <c r="G38">
        <f>F38-90</f>
        <v>32.17389</v>
      </c>
      <c r="H38">
        <f>AVERAGE(D37:D38)*COS(RADIANS(F37-90))</f>
        <v>1153.2966367449844</v>
      </c>
      <c r="I38">
        <f>-SIN(RADIANS(90-G38))*H38</f>
        <v>-976.19169155433144</v>
      </c>
      <c r="J38">
        <f>COS(RADIANS(90-G38))*H38</f>
        <v>614.11962488393567</v>
      </c>
      <c r="K38">
        <f>COS(RADIANS(F37))*H38</f>
        <v>-77.641209714714435</v>
      </c>
      <c r="L38">
        <f>$F$3+I38</f>
        <v>4023.8083084456684</v>
      </c>
      <c r="M38">
        <f>$G$3+J38</f>
        <v>5614.119624883936</v>
      </c>
      <c r="N38">
        <f>$H$3+K38</f>
        <v>922.35879028528552</v>
      </c>
    </row>
    <row r="39" spans="1:14">
      <c r="A39" t="s">
        <v>0</v>
      </c>
      <c r="B39">
        <v>179.99417</v>
      </c>
      <c r="C39">
        <v>94.384169999999997</v>
      </c>
      <c r="D39">
        <v>23.077999999999999</v>
      </c>
    </row>
    <row r="40" spans="1:14">
      <c r="A40" t="s">
        <v>0</v>
      </c>
      <c r="B40">
        <v>359.99333000000001</v>
      </c>
      <c r="C40">
        <v>265.62166999999999</v>
      </c>
      <c r="D40">
        <v>23.077999999999999</v>
      </c>
    </row>
    <row r="41" spans="1:14">
      <c r="A41">
        <v>1111</v>
      </c>
      <c r="B41">
        <v>113.54277999999999</v>
      </c>
      <c r="C41">
        <v>265.78194000000002</v>
      </c>
      <c r="D41">
        <v>1138.3869999999999</v>
      </c>
      <c r="E41">
        <f>IF((B40&lt;180),B41-B40,B41+(B40-360))</f>
        <v>113.53611000000001</v>
      </c>
      <c r="F41">
        <f>C42-(SUM(C41:C42)-360)/2</f>
        <v>94.221249999999984</v>
      </c>
      <c r="L41" s="2"/>
      <c r="M41" s="2"/>
      <c r="N41" s="2"/>
    </row>
    <row r="42" spans="1:14">
      <c r="A42">
        <v>1111</v>
      </c>
      <c r="B42">
        <v>293.54471999999998</v>
      </c>
      <c r="C42">
        <v>94.224440000000001</v>
      </c>
      <c r="D42">
        <v>1138.384</v>
      </c>
      <c r="E42">
        <f>B42-B39</f>
        <v>113.55054999999999</v>
      </c>
      <c r="F42">
        <f>AVERAGE(E41:E42)</f>
        <v>113.54333</v>
      </c>
      <c r="G42">
        <f>F42-90</f>
        <v>23.543329999999997</v>
      </c>
      <c r="H42">
        <f>AVERAGE(D41:D42)*COS(RADIANS(F41-90))</f>
        <v>1135.2973400330263</v>
      </c>
      <c r="I42">
        <f>-SIN(RADIANS(90-G42))*H42</f>
        <v>-1040.7932114489845</v>
      </c>
      <c r="J42">
        <f>COS(RADIANS(90-G42))*H42</f>
        <v>453.48598797291913</v>
      </c>
      <c r="K42">
        <f>COS(RADIANS(F41))*H42</f>
        <v>-83.567055765494231</v>
      </c>
      <c r="L42">
        <f>$F$3+I42</f>
        <v>3959.2067885510155</v>
      </c>
      <c r="M42">
        <f>$G$3+J42</f>
        <v>5453.4859879729192</v>
      </c>
      <c r="N42">
        <f>$H$3+K42</f>
        <v>916.43294423450573</v>
      </c>
    </row>
    <row r="43" spans="1:14">
      <c r="A43">
        <v>2222</v>
      </c>
      <c r="B43">
        <v>310.69749999999999</v>
      </c>
      <c r="C43">
        <v>93.060280000000006</v>
      </c>
      <c r="D43">
        <v>1518.5519999999999</v>
      </c>
      <c r="E43">
        <f>B43-B39</f>
        <v>130.70332999999999</v>
      </c>
      <c r="F43">
        <f>C43-(SUM(C43:C44)-360)/2</f>
        <v>93.057499999999976</v>
      </c>
    </row>
    <row r="44" spans="1:14">
      <c r="A44">
        <v>2222</v>
      </c>
      <c r="B44">
        <v>130.69528</v>
      </c>
      <c r="C44">
        <v>266.94528000000003</v>
      </c>
      <c r="D44">
        <v>1518.55</v>
      </c>
      <c r="E44">
        <f>IF((B40&lt;180),B44-B40,B44+(B40-360))</f>
        <v>130.68861000000001</v>
      </c>
      <c r="F44">
        <f>AVERAGE(E43:E44)</f>
        <v>130.69596999999999</v>
      </c>
      <c r="G44">
        <f>F44-90</f>
        <v>40.695969999999988</v>
      </c>
      <c r="H44">
        <f>AVERAGE(D43:D44)*COS(RADIANS(F43-90))</f>
        <v>1516.3893569024228</v>
      </c>
      <c r="I44">
        <f>-SIN(RADIANS(90-G44))*H44</f>
        <v>-1149.6963871329972</v>
      </c>
      <c r="J44">
        <f>COS(RADIANS(90-G44))*H44</f>
        <v>988.75421573830829</v>
      </c>
      <c r="K44">
        <f>COS(RADIANS(F43))*H44</f>
        <v>-80.881355498325007</v>
      </c>
      <c r="L44">
        <f>$F$3+I44</f>
        <v>3850.3036128670028</v>
      </c>
      <c r="M44">
        <f>$G$3+J44</f>
        <v>5988.7542157383086</v>
      </c>
      <c r="N44">
        <f>$H$3+K44</f>
        <v>919.11864450167502</v>
      </c>
    </row>
    <row r="45" spans="1:14">
      <c r="A45">
        <v>3333</v>
      </c>
      <c r="B45">
        <v>122.1675</v>
      </c>
      <c r="C45">
        <v>266.14305999999999</v>
      </c>
      <c r="D45">
        <v>1155.846</v>
      </c>
      <c r="E45">
        <f>IF((B40&lt;180),B45-B40,B45+(B40-360))</f>
        <v>122.16083000000002</v>
      </c>
      <c r="F45">
        <f>C46-(SUM(C45:C46)-360)/2</f>
        <v>93.860275000000001</v>
      </c>
    </row>
    <row r="46" spans="1:14">
      <c r="A46">
        <v>3333</v>
      </c>
      <c r="B46">
        <v>302.16888999999998</v>
      </c>
      <c r="C46">
        <v>93.863609999999994</v>
      </c>
      <c r="D46">
        <v>1155.845</v>
      </c>
      <c r="E46">
        <f>B46-B39</f>
        <v>122.17471999999998</v>
      </c>
      <c r="F46">
        <f>AVERAGE(E45:E46)</f>
        <v>122.16777500000001</v>
      </c>
      <c r="G46">
        <f>F46-90</f>
        <v>32.167775000000006</v>
      </c>
      <c r="H46">
        <f>AVERAGE(D45:D46)*COS(RADIANS(F45-90))</f>
        <v>1153.223113353986</v>
      </c>
      <c r="I46">
        <f>-SIN(RADIANS(90-G46))*H46</f>
        <v>-976.19499205167176</v>
      </c>
      <c r="J46">
        <f>COS(RADIANS(90-G46))*H46</f>
        <v>613.97629161645739</v>
      </c>
      <c r="K46">
        <f>COS(RADIANS(F45))*H46</f>
        <v>-77.639071501141046</v>
      </c>
      <c r="L46">
        <f>$F$3+I46</f>
        <v>4023.8050079483282</v>
      </c>
      <c r="M46">
        <f>$G$3+J46</f>
        <v>5613.9762916164573</v>
      </c>
      <c r="N46">
        <f>$H$3+K46</f>
        <v>922.36092849885893</v>
      </c>
    </row>
    <row r="47" spans="1:14">
      <c r="A47" t="s">
        <v>0</v>
      </c>
      <c r="B47">
        <v>179.99332999999999</v>
      </c>
      <c r="C47">
        <v>94.383889999999994</v>
      </c>
      <c r="D47">
        <v>23.077999999999999</v>
      </c>
    </row>
    <row r="48" spans="1:14">
      <c r="A48" t="s">
        <v>0</v>
      </c>
      <c r="B48">
        <v>359.99277999999998</v>
      </c>
      <c r="C48">
        <v>265.62222000000003</v>
      </c>
      <c r="D48">
        <v>23.077999999999999</v>
      </c>
    </row>
    <row r="49" spans="1:14">
      <c r="A49">
        <v>1111</v>
      </c>
      <c r="B49">
        <v>113.53583</v>
      </c>
      <c r="C49">
        <v>265.78250000000003</v>
      </c>
      <c r="D49">
        <v>1138.3340000000001</v>
      </c>
      <c r="E49">
        <f>IF((B48&lt;180),B49-B48,B49+(B48-360))</f>
        <v>113.52860999999999</v>
      </c>
      <c r="F49">
        <f>C50-(SUM(C49:C50)-360)/2</f>
        <v>94.220414999999974</v>
      </c>
      <c r="L49" s="2"/>
      <c r="M49" s="2"/>
      <c r="N49" s="2"/>
    </row>
    <row r="50" spans="1:14">
      <c r="A50">
        <v>1111</v>
      </c>
      <c r="B50">
        <v>293.53721999999999</v>
      </c>
      <c r="C50">
        <v>94.223330000000004</v>
      </c>
      <c r="D50">
        <v>1138.3309999999999</v>
      </c>
      <c r="E50">
        <f>B50-B47</f>
        <v>113.54389</v>
      </c>
      <c r="F50">
        <f>AVERAGE(E49:E50)</f>
        <v>113.53625</v>
      </c>
      <c r="G50">
        <f>F50-90</f>
        <v>23.536249999999995</v>
      </c>
      <c r="H50">
        <f>AVERAGE(D49:D50)*COS(RADIANS(F49-90))</f>
        <v>1135.2457048087635</v>
      </c>
      <c r="I50">
        <f>-SIN(RADIANS(90-G50))*H50</f>
        <v>-1040.8019008872864</v>
      </c>
      <c r="J50">
        <f>COS(RADIANS(90-G50))*H50</f>
        <v>453.33675495833938</v>
      </c>
      <c r="K50">
        <f>COS(RADIANS(F49))*H50</f>
        <v>-83.546755365713111</v>
      </c>
      <c r="L50">
        <f>$F$3+I50</f>
        <v>3959.1980991127139</v>
      </c>
      <c r="M50">
        <f>$G$3+J50</f>
        <v>5453.336754958339</v>
      </c>
      <c r="N50">
        <f>$H$3+K50</f>
        <v>916.45324463428688</v>
      </c>
    </row>
    <row r="51" spans="1:14">
      <c r="A51">
        <v>2222</v>
      </c>
      <c r="B51">
        <v>310.69333</v>
      </c>
      <c r="C51">
        <v>93.058059999999998</v>
      </c>
      <c r="D51">
        <v>1518.46</v>
      </c>
      <c r="E51">
        <f>B51-B47</f>
        <v>130.70000000000002</v>
      </c>
      <c r="F51">
        <f>C51-(SUM(C51:C52)-360)/2</f>
        <v>93.055695</v>
      </c>
    </row>
    <row r="52" spans="1:14">
      <c r="A52">
        <v>2222</v>
      </c>
      <c r="B52">
        <v>130.68971999999999</v>
      </c>
      <c r="C52">
        <v>266.94666999999998</v>
      </c>
      <c r="D52">
        <v>1518.4580000000001</v>
      </c>
      <c r="E52">
        <f>IF((B48&lt;180),B52-B48,B52+(B48-360))</f>
        <v>130.68249999999998</v>
      </c>
      <c r="F52">
        <f>AVERAGE(E51:E52)</f>
        <v>130.69125</v>
      </c>
      <c r="G52">
        <f>F52-90</f>
        <v>40.691249999999997</v>
      </c>
      <c r="H52">
        <f>AVERAGE(D51:D52)*COS(RADIANS(F51-90))</f>
        <v>1516.3000386097506</v>
      </c>
      <c r="I52">
        <f>-SIN(RADIANS(90-G52))*H52</f>
        <v>-1149.7101121913208</v>
      </c>
      <c r="J52">
        <f>COS(RADIANS(90-G52))*H52</f>
        <v>988.60126694889061</v>
      </c>
      <c r="K52">
        <f>COS(RADIANS(F51))*H52</f>
        <v>-80.828891093461323</v>
      </c>
      <c r="L52">
        <f>$F$3+I52</f>
        <v>3850.2898878086789</v>
      </c>
      <c r="M52">
        <f>$G$3+J52</f>
        <v>5988.601266948891</v>
      </c>
      <c r="N52">
        <f>$H$3+K52</f>
        <v>919.17110890653862</v>
      </c>
    </row>
    <row r="53" spans="1:14">
      <c r="A53">
        <v>3333</v>
      </c>
      <c r="B53">
        <v>122.16</v>
      </c>
      <c r="C53">
        <v>266.14249999999998</v>
      </c>
      <c r="D53">
        <v>1155.7729999999999</v>
      </c>
      <c r="E53">
        <f>IF((B48&lt;180),B53-B48,B53+(B48-360))</f>
        <v>122.15277999999998</v>
      </c>
      <c r="F53">
        <f>C54-(SUM(C53:C54)-360)/2</f>
        <v>93.859445000000022</v>
      </c>
    </row>
    <row r="54" spans="1:14">
      <c r="A54">
        <v>3333</v>
      </c>
      <c r="B54">
        <v>302.16194000000002</v>
      </c>
      <c r="C54">
        <v>93.86139</v>
      </c>
      <c r="D54">
        <v>1155.771</v>
      </c>
      <c r="E54">
        <f>B54-B47</f>
        <v>122.16861000000003</v>
      </c>
      <c r="F54">
        <f>AVERAGE(E53:E54)</f>
        <v>122.160695</v>
      </c>
      <c r="G54">
        <f>F54-90</f>
        <v>32.160695000000004</v>
      </c>
      <c r="H54">
        <f>AVERAGE(D53:D54)*COS(RADIANS(F53-90))</f>
        <v>1153.1509071735718</v>
      </c>
      <c r="I54">
        <f>-SIN(RADIANS(90-G54))*H54</f>
        <v>-976.20972646858729</v>
      </c>
      <c r="J54">
        <f>COS(RADIANS(90-G54))*H54</f>
        <v>613.81722415011927</v>
      </c>
      <c r="K54">
        <f>COS(RADIANS(F53))*H54</f>
        <v>-77.617543404207623</v>
      </c>
      <c r="L54">
        <f>$F$3+I54</f>
        <v>4023.7902735314128</v>
      </c>
      <c r="M54">
        <f>$G$3+J54</f>
        <v>5613.8172241501197</v>
      </c>
      <c r="N54">
        <f>$H$3+K54</f>
        <v>922.38245659579241</v>
      </c>
    </row>
    <row r="55" spans="1:14">
      <c r="A55" t="s">
        <v>0</v>
      </c>
      <c r="B55">
        <v>179.99278000000001</v>
      </c>
      <c r="C55">
        <v>94.385559999999998</v>
      </c>
      <c r="D55">
        <v>23.077999999999999</v>
      </c>
    </row>
    <row r="56" spans="1:14">
      <c r="A56" t="s">
        <v>0</v>
      </c>
      <c r="B56">
        <v>359.99360999999999</v>
      </c>
      <c r="C56">
        <v>265.62222000000003</v>
      </c>
      <c r="D56">
        <v>23.077999999999999</v>
      </c>
    </row>
    <row r="57" spans="1:14">
      <c r="A57">
        <v>1111</v>
      </c>
      <c r="B57">
        <v>113.52889</v>
      </c>
      <c r="C57">
        <v>265.78528</v>
      </c>
      <c r="D57">
        <v>1138.278</v>
      </c>
      <c r="E57">
        <f>IF((B56&lt;180),B57-B56,B57+(B56-360))</f>
        <v>113.52249999999999</v>
      </c>
      <c r="F57">
        <f>C58-(SUM(C57:C58)-360)/2</f>
        <v>94.217500000000001</v>
      </c>
      <c r="L57" s="2"/>
      <c r="M57" s="2"/>
      <c r="N57" s="2"/>
    </row>
    <row r="58" spans="1:14">
      <c r="A58">
        <v>1111</v>
      </c>
      <c r="B58">
        <v>293.52999999999997</v>
      </c>
      <c r="C58">
        <v>94.220280000000002</v>
      </c>
      <c r="D58">
        <v>1138.277</v>
      </c>
      <c r="E58">
        <f>B58-B55</f>
        <v>113.53721999999996</v>
      </c>
      <c r="F58">
        <f>AVERAGE(E57:E58)</f>
        <v>113.52985999999999</v>
      </c>
      <c r="G58">
        <f>F58-90</f>
        <v>23.529859999999985</v>
      </c>
      <c r="H58">
        <f>AVERAGE(D57:D58)*COS(RADIANS(F57-90))</f>
        <v>1135.195114387413</v>
      </c>
      <c r="I58">
        <f>-SIN(RADIANS(90-G58))*H58</f>
        <v>-1040.8060695576592</v>
      </c>
      <c r="J58">
        <f>COS(RADIANS(90-G58))*H58</f>
        <v>453.20047804585244</v>
      </c>
      <c r="K58">
        <f>COS(RADIANS(F57))*H58</f>
        <v>-83.485434159877201</v>
      </c>
      <c r="L58">
        <f>$F$3+I58</f>
        <v>3959.1939304423408</v>
      </c>
      <c r="M58">
        <f>$G$3+J58</f>
        <v>5453.2004780458528</v>
      </c>
      <c r="N58">
        <f>$H$3+K58</f>
        <v>916.51456584012283</v>
      </c>
    </row>
    <row r="59" spans="1:14">
      <c r="A59">
        <v>2222</v>
      </c>
      <c r="B59">
        <v>310.68833000000001</v>
      </c>
      <c r="C59">
        <v>93.059719999999999</v>
      </c>
      <c r="D59">
        <v>1518.3689999999999</v>
      </c>
      <c r="E59">
        <f>B59-B55</f>
        <v>130.69555</v>
      </c>
      <c r="F59">
        <f>C59-(SUM(C59:C60)-360)/2</f>
        <v>93.055140000000023</v>
      </c>
    </row>
    <row r="60" spans="1:14">
      <c r="A60">
        <v>2222</v>
      </c>
      <c r="B60">
        <v>130.68638999999999</v>
      </c>
      <c r="C60">
        <v>266.94943999999998</v>
      </c>
      <c r="D60">
        <v>1518.366</v>
      </c>
      <c r="E60">
        <f>IF((B56&lt;180),B60-B56,B60+(B56-360))</f>
        <v>130.67999999999998</v>
      </c>
      <c r="F60">
        <f>AVERAGE(E59:E60)</f>
        <v>130.68777499999999</v>
      </c>
      <c r="G60">
        <f>F60-90</f>
        <v>40.687774999999988</v>
      </c>
      <c r="H60">
        <f>AVERAGE(D59:D60)*COS(RADIANS(F59-90))</f>
        <v>1516.209452657163</v>
      </c>
      <c r="I60">
        <f>-SIN(RADIANS(90-G60))*H60</f>
        <v>-1149.7013800096418</v>
      </c>
      <c r="J60">
        <f>COS(RADIANS(90-G60))*H60</f>
        <v>988.47247869167245</v>
      </c>
      <c r="K60">
        <f>COS(RADIANS(F59))*H60</f>
        <v>-80.809396256891191</v>
      </c>
      <c r="L60">
        <f>$F$3+I60</f>
        <v>3850.298619990358</v>
      </c>
      <c r="M60">
        <f>$G$3+J60</f>
        <v>5988.4724786916722</v>
      </c>
      <c r="N60">
        <f>$H$3+K60</f>
        <v>919.1906037431088</v>
      </c>
    </row>
    <row r="61" spans="1:14">
      <c r="A61">
        <v>3333</v>
      </c>
      <c r="B61">
        <v>122.15416999999999</v>
      </c>
      <c r="C61">
        <v>266.14611000000002</v>
      </c>
      <c r="D61">
        <v>1155.6980000000001</v>
      </c>
      <c r="E61">
        <f>IF((B56&lt;180),B61-B56,B61+(B56-360))</f>
        <v>122.14777999999998</v>
      </c>
      <c r="F61">
        <f>C62-(SUM(C61:C62)-360)/2</f>
        <v>93.857499999999987</v>
      </c>
    </row>
    <row r="62" spans="1:14">
      <c r="A62">
        <v>3333</v>
      </c>
      <c r="B62">
        <v>302.15499999999997</v>
      </c>
      <c r="C62">
        <v>93.861109999999996</v>
      </c>
      <c r="D62">
        <v>1155.6969999999999</v>
      </c>
      <c r="E62">
        <f>B62-B55</f>
        <v>122.16221999999996</v>
      </c>
      <c r="F62">
        <f>AVERAGE(E61:E62)</f>
        <v>122.15499999999997</v>
      </c>
      <c r="G62">
        <f>F62-90</f>
        <v>32.154999999999973</v>
      </c>
      <c r="H62">
        <f>AVERAGE(D61:D62)*COS(RADIANS(F61-90))</f>
        <v>1153.0792161370591</v>
      </c>
      <c r="I62">
        <f>-SIN(RADIANS(90-G62))*H62</f>
        <v>-976.21003847985594</v>
      </c>
      <c r="J62">
        <f>COS(RADIANS(90-G62))*H62</f>
        <v>613.68203449214059</v>
      </c>
      <c r="K62">
        <f>COS(RADIANS(F61))*H62</f>
        <v>-77.573663489640339</v>
      </c>
      <c r="L62">
        <f>$F$3+I62</f>
        <v>4023.7899615201441</v>
      </c>
      <c r="M62">
        <f>$G$3+J62</f>
        <v>5613.6820344921407</v>
      </c>
      <c r="N62">
        <f>$H$3+K62</f>
        <v>922.42633651035965</v>
      </c>
    </row>
    <row r="63" spans="1:14">
      <c r="A63" t="s">
        <v>0</v>
      </c>
      <c r="B63">
        <v>179.99306000000001</v>
      </c>
      <c r="C63">
        <v>94.383330000000001</v>
      </c>
      <c r="D63">
        <v>23.077999999999999</v>
      </c>
    </row>
    <row r="64" spans="1:14">
      <c r="A64" t="s">
        <v>0</v>
      </c>
      <c r="B64">
        <v>359.99250000000001</v>
      </c>
      <c r="C64">
        <v>265.62110999999999</v>
      </c>
      <c r="D64">
        <v>23.077999999999999</v>
      </c>
    </row>
    <row r="65" spans="1:14">
      <c r="A65">
        <v>1111</v>
      </c>
      <c r="B65">
        <v>113.52194</v>
      </c>
      <c r="C65">
        <v>265.78611000000001</v>
      </c>
      <c r="D65">
        <v>1138.222</v>
      </c>
      <c r="E65">
        <f>IF((B64&lt;180),B65-B64,B65+(B64-360))</f>
        <v>113.51444000000001</v>
      </c>
      <c r="F65">
        <f>C66-(SUM(C65:C66)-360)/2</f>
        <v>94.216390000000004</v>
      </c>
      <c r="L65" s="2"/>
      <c r="M65" s="2"/>
      <c r="N65" s="2"/>
    </row>
    <row r="66" spans="1:14">
      <c r="A66">
        <v>1111</v>
      </c>
      <c r="B66">
        <v>293.52249999999998</v>
      </c>
      <c r="C66">
        <v>94.218890000000002</v>
      </c>
      <c r="D66">
        <v>1138.22</v>
      </c>
      <c r="E66">
        <f>B66-B63</f>
        <v>113.52943999999997</v>
      </c>
      <c r="F66">
        <f>AVERAGE(E65:E66)</f>
        <v>113.52193999999999</v>
      </c>
      <c r="G66">
        <f>F66-90</f>
        <v>23.521939999999987</v>
      </c>
      <c r="H66">
        <f>AVERAGE(D65:D66)*COS(RADIANS(F65-90))</f>
        <v>1135.1403888603058</v>
      </c>
      <c r="I66">
        <f>-SIN(RADIANS(90-G66))*H66</f>
        <v>-1040.818527314517</v>
      </c>
      <c r="J66">
        <f>COS(RADIANS(90-G66))*H66</f>
        <v>453.03476204455507</v>
      </c>
      <c r="K66">
        <f>COS(RADIANS(F65))*H66</f>
        <v>-83.459477775984823</v>
      </c>
      <c r="L66">
        <f>$F$3+I66</f>
        <v>3959.1814726854827</v>
      </c>
      <c r="M66">
        <f>$G$3+J66</f>
        <v>5453.0347620445555</v>
      </c>
      <c r="N66">
        <f>$H$3+K66</f>
        <v>916.54052222401515</v>
      </c>
    </row>
    <row r="67" spans="1:14">
      <c r="A67">
        <v>2222</v>
      </c>
      <c r="B67">
        <v>310.68389000000002</v>
      </c>
      <c r="C67">
        <v>93.057220000000001</v>
      </c>
      <c r="D67">
        <v>1518.277</v>
      </c>
      <c r="E67">
        <f>B67-B63</f>
        <v>130.69083000000001</v>
      </c>
      <c r="F67">
        <f>C67-(SUM(C67:C68)-360)/2</f>
        <v>93.054305000000028</v>
      </c>
    </row>
    <row r="68" spans="1:14">
      <c r="A68">
        <v>2222</v>
      </c>
      <c r="B68">
        <v>130.68278000000001</v>
      </c>
      <c r="C68">
        <v>266.94860999999997</v>
      </c>
      <c r="D68">
        <v>1518.2760000000001</v>
      </c>
      <c r="E68">
        <f>IF((B64&lt;180),B68-B64,B68+(B64-360))</f>
        <v>130.67528000000001</v>
      </c>
      <c r="F68">
        <f>AVERAGE(E67:E68)</f>
        <v>130.68305500000002</v>
      </c>
      <c r="G68">
        <f>F68-90</f>
        <v>40.683055000000024</v>
      </c>
      <c r="H68">
        <f>AVERAGE(D67:D68)*COS(RADIANS(F67-90))</f>
        <v>1516.119761115159</v>
      </c>
      <c r="I68">
        <f>-SIN(RADIANS(90-G68))*H68</f>
        <v>-1149.7147904849774</v>
      </c>
      <c r="J68">
        <f>COS(RADIANS(90-G68))*H68</f>
        <v>988.3192958674698</v>
      </c>
      <c r="K68">
        <f>COS(RADIANS(F67))*H68</f>
        <v>-80.782552192853103</v>
      </c>
      <c r="L68">
        <f>$F$3+I68</f>
        <v>3850.2852095150229</v>
      </c>
      <c r="M68">
        <f>$G$3+J68</f>
        <v>5988.3192958674699</v>
      </c>
      <c r="N68">
        <f>$H$3+K68</f>
        <v>919.21744780714687</v>
      </c>
    </row>
    <row r="69" spans="1:14">
      <c r="A69">
        <v>3333</v>
      </c>
      <c r="B69">
        <v>122.14667</v>
      </c>
      <c r="C69">
        <v>266.14528000000001</v>
      </c>
      <c r="D69">
        <v>1155.623</v>
      </c>
      <c r="E69">
        <f>IF((B64&lt;180),B69-B64,B69+(B64-360))</f>
        <v>122.13917000000001</v>
      </c>
      <c r="F69">
        <f>C70-(SUM(C69:C70)-360)/2</f>
        <v>93.856525000000005</v>
      </c>
    </row>
    <row r="70" spans="1:14">
      <c r="A70">
        <v>3333</v>
      </c>
      <c r="B70">
        <v>302.15028000000001</v>
      </c>
      <c r="C70">
        <v>93.858329999999995</v>
      </c>
      <c r="D70">
        <v>1155.6199999999999</v>
      </c>
      <c r="E70">
        <f>B70-B63</f>
        <v>122.15722</v>
      </c>
      <c r="F70">
        <f>AVERAGE(E69:E70)</f>
        <v>122.148195</v>
      </c>
      <c r="G70">
        <f>F70-90</f>
        <v>32.148195000000001</v>
      </c>
      <c r="H70">
        <f>AVERAGE(D69:D70)*COS(RADIANS(F69-90))</f>
        <v>1153.0047111298845</v>
      </c>
      <c r="I70">
        <f>-SIN(RADIANS(90-G70))*H70</f>
        <v>-976.21983689888134</v>
      </c>
      <c r="J70">
        <f>COS(RADIANS(90-G70))*H70</f>
        <v>613.52644110325832</v>
      </c>
      <c r="K70">
        <f>COS(RADIANS(F69))*H70</f>
        <v>-77.549074953433689</v>
      </c>
      <c r="L70">
        <f>$F$3+I70</f>
        <v>4023.7801631011189</v>
      </c>
      <c r="M70">
        <f>$G$3+J70</f>
        <v>5613.5264411032585</v>
      </c>
      <c r="N70">
        <f>$H$3+K70</f>
        <v>922.45092504656634</v>
      </c>
    </row>
    <row r="71" spans="1:14">
      <c r="A71" t="s">
        <v>0</v>
      </c>
      <c r="B71">
        <v>179.99360999999999</v>
      </c>
      <c r="C71">
        <v>94.384169999999997</v>
      </c>
      <c r="D71">
        <v>23.077999999999999</v>
      </c>
    </row>
    <row r="72" spans="1:14">
      <c r="A72" t="s">
        <v>0</v>
      </c>
      <c r="B72">
        <v>359.99139000000002</v>
      </c>
      <c r="C72">
        <v>265.62277999999998</v>
      </c>
      <c r="D72">
        <v>23.077999999999999</v>
      </c>
    </row>
    <row r="73" spans="1:14">
      <c r="A73">
        <v>1111</v>
      </c>
      <c r="B73">
        <v>113.51389</v>
      </c>
      <c r="C73">
        <v>265.78721999999999</v>
      </c>
      <c r="D73">
        <v>1138.1659999999999</v>
      </c>
      <c r="E73">
        <f>IF((B72&lt;180),B73-B72,B73+(B72-360))</f>
        <v>113.50528000000003</v>
      </c>
      <c r="F73">
        <f>C74-(SUM(C73:C74)-360)/2</f>
        <v>94.215139999999991</v>
      </c>
      <c r="L73" s="2"/>
      <c r="M73" s="2"/>
      <c r="N73" s="2"/>
    </row>
    <row r="74" spans="1:14">
      <c r="A74">
        <v>1111</v>
      </c>
      <c r="B74">
        <v>293.51499999999999</v>
      </c>
      <c r="C74">
        <v>94.217500000000001</v>
      </c>
      <c r="D74">
        <v>1138.163</v>
      </c>
      <c r="E74">
        <f>B74-B71</f>
        <v>113.52139</v>
      </c>
      <c r="F74">
        <f>AVERAGE(E73:E74)</f>
        <v>113.51333500000001</v>
      </c>
      <c r="G74">
        <f>F74-90</f>
        <v>23.513335000000012</v>
      </c>
      <c r="H74">
        <f>AVERAGE(D73:D74)*COS(RADIANS(F73-90))</f>
        <v>1135.0858671623448</v>
      </c>
      <c r="I74">
        <f>-SIN(RADIANS(90-G74))*H74</f>
        <v>-1040.8365602543629</v>
      </c>
      <c r="J74">
        <f>COS(RADIANS(90-G74))*H74</f>
        <v>452.85668888684643</v>
      </c>
      <c r="K74">
        <f>COS(RADIANS(F73))*H74</f>
        <v>-83.430772422158753</v>
      </c>
      <c r="L74">
        <f>$F$3+I74</f>
        <v>3959.1634397456373</v>
      </c>
      <c r="M74">
        <f>$G$3+J74</f>
        <v>5452.8566888868463</v>
      </c>
      <c r="N74">
        <f>$H$3+K74</f>
        <v>916.56922757784127</v>
      </c>
    </row>
    <row r="75" spans="1:14">
      <c r="A75">
        <v>2222</v>
      </c>
      <c r="B75">
        <v>310.67944</v>
      </c>
      <c r="C75">
        <v>93.056669999999997</v>
      </c>
      <c r="D75">
        <v>1518.184</v>
      </c>
      <c r="E75">
        <f>B75-B71</f>
        <v>130.68583000000001</v>
      </c>
      <c r="F75">
        <f>C75-(SUM(C75:C76)-360)/2</f>
        <v>93.054169999999999</v>
      </c>
    </row>
    <row r="76" spans="1:14">
      <c r="A76">
        <v>2222</v>
      </c>
      <c r="B76">
        <v>130.67917</v>
      </c>
      <c r="C76">
        <v>266.94833</v>
      </c>
      <c r="D76">
        <v>1518.182</v>
      </c>
      <c r="E76">
        <f>IF((B72&lt;180),B76-B72,B76+(B72-360))</f>
        <v>130.67056000000002</v>
      </c>
      <c r="F76">
        <f>AVERAGE(E75:E76)</f>
        <v>130.67819500000002</v>
      </c>
      <c r="G76">
        <f>F76-90</f>
        <v>40.678195000000017</v>
      </c>
      <c r="H76">
        <f>AVERAGE(D75:D76)*COS(RADIANS(F75-90))</f>
        <v>1516.026584527802</v>
      </c>
      <c r="I76">
        <f>-SIN(RADIANS(90-G76))*H76</f>
        <v>-1149.727955069493</v>
      </c>
      <c r="J76">
        <f>COS(RADIANS(90-G76))*H76</f>
        <v>988.1610366366175</v>
      </c>
      <c r="K76">
        <f>COS(RADIANS(F75))*H76</f>
        <v>-80.774020537875657</v>
      </c>
      <c r="L76">
        <f>$F$3+I76</f>
        <v>3850.272044930507</v>
      </c>
      <c r="M76">
        <f>$G$3+J76</f>
        <v>5988.1610366366176</v>
      </c>
      <c r="N76">
        <f>$H$3+K76</f>
        <v>919.22597946212431</v>
      </c>
    </row>
    <row r="77" spans="1:14">
      <c r="A77">
        <v>3333</v>
      </c>
      <c r="B77">
        <v>122.14055999999999</v>
      </c>
      <c r="C77">
        <v>266.14749999999998</v>
      </c>
      <c r="D77">
        <v>1155.547</v>
      </c>
      <c r="E77">
        <f>IF((B72&lt;180),B77-B72,B77+(B72-360))</f>
        <v>122.13195000000002</v>
      </c>
      <c r="F77">
        <f>C78-(SUM(C77:C78)-360)/2</f>
        <v>93.85514000000002</v>
      </c>
    </row>
    <row r="78" spans="1:14">
      <c r="A78">
        <v>3333</v>
      </c>
      <c r="B78">
        <v>302.14222000000001</v>
      </c>
      <c r="C78">
        <v>93.857780000000005</v>
      </c>
      <c r="D78">
        <v>1155.5450000000001</v>
      </c>
      <c r="E78">
        <f>B78-B71</f>
        <v>122.14861000000002</v>
      </c>
      <c r="F78">
        <f>AVERAGE(E77:E78)</f>
        <v>122.14028000000002</v>
      </c>
      <c r="G78">
        <f>F78-90</f>
        <v>32.140280000000018</v>
      </c>
      <c r="H78">
        <f>AVERAGE(D77:D78)*COS(RADIANS(F77-90))</f>
        <v>1152.9312604659578</v>
      </c>
      <c r="I78">
        <f>-SIN(RADIANS(90-G78))*H78</f>
        <v>-976.24238763830976</v>
      </c>
      <c r="J78">
        <f>COS(RADIANS(90-G78))*H78</f>
        <v>613.35250218603869</v>
      </c>
      <c r="K78">
        <f>COS(RADIANS(F77))*H78</f>
        <v>-77.516328287350518</v>
      </c>
      <c r="L78">
        <f>$F$3+I78</f>
        <v>4023.75761236169</v>
      </c>
      <c r="M78">
        <f>$G$3+J78</f>
        <v>5613.3525021860387</v>
      </c>
      <c r="N78">
        <f>$H$3+K78</f>
        <v>922.48367171264954</v>
      </c>
    </row>
    <row r="79" spans="1:14">
      <c r="A79" t="s">
        <v>0</v>
      </c>
      <c r="B79">
        <v>179.99306000000001</v>
      </c>
      <c r="C79">
        <v>94.383889999999994</v>
      </c>
      <c r="D79">
        <v>23.077999999999999</v>
      </c>
    </row>
    <row r="80" spans="1:14">
      <c r="A80" t="s">
        <v>0</v>
      </c>
      <c r="B80">
        <v>359.99194</v>
      </c>
      <c r="C80">
        <v>265.62139000000002</v>
      </c>
      <c r="D80">
        <v>23.077999999999999</v>
      </c>
    </row>
    <row r="81" spans="1:14">
      <c r="A81">
        <v>1111</v>
      </c>
      <c r="B81">
        <v>113.50722</v>
      </c>
      <c r="C81">
        <v>265.78944000000001</v>
      </c>
      <c r="D81">
        <v>1138.107</v>
      </c>
      <c r="E81">
        <f>IF((B80&lt;180),B81-B80,B81+(B80-360))</f>
        <v>113.49916</v>
      </c>
      <c r="F81">
        <f>C82-(SUM(C81:C82)-360)/2</f>
        <v>94.212919999999997</v>
      </c>
      <c r="L81" s="2"/>
      <c r="M81" s="2"/>
      <c r="N81" s="2"/>
    </row>
    <row r="82" spans="1:14">
      <c r="A82">
        <v>1111</v>
      </c>
      <c r="B82">
        <v>293.50916999999998</v>
      </c>
      <c r="C82">
        <v>94.215280000000007</v>
      </c>
      <c r="D82">
        <v>1138.105</v>
      </c>
      <c r="E82">
        <f>B82-B79</f>
        <v>113.51610999999997</v>
      </c>
      <c r="F82">
        <f>AVERAGE(E81:E82)</f>
        <v>113.50763499999999</v>
      </c>
      <c r="G82">
        <f>F82-90</f>
        <v>23.507634999999993</v>
      </c>
      <c r="H82">
        <f>AVERAGE(D81:D82)*COS(RADIANS(F81-90))</f>
        <v>1135.0307657832195</v>
      </c>
      <c r="I82">
        <f>-SIN(RADIANS(90-G82))*H82</f>
        <v>-1040.8310786466425</v>
      </c>
      <c r="J82">
        <f>COS(RADIANS(90-G82))*H82</f>
        <v>452.73116194680955</v>
      </c>
      <c r="K82">
        <f>COS(RADIANS(F81))*H82</f>
        <v>-83.382863016982796</v>
      </c>
      <c r="L82">
        <f>$F$3+I82</f>
        <v>3959.1689213533573</v>
      </c>
      <c r="M82">
        <f>$G$3+J82</f>
        <v>5452.7311619468092</v>
      </c>
      <c r="N82">
        <f>$H$3+K82</f>
        <v>916.61713698301719</v>
      </c>
    </row>
    <row r="83" spans="1:14">
      <c r="A83">
        <v>2222</v>
      </c>
      <c r="B83">
        <v>310.67583000000002</v>
      </c>
      <c r="C83">
        <v>93.054720000000003</v>
      </c>
      <c r="D83">
        <v>1518.0909999999999</v>
      </c>
      <c r="E83">
        <f>B83-B79</f>
        <v>130.68277</v>
      </c>
      <c r="F83">
        <f>C83-(SUM(C83:C84)-360)/2</f>
        <v>93.052640000000025</v>
      </c>
    </row>
    <row r="84" spans="1:14">
      <c r="A84">
        <v>2222</v>
      </c>
      <c r="B84">
        <v>130.67444</v>
      </c>
      <c r="C84">
        <v>266.94943999999998</v>
      </c>
      <c r="D84">
        <v>1518.09</v>
      </c>
      <c r="E84">
        <f>IF((B80&lt;180),B84-B80,B84+(B80-360))</f>
        <v>130.66638</v>
      </c>
      <c r="F84">
        <f>AVERAGE(E83:E84)</f>
        <v>130.674575</v>
      </c>
      <c r="G84">
        <f>F84-90</f>
        <v>40.674575000000004</v>
      </c>
      <c r="H84">
        <f>AVERAGE(D83:D84)*COS(RADIANS(F83-90))</f>
        <v>1515.9363752621616</v>
      </c>
      <c r="I84">
        <f>-SIN(RADIANS(90-G84))*H84</f>
        <v>-1149.7219688583077</v>
      </c>
      <c r="J84">
        <f>COS(RADIANS(90-G84))*H84</f>
        <v>988.02959883171411</v>
      </c>
      <c r="K84">
        <f>COS(RADIANS(F83))*H84</f>
        <v>-80.728790786804922</v>
      </c>
      <c r="L84">
        <f>$F$3+I84</f>
        <v>3850.2780311416923</v>
      </c>
      <c r="M84">
        <f>$G$3+J84</f>
        <v>5988.0295988317139</v>
      </c>
      <c r="N84">
        <f>$H$3+K84</f>
        <v>919.27120921319511</v>
      </c>
    </row>
    <row r="85" spans="1:14">
      <c r="A85">
        <v>3333</v>
      </c>
      <c r="B85">
        <v>122.13444</v>
      </c>
      <c r="C85">
        <v>266.14944000000003</v>
      </c>
      <c r="D85">
        <v>1155.47</v>
      </c>
      <c r="E85">
        <f>IF((B80&lt;180),B85-B80,B85+(B80-360))</f>
        <v>122.12638</v>
      </c>
      <c r="F85">
        <f>C86-(SUM(C85:C86)-360)/2</f>
        <v>93.853334999999987</v>
      </c>
    </row>
    <row r="86" spans="1:14">
      <c r="A86">
        <v>3333</v>
      </c>
      <c r="B86">
        <v>302.13610999999997</v>
      </c>
      <c r="C86">
        <v>93.856110000000001</v>
      </c>
      <c r="D86">
        <v>1155.4680000000001</v>
      </c>
      <c r="E86">
        <f>B86-B79</f>
        <v>122.14304999999996</v>
      </c>
      <c r="F86">
        <f>AVERAGE(E85:E86)</f>
        <v>122.13471499999997</v>
      </c>
      <c r="G86">
        <f>F86-90</f>
        <v>32.134714999999971</v>
      </c>
      <c r="H86">
        <f>AVERAGE(D85:D86)*COS(RADIANS(F85-90))</f>
        <v>1152.8568815144963</v>
      </c>
      <c r="I86">
        <f>-SIN(RADIANS(90-G86))*H86</f>
        <v>-976.23897239230473</v>
      </c>
      <c r="J86">
        <f>COS(RADIANS(90-G86))*H86</f>
        <v>613.21811620152437</v>
      </c>
      <c r="K86">
        <f>COS(RADIANS(F85))*H86</f>
        <v>-77.475090953040663</v>
      </c>
      <c r="L86">
        <f>$F$3+I86</f>
        <v>4023.7610276076953</v>
      </c>
      <c r="M86">
        <f>$G$3+J86</f>
        <v>5613.218116201524</v>
      </c>
      <c r="N86">
        <f>$H$3+K86</f>
        <v>922.52490904695935</v>
      </c>
    </row>
    <row r="87" spans="1:14">
      <c r="A87" t="s">
        <v>0</v>
      </c>
      <c r="B87">
        <v>179.99332999999999</v>
      </c>
      <c r="C87">
        <v>94.384439999999998</v>
      </c>
      <c r="D87">
        <v>23.077999999999999</v>
      </c>
    </row>
    <row r="88" spans="1:14">
      <c r="A88" t="s">
        <v>0</v>
      </c>
      <c r="B88">
        <v>359.99277999999998</v>
      </c>
      <c r="C88">
        <v>265.62306000000001</v>
      </c>
      <c r="D88">
        <v>23.077999999999999</v>
      </c>
    </row>
    <row r="89" spans="1:14">
      <c r="A89">
        <v>1111</v>
      </c>
      <c r="B89">
        <v>113.50055999999999</v>
      </c>
      <c r="C89">
        <v>265.79194000000001</v>
      </c>
      <c r="D89">
        <v>1138.0450000000001</v>
      </c>
      <c r="E89">
        <f>IF((B88&lt;180),B89-B88,B89+(B88-360))</f>
        <v>113.49333999999998</v>
      </c>
      <c r="F89">
        <f>C90-(SUM(C89:C90)-360)/2</f>
        <v>94.210419999999985</v>
      </c>
      <c r="L89" s="2"/>
      <c r="M89" s="2"/>
      <c r="N89" s="2"/>
    </row>
    <row r="90" spans="1:14">
      <c r="A90">
        <v>1111</v>
      </c>
      <c r="B90">
        <v>293.50222000000002</v>
      </c>
      <c r="C90">
        <v>94.212779999999995</v>
      </c>
      <c r="D90">
        <v>1138.046</v>
      </c>
      <c r="E90">
        <f>B90-B87</f>
        <v>113.50889000000004</v>
      </c>
      <c r="F90">
        <f>AVERAGE(E89:E90)</f>
        <v>113.501115</v>
      </c>
      <c r="G90">
        <f>F90-90</f>
        <v>23.501114999999999</v>
      </c>
      <c r="H90">
        <f>AVERAGE(D89:D90)*COS(RADIANS(F89-90))</f>
        <v>1134.9740761048974</v>
      </c>
      <c r="I90">
        <f>-SIN(RADIANS(90-G90))*H90</f>
        <v>-1040.8306032608543</v>
      </c>
      <c r="J90">
        <f>COS(RADIANS(90-G90))*H90</f>
        <v>452.59011118871319</v>
      </c>
      <c r="K90">
        <f>COS(RADIANS(F89))*H90</f>
        <v>-83.329309565671664</v>
      </c>
      <c r="L90">
        <f>$F$3+I90</f>
        <v>3959.1693967391457</v>
      </c>
      <c r="M90">
        <f>$G$3+J90</f>
        <v>5452.5901111887133</v>
      </c>
      <c r="N90">
        <f>$H$3+K90</f>
        <v>916.67069043432832</v>
      </c>
    </row>
    <row r="91" spans="1:14">
      <c r="A91">
        <v>2222</v>
      </c>
      <c r="B91">
        <v>310.67167000000001</v>
      </c>
      <c r="C91">
        <v>93.053610000000006</v>
      </c>
      <c r="D91">
        <v>1517.999</v>
      </c>
      <c r="E91">
        <f>B91-B87</f>
        <v>130.67834000000002</v>
      </c>
      <c r="F91">
        <f>C91-(SUM(C91:C92)-360)/2</f>
        <v>93.051249999999996</v>
      </c>
    </row>
    <row r="92" spans="1:14">
      <c r="A92">
        <v>2222</v>
      </c>
      <c r="B92">
        <v>130.66917000000001</v>
      </c>
      <c r="C92">
        <v>266.95111000000003</v>
      </c>
      <c r="D92">
        <v>1517.998</v>
      </c>
      <c r="E92">
        <f>IF((B88&lt;180),B92-B88,B92+(B88-360))</f>
        <v>130.66194999999999</v>
      </c>
      <c r="F92">
        <f>AVERAGE(E91:E92)</f>
        <v>130.67014499999999</v>
      </c>
      <c r="G92">
        <f>F92-90</f>
        <v>40.670144999999991</v>
      </c>
      <c r="H92">
        <f>AVERAGE(D91:D92)*COS(RADIANS(F91-90))</f>
        <v>1515.8464665120907</v>
      </c>
      <c r="I92">
        <f>-SIN(RADIANS(90-G92))*H92</f>
        <v>-1149.7301645278405</v>
      </c>
      <c r="J92">
        <f>COS(RADIANS(90-G92))*H92</f>
        <v>987.88210774969298</v>
      </c>
      <c r="K92">
        <f>COS(RADIANS(F91))*H92</f>
        <v>-80.687280445547444</v>
      </c>
      <c r="L92">
        <f>$F$3+I92</f>
        <v>3850.2698354721597</v>
      </c>
      <c r="M92">
        <f>$G$3+J92</f>
        <v>5987.8821077496932</v>
      </c>
      <c r="N92">
        <f>$H$3+K92</f>
        <v>919.31271955445254</v>
      </c>
    </row>
    <row r="93" spans="1:14">
      <c r="A93">
        <v>3333</v>
      </c>
      <c r="B93">
        <v>122.1275</v>
      </c>
      <c r="C93">
        <v>266.15082999999998</v>
      </c>
      <c r="D93">
        <v>1155.393</v>
      </c>
      <c r="E93">
        <f>IF((B88&lt;180),B93-B88,B93+(B88-360))</f>
        <v>122.12027999999998</v>
      </c>
      <c r="F93">
        <f>C94-(SUM(C93:C94)-360)/2</f>
        <v>93.852085000000002</v>
      </c>
    </row>
    <row r="94" spans="1:14">
      <c r="A94">
        <v>3333</v>
      </c>
      <c r="B94">
        <v>302.12889000000001</v>
      </c>
      <c r="C94">
        <v>93.855000000000004</v>
      </c>
      <c r="D94">
        <v>1155.3910000000001</v>
      </c>
      <c r="E94">
        <f>B94-B87</f>
        <v>122.13556000000003</v>
      </c>
      <c r="F94">
        <f>AVERAGE(E93:E94)</f>
        <v>122.12792</v>
      </c>
      <c r="G94">
        <f>F94-90</f>
        <v>32.127920000000003</v>
      </c>
      <c r="H94">
        <f>AVERAGE(D93:D94)*COS(RADIANS(F93-90))</f>
        <v>1152.7817492718127</v>
      </c>
      <c r="I94">
        <f>-SIN(RADIANS(90-G94))*H94</f>
        <v>-976.2480634976929</v>
      </c>
      <c r="J94">
        <f>COS(RADIANS(90-G94))*H94</f>
        <v>613.06237853189566</v>
      </c>
      <c r="K94">
        <f>COS(RADIANS(F93))*H94</f>
        <v>-77.444948904012804</v>
      </c>
      <c r="L94">
        <f>$F$3+I94</f>
        <v>4023.7519365023072</v>
      </c>
      <c r="M94">
        <f>$G$3+J94</f>
        <v>5613.0623785318958</v>
      </c>
      <c r="N94">
        <f>$H$3+K94</f>
        <v>922.55505109598721</v>
      </c>
    </row>
    <row r="95" spans="1:14">
      <c r="A95" t="s">
        <v>0</v>
      </c>
      <c r="B95">
        <v>179.99360999999999</v>
      </c>
      <c r="C95">
        <v>94.385000000000005</v>
      </c>
      <c r="D95">
        <v>23.077999999999999</v>
      </c>
    </row>
    <row r="96" spans="1:14">
      <c r="A96" t="s">
        <v>0</v>
      </c>
      <c r="B96">
        <v>359.99306000000001</v>
      </c>
      <c r="C96">
        <v>265.62194</v>
      </c>
      <c r="D96">
        <v>23.077999999999999</v>
      </c>
    </row>
    <row r="97" spans="1:14">
      <c r="A97">
        <v>1111</v>
      </c>
      <c r="B97">
        <v>113.49278</v>
      </c>
      <c r="C97">
        <v>265.79611</v>
      </c>
      <c r="D97">
        <v>1137.989</v>
      </c>
      <c r="E97">
        <f>IF((B96&lt;180),B97-B96,B97+(B96-360))</f>
        <v>113.48584000000001</v>
      </c>
      <c r="F97">
        <f>C98-(SUM(C97:C98)-360)/2</f>
        <v>94.207914999999986</v>
      </c>
      <c r="L97" s="2"/>
      <c r="M97" s="2"/>
      <c r="N97" s="2"/>
    </row>
    <row r="98" spans="1:14">
      <c r="A98">
        <v>1111</v>
      </c>
      <c r="B98">
        <v>293.49417</v>
      </c>
      <c r="C98">
        <v>94.211939999999998</v>
      </c>
      <c r="D98">
        <v>1137.9870000000001</v>
      </c>
      <c r="E98">
        <f>B98-B95</f>
        <v>113.50056000000001</v>
      </c>
      <c r="F98">
        <f>AVERAGE(E97:E98)</f>
        <v>113.4932</v>
      </c>
      <c r="G98">
        <f>F98-90</f>
        <v>23.493200000000002</v>
      </c>
      <c r="H98">
        <f>AVERAGE(D97:D98)*COS(RADIANS(F97-90))</f>
        <v>1134.9203830779877</v>
      </c>
      <c r="I98">
        <f>-SIN(RADIANS(90-G98))*H98</f>
        <v>-1040.8438731273145</v>
      </c>
      <c r="J98">
        <f>COS(RADIANS(90-G98))*H98</f>
        <v>452.42491940565913</v>
      </c>
      <c r="K98">
        <f>COS(RADIANS(F97))*H98</f>
        <v>-83.275881998421099</v>
      </c>
      <c r="L98">
        <f>$F$3+I98</f>
        <v>3959.1561268726855</v>
      </c>
      <c r="M98">
        <f>$G$3+J98</f>
        <v>5452.4249194056592</v>
      </c>
      <c r="N98">
        <f>$H$3+K98</f>
        <v>916.72411800157886</v>
      </c>
    </row>
    <row r="99" spans="1:14">
      <c r="A99">
        <v>2222</v>
      </c>
      <c r="B99">
        <v>310.66638999999998</v>
      </c>
      <c r="C99">
        <v>93.053330000000003</v>
      </c>
      <c r="D99">
        <v>1517.9069999999999</v>
      </c>
      <c r="E99">
        <f>B99-B95</f>
        <v>130.67277999999999</v>
      </c>
      <c r="F99">
        <f>C99-(SUM(C99:C100)-360)/2</f>
        <v>93.049859999999981</v>
      </c>
    </row>
    <row r="100" spans="1:14">
      <c r="A100">
        <v>2222</v>
      </c>
      <c r="B100">
        <v>130.66611</v>
      </c>
      <c r="C100">
        <v>266.95361000000003</v>
      </c>
      <c r="D100">
        <v>1517.9059999999999</v>
      </c>
      <c r="E100">
        <f>IF((B96&lt;180),B100-B96,B100+(B96-360))</f>
        <v>130.65917000000002</v>
      </c>
      <c r="F100">
        <f>AVERAGE(E99:E100)</f>
        <v>130.665975</v>
      </c>
      <c r="G100">
        <f>F100-90</f>
        <v>40.665975000000003</v>
      </c>
      <c r="H100">
        <f>AVERAGE(D99:D100)*COS(RADIANS(F99-90))</f>
        <v>1515.7565566322585</v>
      </c>
      <c r="I100">
        <f>-SIN(RADIANS(90-G100))*H100</f>
        <v>-1149.7338611971431</v>
      </c>
      <c r="J100">
        <f>COS(RADIANS(90-G100))*H100</f>
        <v>987.73983790793284</v>
      </c>
      <c r="K100">
        <f>COS(RADIANS(F99))*H100</f>
        <v>-80.645774352894989</v>
      </c>
      <c r="L100">
        <f>$F$3+I100</f>
        <v>3850.2661388028569</v>
      </c>
      <c r="M100">
        <f>$G$3+J100</f>
        <v>5987.7398379079332</v>
      </c>
      <c r="N100">
        <f>$H$3+K100</f>
        <v>919.35422564710507</v>
      </c>
    </row>
    <row r="101" spans="1:14">
      <c r="A101">
        <v>3333</v>
      </c>
      <c r="B101">
        <v>122.12139000000001</v>
      </c>
      <c r="C101">
        <v>266.15444000000002</v>
      </c>
      <c r="D101">
        <v>1155.3150000000001</v>
      </c>
      <c r="E101">
        <f>IF((B96&lt;180),B101-B96,B101+(B96-360))</f>
        <v>122.11445000000002</v>
      </c>
      <c r="F101">
        <f>C102-(SUM(C101:C102)-360)/2</f>
        <v>93.84958499999999</v>
      </c>
    </row>
    <row r="102" spans="1:14">
      <c r="A102">
        <v>3333</v>
      </c>
      <c r="B102">
        <v>302.12333000000001</v>
      </c>
      <c r="C102">
        <v>93.853610000000003</v>
      </c>
      <c r="D102">
        <v>1155.3130000000001</v>
      </c>
      <c r="E102">
        <f>B102-B95</f>
        <v>122.12972000000002</v>
      </c>
      <c r="F102">
        <f>AVERAGE(E101:E102)</f>
        <v>122.12208500000003</v>
      </c>
      <c r="G102">
        <f>F102-90</f>
        <v>32.122085000000027</v>
      </c>
      <c r="H102">
        <f>AVERAGE(D101:D102)*COS(RADIANS(F101-90))</f>
        <v>1152.7073109875928</v>
      </c>
      <c r="I102">
        <f>-SIN(RADIANS(90-G102))*H102</f>
        <v>-976.24744963389071</v>
      </c>
      <c r="J102">
        <f>COS(RADIANS(90-G102))*H102</f>
        <v>612.92337358561463</v>
      </c>
      <c r="K102">
        <f>COS(RADIANS(F101))*H102</f>
        <v>-77.389765281527673</v>
      </c>
      <c r="L102">
        <f>$F$3+I102</f>
        <v>4023.7525503661091</v>
      </c>
      <c r="M102">
        <f>$G$3+J102</f>
        <v>5612.9233735856142</v>
      </c>
      <c r="N102">
        <f>$H$3+K102</f>
        <v>922.61023471847238</v>
      </c>
    </row>
    <row r="103" spans="1:14">
      <c r="A103" t="s">
        <v>0</v>
      </c>
      <c r="B103">
        <v>179.99250000000001</v>
      </c>
      <c r="C103">
        <v>94.384439999999998</v>
      </c>
      <c r="D103">
        <v>23.077999999999999</v>
      </c>
    </row>
    <row r="104" spans="1:14">
      <c r="A104" t="s">
        <v>0</v>
      </c>
      <c r="B104">
        <v>359.99083000000002</v>
      </c>
      <c r="C104">
        <v>265.62166999999999</v>
      </c>
      <c r="D104">
        <v>23.077999999999999</v>
      </c>
    </row>
    <row r="105" spans="1:14">
      <c r="A105">
        <v>1111</v>
      </c>
      <c r="B105">
        <v>113.48472</v>
      </c>
      <c r="C105">
        <v>265.79750000000001</v>
      </c>
      <c r="D105">
        <v>1137.93</v>
      </c>
      <c r="E105">
        <f>IF((B104&lt;180),B105-B104,B105+(B104-360))</f>
        <v>113.47555000000001</v>
      </c>
      <c r="F105">
        <f>C106-(SUM(C105:C106)-360)/2</f>
        <v>94.205139999999986</v>
      </c>
      <c r="L105" s="2"/>
      <c r="M105" s="2"/>
      <c r="N105" s="2"/>
    </row>
    <row r="106" spans="1:14">
      <c r="A106">
        <v>1111</v>
      </c>
      <c r="B106">
        <v>293.48721999999998</v>
      </c>
      <c r="C106">
        <v>94.20778</v>
      </c>
      <c r="D106">
        <v>1137.9280000000001</v>
      </c>
      <c r="E106">
        <f>B106-B103</f>
        <v>113.49471999999997</v>
      </c>
      <c r="F106">
        <f>AVERAGE(E105:E106)</f>
        <v>113.48513499999999</v>
      </c>
      <c r="G106">
        <f>F106-90</f>
        <v>23.485134999999985</v>
      </c>
      <c r="H106">
        <f>AVERAGE(D105:D106)*COS(RADIANS(F105-90))</f>
        <v>1134.86558477368</v>
      </c>
      <c r="I106">
        <f>-SIN(RADIANS(90-G106))*H106</f>
        <v>-1040.8572875067862</v>
      </c>
      <c r="J106">
        <f>COS(RADIANS(90-G106))*H106</f>
        <v>452.25656716925852</v>
      </c>
      <c r="K106">
        <f>COS(RADIANS(F105))*H106</f>
        <v>-83.21704437168863</v>
      </c>
      <c r="L106">
        <f>$F$3+I106</f>
        <v>3959.1427124932138</v>
      </c>
      <c r="M106">
        <f>$G$3+J106</f>
        <v>5452.2565671692582</v>
      </c>
      <c r="N106">
        <f>$H$3+K106</f>
        <v>916.78295562831136</v>
      </c>
    </row>
    <row r="107" spans="1:14">
      <c r="A107">
        <v>2222</v>
      </c>
      <c r="B107">
        <v>310.66388999999998</v>
      </c>
      <c r="C107">
        <v>93.051389999999998</v>
      </c>
      <c r="D107">
        <v>1517.8150000000001</v>
      </c>
      <c r="E107">
        <f>B107-B103</f>
        <v>130.67138999999997</v>
      </c>
      <c r="F107">
        <f>C107-(SUM(C107:C108)-360)/2</f>
        <v>93.048475000000025</v>
      </c>
    </row>
    <row r="108" spans="1:14">
      <c r="A108">
        <v>2222</v>
      </c>
      <c r="B108">
        <v>130.66166999999999</v>
      </c>
      <c r="C108">
        <v>266.95443999999998</v>
      </c>
      <c r="D108">
        <v>1517.8130000000001</v>
      </c>
      <c r="E108">
        <f>IF((B104&lt;180),B108-B104,B108+(B104-360))</f>
        <v>130.6525</v>
      </c>
      <c r="F108">
        <f>AVERAGE(E107:E108)</f>
        <v>130.661945</v>
      </c>
      <c r="G108">
        <f>F108-90</f>
        <v>40.661945000000003</v>
      </c>
      <c r="H108">
        <f>AVERAGE(D107:D108)*COS(RADIANS(F107-90))</f>
        <v>1515.6661392863539</v>
      </c>
      <c r="I108">
        <f>-SIN(RADIANS(90-G108))*H108</f>
        <v>-1149.7347451413227</v>
      </c>
      <c r="J108">
        <f>COS(RADIANS(90-G108))*H108</f>
        <v>987.60005143479964</v>
      </c>
      <c r="K108">
        <f>COS(RADIANS(F107))*H108</f>
        <v>-80.604377661273105</v>
      </c>
      <c r="L108">
        <f>$F$3+I108</f>
        <v>3850.2652548586775</v>
      </c>
      <c r="M108">
        <f>$G$3+J108</f>
        <v>5987.6000514347998</v>
      </c>
      <c r="N108">
        <f>$H$3+K108</f>
        <v>919.39562233872687</v>
      </c>
    </row>
    <row r="109" spans="1:14">
      <c r="A109">
        <v>3333</v>
      </c>
      <c r="B109">
        <v>122.11528</v>
      </c>
      <c r="C109">
        <v>266.15305999999998</v>
      </c>
      <c r="D109">
        <v>1155.2380000000001</v>
      </c>
      <c r="E109">
        <f>IF((B104&lt;180),B109-B104,B109+(B104-360))</f>
        <v>122.10611000000002</v>
      </c>
      <c r="F109">
        <f>C110-(SUM(C109:C110)-360)/2</f>
        <v>93.848190000000002</v>
      </c>
    </row>
    <row r="110" spans="1:14">
      <c r="A110">
        <v>3333</v>
      </c>
      <c r="B110">
        <v>302.11721999999997</v>
      </c>
      <c r="C110">
        <v>93.849440000000001</v>
      </c>
      <c r="D110">
        <v>1155.2360000000001</v>
      </c>
      <c r="E110">
        <f>B110-B103</f>
        <v>122.12471999999997</v>
      </c>
      <c r="F110">
        <f>AVERAGE(E109:E110)</f>
        <v>122.11541499999998</v>
      </c>
      <c r="G110">
        <f>F110-90</f>
        <v>32.115414999999985</v>
      </c>
      <c r="H110">
        <f>AVERAGE(D109:D110)*COS(RADIANS(F109-90))</f>
        <v>1152.6323727482315</v>
      </c>
      <c r="I110">
        <f>-SIN(RADIANS(90-G110))*H110</f>
        <v>-976.25532444075975</v>
      </c>
      <c r="J110">
        <f>COS(RADIANS(90-G110))*H110</f>
        <v>612.76988193634736</v>
      </c>
      <c r="K110">
        <f>COS(RADIANS(F109))*H110</f>
        <v>-77.356733883299853</v>
      </c>
      <c r="L110">
        <f>$F$3+I110</f>
        <v>4023.74467555924</v>
      </c>
      <c r="M110">
        <f>$G$3+J110</f>
        <v>5612.7698819363477</v>
      </c>
      <c r="N110">
        <f>$H$3+K110</f>
        <v>922.64326611670015</v>
      </c>
    </row>
    <row r="111" spans="1:14">
      <c r="A111" t="s">
        <v>0</v>
      </c>
      <c r="B111">
        <v>179.99222</v>
      </c>
      <c r="C111">
        <v>94.383610000000004</v>
      </c>
      <c r="D111">
        <v>23.077999999999999</v>
      </c>
    </row>
    <row r="112" spans="1:14">
      <c r="A112" t="s">
        <v>0</v>
      </c>
      <c r="B112">
        <v>359.99194</v>
      </c>
      <c r="C112">
        <v>265.62110999999999</v>
      </c>
      <c r="D112">
        <v>23.077999999999999</v>
      </c>
    </row>
    <row r="113" spans="1:14">
      <c r="A113">
        <v>1111</v>
      </c>
      <c r="B113">
        <v>113.47806</v>
      </c>
      <c r="C113">
        <v>265.79944</v>
      </c>
      <c r="D113">
        <v>1137.8699999999999</v>
      </c>
      <c r="E113">
        <f>IF((B112&lt;180),B113-B112,B113+(B112-360))</f>
        <v>113.47</v>
      </c>
      <c r="F113">
        <f>C114-(SUM(C113:C114)-360)/2</f>
        <v>94.203060000000008</v>
      </c>
      <c r="L113" s="2"/>
      <c r="M113" s="2"/>
      <c r="N113" s="2"/>
    </row>
    <row r="114" spans="1:14">
      <c r="A114">
        <v>1111</v>
      </c>
      <c r="B114">
        <v>293.47944000000001</v>
      </c>
      <c r="C114">
        <v>94.205560000000006</v>
      </c>
      <c r="D114">
        <v>1137.8689999999999</v>
      </c>
      <c r="E114">
        <f>B114-B111</f>
        <v>113.48722000000001</v>
      </c>
      <c r="F114">
        <f>AVERAGE(E113:E114)</f>
        <v>113.47861</v>
      </c>
      <c r="G114">
        <f>F114-90</f>
        <v>23.478610000000003</v>
      </c>
      <c r="H114">
        <f>AVERAGE(D113:D114)*COS(RADIANS(F113-90))</f>
        <v>1134.809273217852</v>
      </c>
      <c r="I114">
        <f>-SIN(RADIANS(90-G114))*H114</f>
        <v>-1040.857135512586</v>
      </c>
      <c r="J114">
        <f>COS(RADIANS(90-G114))*H114</f>
        <v>452.11559366357159</v>
      </c>
      <c r="K114">
        <f>COS(RADIANS(F113))*H114</f>
        <v>-83.171829218666147</v>
      </c>
      <c r="L114">
        <f>$F$3+I114</f>
        <v>3959.142864487414</v>
      </c>
      <c r="M114">
        <f>$G$3+J114</f>
        <v>5452.1155936635714</v>
      </c>
      <c r="N114">
        <f>$H$3+K114</f>
        <v>916.82817078133382</v>
      </c>
    </row>
    <row r="115" spans="1:14">
      <c r="A115">
        <v>2222</v>
      </c>
      <c r="B115">
        <v>310.65805999999998</v>
      </c>
      <c r="C115">
        <v>93.050560000000004</v>
      </c>
      <c r="D115">
        <v>1517.721</v>
      </c>
      <c r="E115">
        <f>B115-B111</f>
        <v>130.66583999999997</v>
      </c>
      <c r="F115">
        <f>C115-(SUM(C115:C116)-360)/2</f>
        <v>93.046945000000008</v>
      </c>
    </row>
    <row r="116" spans="1:14">
      <c r="A116">
        <v>2222</v>
      </c>
      <c r="B116">
        <v>130.65722</v>
      </c>
      <c r="C116">
        <v>266.95666999999997</v>
      </c>
      <c r="D116">
        <v>1517.7190000000001</v>
      </c>
      <c r="E116">
        <f>IF((B112&lt;180),B116-B112,B116+(B112-360))</f>
        <v>130.64915999999999</v>
      </c>
      <c r="F116">
        <f>AVERAGE(E115:E116)</f>
        <v>130.65749999999997</v>
      </c>
      <c r="G116">
        <f>F116-90</f>
        <v>40.65749999999997</v>
      </c>
      <c r="H116">
        <f>AVERAGE(D115:D116)*COS(RADIANS(F115-90))</f>
        <v>1515.5744271042706</v>
      </c>
      <c r="I116">
        <f>-SIN(RADIANS(90-G116))*H116</f>
        <v>-1149.7417850833149</v>
      </c>
      <c r="J116">
        <f>COS(RADIANS(90-G116))*H116</f>
        <v>987.45109839721727</v>
      </c>
      <c r="K116">
        <f>COS(RADIANS(F115))*H116</f>
        <v>-80.559086375134214</v>
      </c>
      <c r="L116">
        <f>$F$3+I116</f>
        <v>3850.2582149166851</v>
      </c>
      <c r="M116">
        <f>$G$3+J116</f>
        <v>5987.4510983972177</v>
      </c>
      <c r="N116">
        <f>$H$3+K116</f>
        <v>919.44091362486574</v>
      </c>
    </row>
    <row r="117" spans="1:14">
      <c r="A117">
        <v>3333</v>
      </c>
      <c r="B117">
        <v>122.10805999999999</v>
      </c>
      <c r="C117">
        <v>266.15750000000003</v>
      </c>
      <c r="D117">
        <v>1155.1600000000001</v>
      </c>
      <c r="E117">
        <f>IF((B112&lt;180),B117-B112,B117+(B112-360))</f>
        <v>122.1</v>
      </c>
      <c r="F117">
        <f>C118-(SUM(C117:C118)-360)/2</f>
        <v>93.846389999999985</v>
      </c>
    </row>
    <row r="118" spans="1:14">
      <c r="A118">
        <v>3333</v>
      </c>
      <c r="B118">
        <v>302.11056000000002</v>
      </c>
      <c r="C118">
        <v>93.850279999999998</v>
      </c>
      <c r="D118">
        <v>1155.1579999999999</v>
      </c>
      <c r="E118">
        <f>B118-B111</f>
        <v>122.11834000000002</v>
      </c>
      <c r="F118">
        <f>AVERAGE(E117:E118)</f>
        <v>122.10917000000001</v>
      </c>
      <c r="G118">
        <f>F118-90</f>
        <v>32.109170000000006</v>
      </c>
      <c r="H118">
        <f>AVERAGE(D117:D118)*COS(RADIANS(F117-90))</f>
        <v>1152.5569836009486</v>
      </c>
      <c r="I118">
        <f>-SIN(RADIANS(90-G118))*H118</f>
        <v>-976.25825060560919</v>
      </c>
      <c r="J118">
        <f>COS(RADIANS(90-G118))*H118</f>
        <v>612.62339864862577</v>
      </c>
      <c r="K118">
        <f>COS(RADIANS(F117))*H118</f>
        <v>-77.315547237034778</v>
      </c>
      <c r="L118">
        <f>$F$3+I118</f>
        <v>4023.7417493943908</v>
      </c>
      <c r="M118">
        <f>$G$3+J118</f>
        <v>5612.6233986486259</v>
      </c>
      <c r="N118">
        <f>$H$3+K118</f>
        <v>922.68445276296518</v>
      </c>
    </row>
    <row r="119" spans="1:14">
      <c r="A119" t="s">
        <v>0</v>
      </c>
      <c r="B119">
        <v>179.99194</v>
      </c>
      <c r="C119">
        <v>94.384720000000002</v>
      </c>
      <c r="D119">
        <v>23.077999999999999</v>
      </c>
    </row>
    <row r="120" spans="1:14">
      <c r="A120" t="s">
        <v>0</v>
      </c>
      <c r="B120">
        <v>359.99194</v>
      </c>
      <c r="C120">
        <v>265.62139000000002</v>
      </c>
      <c r="D120">
        <v>23.077999999999999</v>
      </c>
    </row>
    <row r="121" spans="1:14">
      <c r="A121">
        <v>1111</v>
      </c>
      <c r="B121">
        <v>113.47056000000001</v>
      </c>
      <c r="C121">
        <v>265.8</v>
      </c>
      <c r="D121">
        <v>1137.809</v>
      </c>
      <c r="E121">
        <f>IF((B120&lt;180),B121-B120,B121+(B120-360))</f>
        <v>113.46250000000001</v>
      </c>
      <c r="F121">
        <f>C122-(SUM(C121:C122)-360)/2</f>
        <v>94.202219999999983</v>
      </c>
      <c r="L121" s="2"/>
      <c r="M121" s="2"/>
      <c r="N121" s="2"/>
    </row>
    <row r="122" spans="1:14">
      <c r="A122">
        <v>1111</v>
      </c>
      <c r="B122">
        <v>293.47250000000003</v>
      </c>
      <c r="C122">
        <v>94.204440000000005</v>
      </c>
      <c r="D122">
        <v>1137.808</v>
      </c>
      <c r="E122">
        <f>B122-B119</f>
        <v>113.48056000000003</v>
      </c>
      <c r="F122">
        <f>AVERAGE(E121:E122)</f>
        <v>113.47153000000002</v>
      </c>
      <c r="G122">
        <f>F122-90</f>
        <v>23.471530000000016</v>
      </c>
      <c r="H122">
        <f>AVERAGE(D121:D122)*COS(RADIANS(F121-90))</f>
        <v>1134.7496597368743</v>
      </c>
      <c r="I122">
        <f>-SIN(RADIANS(90-G122))*H122</f>
        <v>-1040.8583142300874</v>
      </c>
      <c r="J122">
        <f>COS(RADIANS(90-G122))*H122</f>
        <v>451.96322856074539</v>
      </c>
      <c r="K122">
        <f>COS(RADIANS(F121))*H122</f>
        <v>-83.150868493978237</v>
      </c>
      <c r="L122">
        <f>$F$3+I122</f>
        <v>3959.1416857699123</v>
      </c>
      <c r="M122">
        <f>$G$3+J122</f>
        <v>5451.9632285607458</v>
      </c>
      <c r="N122">
        <f>$H$3+K122</f>
        <v>916.84913150602176</v>
      </c>
    </row>
    <row r="123" spans="1:14">
      <c r="A123">
        <v>2222</v>
      </c>
      <c r="B123">
        <v>310.65388999999999</v>
      </c>
      <c r="C123">
        <v>93.05</v>
      </c>
      <c r="D123">
        <v>1517.63</v>
      </c>
      <c r="E123">
        <f>B123-B119</f>
        <v>130.66194999999999</v>
      </c>
      <c r="F123">
        <f>C123-(SUM(C123:C124)-360)/2</f>
        <v>93.046250000000001</v>
      </c>
    </row>
    <row r="124" spans="1:14">
      <c r="A124">
        <v>2222</v>
      </c>
      <c r="B124">
        <v>130.6525</v>
      </c>
      <c r="C124">
        <v>266.95749999999998</v>
      </c>
      <c r="D124">
        <v>1517.6289999999999</v>
      </c>
      <c r="E124">
        <f>IF((B120&lt;180),B124-B120,B124+(B120-360))</f>
        <v>130.64444</v>
      </c>
      <c r="F124">
        <f>AVERAGE(E123:E124)</f>
        <v>130.65319499999998</v>
      </c>
      <c r="G124">
        <f>F124-90</f>
        <v>40.653194999999982</v>
      </c>
      <c r="H124">
        <f>AVERAGE(D123:D124)*COS(RADIANS(F123-90))</f>
        <v>1515.4850334408025</v>
      </c>
      <c r="I124">
        <f>-SIN(RADIANS(90-G124))*H124</f>
        <v>-1149.7481553794182</v>
      </c>
      <c r="J124">
        <f>COS(RADIANS(90-G124))*H124</f>
        <v>987.3064700409368</v>
      </c>
      <c r="K124">
        <f>COS(RADIANS(F123))*H124</f>
        <v>-80.53597782012649</v>
      </c>
      <c r="L124">
        <f>$F$3+I124</f>
        <v>3850.2518446205818</v>
      </c>
      <c r="M124">
        <f>$G$3+J124</f>
        <v>5987.3064700409368</v>
      </c>
      <c r="N124">
        <f>$H$3+K124</f>
        <v>919.4640221798735</v>
      </c>
    </row>
    <row r="125" spans="1:14">
      <c r="A125">
        <v>3333</v>
      </c>
      <c r="B125">
        <v>122.10167</v>
      </c>
      <c r="C125">
        <v>266.15722</v>
      </c>
      <c r="D125">
        <v>1155.0830000000001</v>
      </c>
      <c r="E125">
        <f>IF((B120&lt;180),B125-B120,B125+(B120-360))</f>
        <v>122.09361</v>
      </c>
      <c r="F125">
        <f>C126-(SUM(C125:C126)-360)/2</f>
        <v>93.845280000000002</v>
      </c>
    </row>
    <row r="126" spans="1:14">
      <c r="A126">
        <v>3333</v>
      </c>
      <c r="B126">
        <v>302.10417000000001</v>
      </c>
      <c r="C126">
        <v>93.84778</v>
      </c>
      <c r="D126">
        <v>1155.0809999999999</v>
      </c>
      <c r="E126">
        <f>B126-B119</f>
        <v>122.11223000000001</v>
      </c>
      <c r="F126">
        <f>AVERAGE(E125:E126)</f>
        <v>122.10292000000001</v>
      </c>
      <c r="G126">
        <f>F126-90</f>
        <v>32.102920000000012</v>
      </c>
      <c r="H126">
        <f>AVERAGE(D125:D126)*COS(RADIANS(F125-90))</f>
        <v>1152.4816579560888</v>
      </c>
      <c r="I126">
        <f>-SIN(RADIANS(90-G126))*H126</f>
        <v>-976.26126367835127</v>
      </c>
      <c r="J126">
        <f>COS(RADIANS(90-G126))*H126</f>
        <v>612.47687055623908</v>
      </c>
      <c r="K126">
        <f>COS(RADIANS(F125))*H126</f>
        <v>-77.288217332927559</v>
      </c>
      <c r="L126">
        <f>$F$3+I126</f>
        <v>4023.7387363216485</v>
      </c>
      <c r="M126">
        <f>$G$3+J126</f>
        <v>5612.4768705562392</v>
      </c>
      <c r="N126">
        <f>$H$3+K126</f>
        <v>922.71178266707238</v>
      </c>
    </row>
    <row r="127" spans="1:14">
      <c r="A127" t="s">
        <v>0</v>
      </c>
      <c r="B127">
        <v>179.99222</v>
      </c>
      <c r="C127">
        <v>94.383889999999994</v>
      </c>
      <c r="D127">
        <v>23.077999999999999</v>
      </c>
    </row>
    <row r="128" spans="1:14">
      <c r="A128" t="s">
        <v>0</v>
      </c>
      <c r="B128">
        <v>359.99139000000002</v>
      </c>
      <c r="C128">
        <v>265.62194</v>
      </c>
      <c r="D128">
        <v>23.077999999999999</v>
      </c>
    </row>
    <row r="129" spans="1:14">
      <c r="A129">
        <v>1111</v>
      </c>
      <c r="B129">
        <v>113.46389000000001</v>
      </c>
      <c r="C129">
        <v>265.80360999999999</v>
      </c>
      <c r="D129">
        <v>1137.752</v>
      </c>
      <c r="E129">
        <f>IF((B128&lt;180),B129-B128,B129+(B128-360))</f>
        <v>113.45528000000003</v>
      </c>
      <c r="F129">
        <f>C130-(SUM(C129:C130)-360)/2</f>
        <v>94.198890000000006</v>
      </c>
      <c r="L129" s="2"/>
      <c r="M129" s="2"/>
      <c r="N129" s="2"/>
    </row>
    <row r="130" spans="1:14">
      <c r="A130">
        <v>1111</v>
      </c>
      <c r="B130">
        <v>293.46582999999998</v>
      </c>
      <c r="C130">
        <v>94.201390000000004</v>
      </c>
      <c r="D130">
        <v>1137.751</v>
      </c>
      <c r="E130">
        <f>B130-B127</f>
        <v>113.47360999999998</v>
      </c>
      <c r="F130">
        <f>AVERAGE(E129:E130)</f>
        <v>113.46444500000001</v>
      </c>
      <c r="G130">
        <f>F130-90</f>
        <v>23.464445000000012</v>
      </c>
      <c r="H130">
        <f>AVERAGE(D129:D130)*COS(RADIANS(F129-90))</f>
        <v>1134.6976565252228</v>
      </c>
      <c r="I130">
        <f>-SIN(RADIANS(90-G130))*H130</f>
        <v>-1040.8664915702218</v>
      </c>
      <c r="J130">
        <f>COS(RADIANS(90-G130))*H130</f>
        <v>451.8138094947185</v>
      </c>
      <c r="K130">
        <f>COS(RADIANS(F129))*H130</f>
        <v>-83.081286994997583</v>
      </c>
      <c r="L130">
        <f>$F$3+I130</f>
        <v>3959.133508429778</v>
      </c>
      <c r="M130">
        <f>$G$3+J130</f>
        <v>5451.813809494719</v>
      </c>
      <c r="N130">
        <f>$H$3+K130</f>
        <v>916.91871300500247</v>
      </c>
    </row>
    <row r="131" spans="1:14">
      <c r="A131">
        <v>2222</v>
      </c>
      <c r="B131">
        <v>310.65082999999998</v>
      </c>
      <c r="C131">
        <v>93.047499999999999</v>
      </c>
      <c r="D131">
        <v>1517.5360000000001</v>
      </c>
      <c r="E131">
        <f>B131-B127</f>
        <v>130.65860999999998</v>
      </c>
      <c r="F131">
        <f>C131-(SUM(C131:C132)-360)/2</f>
        <v>93.044304999999994</v>
      </c>
    </row>
    <row r="132" spans="1:14">
      <c r="A132">
        <v>2222</v>
      </c>
      <c r="B132">
        <v>130.64888999999999</v>
      </c>
      <c r="C132">
        <v>266.95889</v>
      </c>
      <c r="D132">
        <v>1517.5350000000001</v>
      </c>
      <c r="E132">
        <f>IF((B128&lt;180),B132-B128,B132+(B128-360))</f>
        <v>130.64028000000002</v>
      </c>
      <c r="F132">
        <f>AVERAGE(E131:E132)</f>
        <v>130.64944500000001</v>
      </c>
      <c r="G132">
        <f>F132-90</f>
        <v>40.649445000000014</v>
      </c>
      <c r="H132">
        <f>AVERAGE(D131:D132)*COS(RADIANS(F131-90))</f>
        <v>1515.3939030191259</v>
      </c>
      <c r="I132">
        <f>-SIN(RADIANS(90-G132))*H132</f>
        <v>-1149.7436304647015</v>
      </c>
      <c r="J132">
        <f>COS(RADIANS(90-G132))*H132</f>
        <v>987.17185206699844</v>
      </c>
      <c r="K132">
        <f>COS(RADIANS(F131))*H132</f>
        <v>-80.479765054328112</v>
      </c>
      <c r="L132">
        <f>$F$3+I132</f>
        <v>3850.2563695352983</v>
      </c>
      <c r="M132">
        <f>$G$3+J132</f>
        <v>5987.1718520669983</v>
      </c>
      <c r="N132">
        <f>$H$3+K132</f>
        <v>919.52023494567186</v>
      </c>
    </row>
    <row r="133" spans="1:14">
      <c r="A133">
        <v>3333</v>
      </c>
      <c r="B133">
        <v>122.09556000000001</v>
      </c>
      <c r="C133">
        <v>266.15888999999999</v>
      </c>
      <c r="D133">
        <v>1155.0050000000001</v>
      </c>
      <c r="E133">
        <f>IF((B128&lt;180),B133-B128,B133+(B128-360))</f>
        <v>122.08695000000003</v>
      </c>
      <c r="F133">
        <f>C134-(SUM(C133:C134)-360)/2</f>
        <v>93.843055000000021</v>
      </c>
    </row>
    <row r="134" spans="1:14">
      <c r="A134">
        <v>3333</v>
      </c>
      <c r="B134">
        <v>302.09778</v>
      </c>
      <c r="C134">
        <v>93.844999999999999</v>
      </c>
      <c r="D134">
        <v>1155.0029999999999</v>
      </c>
      <c r="E134">
        <f>B134-B127</f>
        <v>122.10556</v>
      </c>
      <c r="F134">
        <f>AVERAGE(E133:E134)</f>
        <v>122.09625500000001</v>
      </c>
      <c r="G134">
        <f>F134-90</f>
        <v>32.096255000000014</v>
      </c>
      <c r="H134">
        <f>AVERAGE(D133:D134)*COS(RADIANS(F133-90))</f>
        <v>1152.4068406289171</v>
      </c>
      <c r="I134">
        <f>-SIN(RADIANS(90-G134))*H134</f>
        <v>-976.26912218008772</v>
      </c>
      <c r="J134">
        <f>COS(RADIANS(90-G134))*H134</f>
        <v>612.3235479761031</v>
      </c>
      <c r="K134">
        <f>COS(RADIANS(F133))*H134</f>
        <v>-77.238548511352377</v>
      </c>
      <c r="L134">
        <f>$F$3+I134</f>
        <v>4023.7308778199122</v>
      </c>
      <c r="M134">
        <f>$G$3+J134</f>
        <v>5612.3235479761033</v>
      </c>
      <c r="N134">
        <f>$H$3+K134</f>
        <v>922.76145148864759</v>
      </c>
    </row>
    <row r="135" spans="1:14">
      <c r="A135" t="s">
        <v>0</v>
      </c>
      <c r="B135">
        <v>179.99222</v>
      </c>
      <c r="C135">
        <v>94.384720000000002</v>
      </c>
      <c r="D135">
        <v>23.077999999999999</v>
      </c>
    </row>
    <row r="136" spans="1:14">
      <c r="A136" t="s">
        <v>0</v>
      </c>
      <c r="B136">
        <v>359.99333000000001</v>
      </c>
      <c r="C136">
        <v>265.62222000000003</v>
      </c>
      <c r="D136">
        <v>23.077999999999999</v>
      </c>
    </row>
    <row r="137" spans="1:14">
      <c r="A137">
        <v>1111</v>
      </c>
      <c r="B137">
        <v>113.45667</v>
      </c>
      <c r="C137">
        <v>265.80639000000002</v>
      </c>
      <c r="D137">
        <v>1137.694</v>
      </c>
      <c r="E137">
        <f>IF((B136&lt;180),B137-B136,B137+(B136-360))</f>
        <v>113.45000000000002</v>
      </c>
      <c r="F137">
        <f>C138-(SUM(C137:C138)-360)/2</f>
        <v>94.197084999999987</v>
      </c>
      <c r="L137" s="2"/>
      <c r="M137" s="2"/>
      <c r="N137" s="2"/>
    </row>
    <row r="138" spans="1:14">
      <c r="A138">
        <v>1111</v>
      </c>
      <c r="B138">
        <v>293.45805999999999</v>
      </c>
      <c r="C138">
        <v>94.200559999999996</v>
      </c>
      <c r="D138">
        <v>1137.693</v>
      </c>
      <c r="E138">
        <f>B138-B135</f>
        <v>113.46583999999999</v>
      </c>
      <c r="F138">
        <f>AVERAGE(E137:E138)</f>
        <v>113.45792</v>
      </c>
      <c r="G138">
        <f>F138-90</f>
        <v>23.457920000000001</v>
      </c>
      <c r="H138">
        <f>AVERAGE(D137:D138)*COS(RADIANS(F137-90))</f>
        <v>1134.6424358763397</v>
      </c>
      <c r="I138">
        <f>-SIN(RADIANS(90-G138))*H138</f>
        <v>-1040.8672818018517</v>
      </c>
      <c r="J138">
        <f>COS(RADIANS(90-G138))*H138</f>
        <v>451.67328785950849</v>
      </c>
      <c r="K138">
        <f>COS(RADIANS(F137))*H138</f>
        <v>-83.041594843218633</v>
      </c>
      <c r="L138">
        <f>$F$3+I138</f>
        <v>3959.1327181981483</v>
      </c>
      <c r="M138">
        <f>$G$3+J138</f>
        <v>5451.6732878595085</v>
      </c>
      <c r="N138">
        <f>$H$3+K138</f>
        <v>916.9584051567814</v>
      </c>
    </row>
    <row r="139" spans="1:14">
      <c r="A139">
        <v>2222</v>
      </c>
      <c r="B139">
        <v>310.64693999999997</v>
      </c>
      <c r="C139">
        <v>93.048060000000007</v>
      </c>
      <c r="D139">
        <v>1517.444</v>
      </c>
      <c r="E139">
        <f>B139-B135</f>
        <v>130.65471999999997</v>
      </c>
      <c r="F139">
        <f>C139-(SUM(C139:C140)-360)/2</f>
        <v>93.04388999999999</v>
      </c>
    </row>
    <row r="140" spans="1:14">
      <c r="A140">
        <v>2222</v>
      </c>
      <c r="B140">
        <v>130.64472000000001</v>
      </c>
      <c r="C140">
        <v>266.96028000000001</v>
      </c>
      <c r="D140">
        <v>1517.441</v>
      </c>
      <c r="E140">
        <f>IF((B136&lt;180),B140-B136,B140+(B136-360))</f>
        <v>130.63805000000002</v>
      </c>
      <c r="F140">
        <f>AVERAGE(E139:E140)</f>
        <v>130.64638500000001</v>
      </c>
      <c r="G140">
        <f>F140-90</f>
        <v>40.646385000000009</v>
      </c>
      <c r="H140">
        <f>AVERAGE(D139:D140)*COS(RADIANS(F139-90))</f>
        <v>1515.3016179364324</v>
      </c>
      <c r="I140">
        <f>-SIN(RADIANS(90-G140))*H140</f>
        <v>-1149.7263300139875</v>
      </c>
      <c r="J140">
        <f>COS(RADIANS(90-G140))*H140</f>
        <v>987.05033275580081</v>
      </c>
      <c r="K140">
        <f>COS(RADIANS(F139))*H140</f>
        <v>-80.463903945311969</v>
      </c>
      <c r="L140">
        <f>$F$3+I140</f>
        <v>3850.2736699860125</v>
      </c>
      <c r="M140">
        <f>$G$3+J140</f>
        <v>5987.0503327558008</v>
      </c>
      <c r="N140">
        <f>$H$3+K140</f>
        <v>919.53609605468807</v>
      </c>
    </row>
    <row r="141" spans="1:14">
      <c r="A141">
        <v>3333</v>
      </c>
      <c r="B141">
        <v>122.08861</v>
      </c>
      <c r="C141">
        <v>266.16361000000001</v>
      </c>
      <c r="D141">
        <v>1154.9280000000001</v>
      </c>
      <c r="E141">
        <f>IF((B136&lt;180),B141-B136,B141+(B136-360))</f>
        <v>122.08194000000002</v>
      </c>
      <c r="F141">
        <f>C142-(SUM(C141:C142)-360)/2</f>
        <v>93.840140000000005</v>
      </c>
    </row>
    <row r="142" spans="1:14">
      <c r="A142">
        <v>3333</v>
      </c>
      <c r="B142">
        <v>302.09082999999998</v>
      </c>
      <c r="C142">
        <v>93.843890000000002</v>
      </c>
      <c r="D142">
        <v>1154.9259999999999</v>
      </c>
      <c r="E142">
        <f>B142-B135</f>
        <v>122.09860999999998</v>
      </c>
      <c r="F142">
        <f>AVERAGE(E141:E142)</f>
        <v>122.09027499999999</v>
      </c>
      <c r="G142">
        <f>F142-90</f>
        <v>32.090274999999991</v>
      </c>
      <c r="H142">
        <f>AVERAGE(D141:D142)*COS(RADIANS(F141-90))</f>
        <v>1152.3339504897185</v>
      </c>
      <c r="I142">
        <f>-SIN(RADIANS(90-G142))*H142</f>
        <v>-976.27127208508421</v>
      </c>
      <c r="J142">
        <f>COS(RADIANS(90-G142))*H142</f>
        <v>612.18292752461878</v>
      </c>
      <c r="K142">
        <f>COS(RADIANS(F141))*H142</f>
        <v>-77.175168331780455</v>
      </c>
      <c r="L142">
        <f>$F$3+I142</f>
        <v>4023.7287279149159</v>
      </c>
      <c r="M142">
        <f>$G$3+J142</f>
        <v>5612.1829275246191</v>
      </c>
      <c r="N142">
        <f>$H$3+K142</f>
        <v>922.82483166821953</v>
      </c>
    </row>
    <row r="143" spans="1:14">
      <c r="A143" t="s">
        <v>0</v>
      </c>
      <c r="B143">
        <v>179.99250000000001</v>
      </c>
      <c r="C143">
        <v>94.383610000000004</v>
      </c>
      <c r="D143">
        <v>23.077999999999999</v>
      </c>
    </row>
    <row r="144" spans="1:14">
      <c r="A144" t="s">
        <v>0</v>
      </c>
      <c r="B144">
        <v>359.99167</v>
      </c>
      <c r="C144">
        <v>265.62083000000001</v>
      </c>
      <c r="D144">
        <v>23.077999999999999</v>
      </c>
    </row>
    <row r="145" spans="1:14">
      <c r="A145">
        <v>1111</v>
      </c>
      <c r="B145">
        <v>113.44917</v>
      </c>
      <c r="C145">
        <v>265.81110999999999</v>
      </c>
      <c r="D145">
        <v>1137.634</v>
      </c>
      <c r="E145">
        <f>IF((B144&lt;180),B145-B144,B145+(B144-360))</f>
        <v>113.44083999999999</v>
      </c>
      <c r="F145">
        <f>C146-(SUM(C145:C146)-360)/2</f>
        <v>94.192639999999997</v>
      </c>
      <c r="L145" s="2"/>
      <c r="M145" s="2"/>
      <c r="N145" s="2"/>
    </row>
    <row r="146" spans="1:14">
      <c r="A146">
        <v>1111</v>
      </c>
      <c r="B146">
        <v>293.45166999999998</v>
      </c>
      <c r="C146">
        <v>94.196389999999994</v>
      </c>
      <c r="D146">
        <v>1137.636</v>
      </c>
      <c r="E146">
        <f>B146-B143</f>
        <v>113.45916999999997</v>
      </c>
      <c r="F146">
        <f>AVERAGE(E145:E146)</f>
        <v>113.45000499999998</v>
      </c>
      <c r="G146">
        <f>F146-90</f>
        <v>23.450004999999976</v>
      </c>
      <c r="H146">
        <f>AVERAGE(D145:D146)*COS(RADIANS(F145-90))</f>
        <v>1134.5905486959916</v>
      </c>
      <c r="I146">
        <f>-SIN(RADIANS(90-G146))*H146</f>
        <v>-1040.8820655903642</v>
      </c>
      <c r="J146">
        <f>COS(RADIANS(90-G146))*H146</f>
        <v>451.50884678221763</v>
      </c>
      <c r="K146">
        <f>COS(RADIANS(F145))*H146</f>
        <v>-82.950011753672285</v>
      </c>
      <c r="L146">
        <f>$F$3+I146</f>
        <v>3959.1179344096358</v>
      </c>
      <c r="M146">
        <f>$G$3+J146</f>
        <v>5451.5088467822179</v>
      </c>
      <c r="N146">
        <f>$H$3+K146</f>
        <v>917.04998824632776</v>
      </c>
    </row>
    <row r="147" spans="1:14">
      <c r="A147">
        <v>2222</v>
      </c>
      <c r="B147">
        <v>310.64166999999998</v>
      </c>
      <c r="C147">
        <v>93.044439999999994</v>
      </c>
      <c r="D147">
        <v>1517.3520000000001</v>
      </c>
      <c r="E147">
        <f>B147-B143</f>
        <v>130.64916999999997</v>
      </c>
      <c r="F147">
        <f>C147-(SUM(C147:C148)-360)/2</f>
        <v>93.041109999999989</v>
      </c>
    </row>
    <row r="148" spans="1:14">
      <c r="A148">
        <v>2222</v>
      </c>
      <c r="B148">
        <v>130.64027999999999</v>
      </c>
      <c r="C148">
        <v>266.96222</v>
      </c>
      <c r="D148">
        <v>1517.3489999999999</v>
      </c>
      <c r="E148">
        <f>IF((B144&lt;180),B148-B144,B148+(B144-360))</f>
        <v>130.63194999999999</v>
      </c>
      <c r="F148">
        <f>AVERAGE(E147:E148)</f>
        <v>130.64055999999999</v>
      </c>
      <c r="G148">
        <f>F148-90</f>
        <v>40.640559999999994</v>
      </c>
      <c r="H148">
        <f>AVERAGE(D147:D148)*COS(RADIANS(F147-90))</f>
        <v>1515.2136553507903</v>
      </c>
      <c r="I148">
        <f>-SIN(RADIANS(90-G148))*H148</f>
        <v>-1149.7599260400893</v>
      </c>
      <c r="J148">
        <f>COS(RADIANS(90-G148))*H148</f>
        <v>986.87614918681243</v>
      </c>
      <c r="K148">
        <f>COS(RADIANS(F147))*H148</f>
        <v>-80.38581828141416</v>
      </c>
      <c r="L148">
        <f>$F$3+I148</f>
        <v>3850.2400739599107</v>
      </c>
      <c r="M148">
        <f>$G$3+J148</f>
        <v>5986.8761491868127</v>
      </c>
      <c r="N148">
        <f>$H$3+K148</f>
        <v>919.61418171858588</v>
      </c>
    </row>
    <row r="149" spans="1:14">
      <c r="A149">
        <v>3333</v>
      </c>
      <c r="B149">
        <v>122.0825</v>
      </c>
      <c r="C149">
        <v>266.16444000000001</v>
      </c>
      <c r="D149">
        <v>1154.8530000000001</v>
      </c>
      <c r="E149">
        <f>IF((B144&lt;180),B149-B144,B149+(B144-360))</f>
        <v>122.07417</v>
      </c>
      <c r="F149">
        <f>C150-(SUM(C149:C150)-360)/2</f>
        <v>93.839030000000008</v>
      </c>
    </row>
    <row r="150" spans="1:14">
      <c r="A150">
        <v>3333</v>
      </c>
      <c r="B150">
        <v>302.08416999999997</v>
      </c>
      <c r="C150">
        <v>93.842500000000001</v>
      </c>
      <c r="D150">
        <v>1154.8510000000001</v>
      </c>
      <c r="E150">
        <f>B150-B143</f>
        <v>122.09166999999997</v>
      </c>
      <c r="F150">
        <f>AVERAGE(E149:E150)</f>
        <v>122.08291999999997</v>
      </c>
      <c r="G150">
        <f>F150-90</f>
        <v>32.082919999999973</v>
      </c>
      <c r="H150">
        <f>AVERAGE(D149:D150)*COS(RADIANS(F149-90))</f>
        <v>1152.2606170575525</v>
      </c>
      <c r="I150">
        <f>-SIN(RADIANS(90-G150))*H150</f>
        <v>-976.28771535875876</v>
      </c>
      <c r="J150">
        <f>COS(RADIANS(90-G150))*H150</f>
        <v>612.01864878566141</v>
      </c>
      <c r="K150">
        <f>COS(RADIANS(F149))*H150</f>
        <v>-77.147984159672049</v>
      </c>
      <c r="L150">
        <f>$F$3+I150</f>
        <v>4023.7122846412412</v>
      </c>
      <c r="M150">
        <f>$G$3+J150</f>
        <v>5612.0186487856618</v>
      </c>
      <c r="N150">
        <f>$H$3+K150</f>
        <v>922.85201584032791</v>
      </c>
    </row>
    <row r="151" spans="1:14">
      <c r="A151" t="s">
        <v>0</v>
      </c>
      <c r="B151">
        <v>179.99055999999999</v>
      </c>
      <c r="C151">
        <v>94.384169999999997</v>
      </c>
      <c r="D151">
        <v>23.077999999999999</v>
      </c>
    </row>
    <row r="152" spans="1:14">
      <c r="A152" t="s">
        <v>0</v>
      </c>
      <c r="B152">
        <v>359.99083000000002</v>
      </c>
      <c r="C152">
        <v>265.6225</v>
      </c>
      <c r="D152">
        <v>23.077999999999999</v>
      </c>
    </row>
    <row r="153" spans="1:14">
      <c r="A153">
        <v>1111</v>
      </c>
      <c r="B153">
        <v>113.44139</v>
      </c>
      <c r="C153">
        <v>265.81083000000001</v>
      </c>
      <c r="D153">
        <v>1137.5809999999999</v>
      </c>
      <c r="E153">
        <f>IF((B152&lt;180),B153-B152,B153+(B152-360))</f>
        <v>113.43222000000002</v>
      </c>
      <c r="F153">
        <f>C154-(SUM(C153:C154)-360)/2</f>
        <v>94.192084999999992</v>
      </c>
      <c r="L153" s="2"/>
      <c r="M153" s="2"/>
      <c r="N153" s="2"/>
    </row>
    <row r="154" spans="1:14">
      <c r="A154">
        <v>1111</v>
      </c>
      <c r="B154">
        <v>293.44389000000001</v>
      </c>
      <c r="C154">
        <v>94.194999999999993</v>
      </c>
      <c r="D154">
        <v>1137.58</v>
      </c>
      <c r="E154">
        <f>B154-B151</f>
        <v>113.45333000000002</v>
      </c>
      <c r="F154">
        <f>AVERAGE(E153:E154)</f>
        <v>113.44277500000001</v>
      </c>
      <c r="G154">
        <f>F154-90</f>
        <v>23.442775000000012</v>
      </c>
      <c r="H154">
        <f>AVERAGE(D153:D154)*COS(RADIANS(F153-90))</f>
        <v>1134.5370001106221</v>
      </c>
      <c r="I154">
        <f>-SIN(RADIANS(90-G154))*H154</f>
        <v>-1040.8899034163733</v>
      </c>
      <c r="J154">
        <f>COS(RADIANS(90-G154))*H154</f>
        <v>451.35619369391947</v>
      </c>
      <c r="K154">
        <f>COS(RADIANS(F153))*H154</f>
        <v>-82.935136437737668</v>
      </c>
      <c r="L154">
        <f>$F$3+I154</f>
        <v>3959.1100965836267</v>
      </c>
      <c r="M154">
        <f>$G$3+J154</f>
        <v>5451.3561936939195</v>
      </c>
      <c r="N154">
        <f>$H$3+K154</f>
        <v>917.0648635622623</v>
      </c>
    </row>
    <row r="155" spans="1:14">
      <c r="A155">
        <v>2222</v>
      </c>
      <c r="B155">
        <v>310.63806</v>
      </c>
      <c r="C155">
        <v>93.044169999999994</v>
      </c>
      <c r="D155">
        <v>1517.259</v>
      </c>
      <c r="E155">
        <f>B155-B151</f>
        <v>130.64750000000001</v>
      </c>
      <c r="F155">
        <f>C155-(SUM(C155:C156)-360)/2</f>
        <v>93.040694999999985</v>
      </c>
    </row>
    <row r="156" spans="1:14">
      <c r="A156">
        <v>2222</v>
      </c>
      <c r="B156">
        <v>130.63611</v>
      </c>
      <c r="C156">
        <v>266.96278000000001</v>
      </c>
      <c r="D156">
        <v>1517.2560000000001</v>
      </c>
      <c r="E156">
        <f>IF((B152&lt;180),B156-B152,B156+(B152-360))</f>
        <v>130.62694000000002</v>
      </c>
      <c r="F156">
        <f>AVERAGE(E155:E156)</f>
        <v>130.63722000000001</v>
      </c>
      <c r="G156">
        <f>F156-90</f>
        <v>40.637220000000013</v>
      </c>
      <c r="H156">
        <f>AVERAGE(D155:D156)*COS(RADIANS(F155-90))</f>
        <v>1515.1213693097079</v>
      </c>
      <c r="I156">
        <f>-SIN(RADIANS(90-G156))*H156</f>
        <v>-1149.747421927487</v>
      </c>
      <c r="J156">
        <f>COS(RADIANS(90-G156))*H156</f>
        <v>986.74902052650714</v>
      </c>
      <c r="K156">
        <f>COS(RADIANS(F155))*H156</f>
        <v>-80.369963531655571</v>
      </c>
      <c r="L156">
        <f>$F$3+I156</f>
        <v>3850.2525780725127</v>
      </c>
      <c r="M156">
        <f>$G$3+J156</f>
        <v>5986.7490205265076</v>
      </c>
      <c r="N156">
        <f>$H$3+K156</f>
        <v>919.63003646834443</v>
      </c>
    </row>
    <row r="157" spans="1:14">
      <c r="A157">
        <v>3333</v>
      </c>
      <c r="B157">
        <v>122.07639</v>
      </c>
      <c r="C157">
        <v>266.16611</v>
      </c>
      <c r="D157">
        <v>1154.777</v>
      </c>
      <c r="E157">
        <f>IF((B152&lt;180),B157-B152,B157+(B152-360))</f>
        <v>122.06722000000002</v>
      </c>
      <c r="F157">
        <f>C158-(SUM(C157:C158)-360)/2</f>
        <v>93.837640000000007</v>
      </c>
    </row>
    <row r="158" spans="1:14">
      <c r="A158">
        <v>3333</v>
      </c>
      <c r="B158">
        <v>302.07778000000002</v>
      </c>
      <c r="C158">
        <v>93.841390000000004</v>
      </c>
      <c r="D158">
        <v>1154.7750000000001</v>
      </c>
      <c r="E158">
        <f>B158-B151</f>
        <v>122.08722000000003</v>
      </c>
      <c r="F158">
        <f>AVERAGE(E157:E158)</f>
        <v>122.07722000000003</v>
      </c>
      <c r="G158">
        <f>F158-90</f>
        <v>32.077220000000025</v>
      </c>
      <c r="H158">
        <f>AVERAGE(D157:D158)*COS(RADIANS(F157-90))</f>
        <v>1152.1866629573262</v>
      </c>
      <c r="I158">
        <f>-SIN(RADIANS(90-G158))*H158</f>
        <v>-976.28593268906684</v>
      </c>
      <c r="J158">
        <f>COS(RADIANS(90-G158))*H158</f>
        <v>611.88224678460654</v>
      </c>
      <c r="K158">
        <f>COS(RADIANS(F157))*H158</f>
        <v>-77.115143229868067</v>
      </c>
      <c r="L158">
        <f>$F$3+I158</f>
        <v>4023.7140673109334</v>
      </c>
      <c r="M158">
        <f>$G$3+J158</f>
        <v>5611.8822467846067</v>
      </c>
      <c r="N158">
        <f>$H$3+K158</f>
        <v>922.88485677013193</v>
      </c>
    </row>
    <row r="159" spans="1:14">
      <c r="A159" t="s">
        <v>0</v>
      </c>
      <c r="B159">
        <v>179.99194</v>
      </c>
      <c r="C159">
        <v>94.384169999999997</v>
      </c>
      <c r="D159">
        <v>23.077999999999999</v>
      </c>
    </row>
    <row r="160" spans="1:14">
      <c r="A160" t="s">
        <v>0</v>
      </c>
      <c r="B160">
        <v>359.99167</v>
      </c>
      <c r="C160">
        <v>265.62</v>
      </c>
      <c r="D160">
        <v>23.077999999999999</v>
      </c>
    </row>
    <row r="161" spans="1:14">
      <c r="A161">
        <v>1111</v>
      </c>
      <c r="B161">
        <v>113.43444</v>
      </c>
      <c r="C161">
        <v>265.8125</v>
      </c>
      <c r="D161">
        <v>1137.5260000000001</v>
      </c>
      <c r="E161">
        <f>IF((B160&lt;180),B161-B160,B161+(B160-360))</f>
        <v>113.42610999999999</v>
      </c>
      <c r="F161">
        <f>C162-(SUM(C161:C162)-360)/2</f>
        <v>94.190280000000001</v>
      </c>
      <c r="L161" s="2"/>
      <c r="M161" s="2"/>
      <c r="N161" s="2"/>
    </row>
    <row r="162" spans="1:14">
      <c r="A162">
        <v>1111</v>
      </c>
      <c r="B162">
        <v>293.43722000000002</v>
      </c>
      <c r="C162">
        <v>94.193060000000003</v>
      </c>
      <c r="D162">
        <v>1137.5239999999999</v>
      </c>
      <c r="E162">
        <f>B162-B159</f>
        <v>113.44528000000003</v>
      </c>
      <c r="F162">
        <f>AVERAGE(E161:E162)</f>
        <v>113.43569500000001</v>
      </c>
      <c r="G162">
        <f>F162-90</f>
        <v>23.43569500000001</v>
      </c>
      <c r="H162">
        <f>AVERAGE(D161:D162)*COS(RADIANS(F161-90))</f>
        <v>1134.4842676358583</v>
      </c>
      <c r="I162">
        <f>-SIN(RADIANS(90-G162))*H162</f>
        <v>-1040.8972868271392</v>
      </c>
      <c r="J162">
        <f>COS(RADIANS(90-G162))*H162</f>
        <v>451.20659546284327</v>
      </c>
      <c r="K162">
        <f>COS(RADIANS(F161))*H162</f>
        <v>-82.895637372459632</v>
      </c>
      <c r="L162">
        <f>$F$3+I162</f>
        <v>3959.1027131728606</v>
      </c>
      <c r="M162">
        <f>$G$3+J162</f>
        <v>5451.2065954628433</v>
      </c>
      <c r="N162">
        <f>$H$3+K162</f>
        <v>917.10436262754035</v>
      </c>
    </row>
    <row r="163" spans="1:14">
      <c r="A163">
        <v>2222</v>
      </c>
      <c r="B163">
        <v>310.63389000000001</v>
      </c>
      <c r="C163">
        <v>93.042779999999993</v>
      </c>
      <c r="D163">
        <v>1517.1679999999999</v>
      </c>
      <c r="E163">
        <f>B163-B159</f>
        <v>130.64195000000001</v>
      </c>
      <c r="F163">
        <f>C163-(SUM(C163:C164)-360)/2</f>
        <v>93.040419999999983</v>
      </c>
    </row>
    <row r="164" spans="1:14">
      <c r="A164">
        <v>2222</v>
      </c>
      <c r="B164">
        <v>130.63111000000001</v>
      </c>
      <c r="C164">
        <v>266.96194000000003</v>
      </c>
      <c r="D164">
        <v>1517.165</v>
      </c>
      <c r="E164">
        <f>IF((B160&lt;180),B164-B160,B164+(B160-360))</f>
        <v>130.62278000000001</v>
      </c>
      <c r="F164">
        <f>AVERAGE(E163:E164)</f>
        <v>130.63236499999999</v>
      </c>
      <c r="G164">
        <f>F164-90</f>
        <v>40.632364999999993</v>
      </c>
      <c r="H164">
        <f>AVERAGE(D163:D164)*COS(RADIANS(F163-90))</f>
        <v>1515.0308836790095</v>
      </c>
      <c r="I164">
        <f>-SIN(RADIANS(90-G164))*H164</f>
        <v>-1149.7623608343679</v>
      </c>
      <c r="J164">
        <f>COS(RADIANS(90-G164))*H164</f>
        <v>986.59266777621121</v>
      </c>
      <c r="K164">
        <f>COS(RADIANS(F163))*H164</f>
        <v>-80.357902310935174</v>
      </c>
      <c r="L164">
        <f>$F$3+I164</f>
        <v>3850.2376391656321</v>
      </c>
      <c r="M164">
        <f>$G$3+J164</f>
        <v>5986.5926677762109</v>
      </c>
      <c r="N164">
        <f>$H$3+K164</f>
        <v>919.64209768906483</v>
      </c>
    </row>
    <row r="165" spans="1:14">
      <c r="A165">
        <v>3333</v>
      </c>
      <c r="B165">
        <v>122.06861000000001</v>
      </c>
      <c r="C165">
        <v>266.16583000000003</v>
      </c>
      <c r="D165">
        <v>1154.702</v>
      </c>
      <c r="E165">
        <f>IF((B160&lt;180),B165-B160,B165+(B160-360))</f>
        <v>122.06028000000001</v>
      </c>
      <c r="F165">
        <f>C166-(SUM(C165:C166)-360)/2</f>
        <v>93.835974999999976</v>
      </c>
    </row>
    <row r="166" spans="1:14">
      <c r="A166">
        <v>3333</v>
      </c>
      <c r="B166">
        <v>302.07166999999998</v>
      </c>
      <c r="C166">
        <v>93.837779999999995</v>
      </c>
      <c r="D166">
        <v>1154.701</v>
      </c>
      <c r="E166">
        <f>B166-B159</f>
        <v>122.07972999999998</v>
      </c>
      <c r="F166">
        <f>AVERAGE(E165:E166)</f>
        <v>122.07000499999999</v>
      </c>
      <c r="G166">
        <f>F166-90</f>
        <v>32.070004999999995</v>
      </c>
      <c r="H166">
        <f>AVERAGE(D165:D166)*COS(RADIANS(F165-90))</f>
        <v>1152.1145753577375</v>
      </c>
      <c r="I166">
        <f>-SIN(RADIANS(90-G166))*H166</f>
        <v>-976.30188949773128</v>
      </c>
      <c r="J166">
        <f>COS(RADIANS(90-G166))*H166</f>
        <v>611.72102736042973</v>
      </c>
      <c r="K166">
        <f>COS(RADIANS(F165))*H166</f>
        <v>-77.076913349878296</v>
      </c>
      <c r="L166">
        <f>$F$3+I166</f>
        <v>4023.6981105022687</v>
      </c>
      <c r="M166">
        <f>$G$3+J166</f>
        <v>5611.7210273604296</v>
      </c>
      <c r="N166">
        <f>$H$3+K166</f>
        <v>922.92308665012172</v>
      </c>
    </row>
    <row r="167" spans="1:14">
      <c r="A167" t="s">
        <v>0</v>
      </c>
      <c r="B167">
        <v>179.99167</v>
      </c>
      <c r="C167">
        <v>94.385000000000005</v>
      </c>
      <c r="D167">
        <v>23.077999999999999</v>
      </c>
    </row>
    <row r="168" spans="1:14">
      <c r="A168" t="s">
        <v>0</v>
      </c>
      <c r="B168">
        <v>359.99194</v>
      </c>
      <c r="C168">
        <v>265.62306000000001</v>
      </c>
      <c r="D168">
        <v>23.077999999999999</v>
      </c>
    </row>
    <row r="169" spans="1:14">
      <c r="A169">
        <v>1111</v>
      </c>
      <c r="B169">
        <v>113.42722000000001</v>
      </c>
      <c r="C169">
        <v>265.81693999999999</v>
      </c>
      <c r="D169">
        <v>1137.47</v>
      </c>
      <c r="E169">
        <f>IF((B168&lt;180),B169-B168,B169+(B168-360))</f>
        <v>113.41916000000001</v>
      </c>
      <c r="F169">
        <f>C170-(SUM(C169:C170)-360)/2</f>
        <v>94.187780000000004</v>
      </c>
      <c r="L169" s="2"/>
      <c r="M169" s="2"/>
      <c r="N169" s="2"/>
    </row>
    <row r="170" spans="1:14">
      <c r="A170">
        <v>1111</v>
      </c>
      <c r="B170">
        <v>293.43</v>
      </c>
      <c r="C170">
        <v>94.192499999999995</v>
      </c>
      <c r="D170">
        <v>1137.4690000000001</v>
      </c>
      <c r="E170">
        <f>B170-B167</f>
        <v>113.43833000000001</v>
      </c>
      <c r="F170">
        <f>AVERAGE(E169:E170)</f>
        <v>113.42874500000001</v>
      </c>
      <c r="G170">
        <f>F170-90</f>
        <v>23.428745000000006</v>
      </c>
      <c r="H170">
        <f>AVERAGE(D169:D170)*COS(RADIANS(F169-90))</f>
        <v>1134.4325414358548</v>
      </c>
      <c r="I170">
        <f>-SIN(RADIANS(90-G170))*H170</f>
        <v>-1040.90454905503</v>
      </c>
      <c r="J170">
        <f>COS(RADIANS(90-G170))*H170</f>
        <v>451.05976413902977</v>
      </c>
      <c r="K170">
        <f>COS(RADIANS(F169))*H170</f>
        <v>-82.842491070377648</v>
      </c>
      <c r="L170">
        <f>$F$3+I170</f>
        <v>3959.0954509449703</v>
      </c>
      <c r="M170">
        <f>$G$3+J170</f>
        <v>5451.0597641390295</v>
      </c>
      <c r="N170">
        <f>$H$3+K170</f>
        <v>917.1575089296224</v>
      </c>
    </row>
    <row r="171" spans="1:14">
      <c r="A171">
        <v>2222</v>
      </c>
      <c r="B171">
        <v>310.62889000000001</v>
      </c>
      <c r="C171">
        <v>93.043329999999997</v>
      </c>
      <c r="D171">
        <v>1517.0740000000001</v>
      </c>
      <c r="E171">
        <f>B171-B167</f>
        <v>130.63722000000001</v>
      </c>
      <c r="F171">
        <f>C171-(SUM(C171:C172)-360)/2</f>
        <v>93.038885000000022</v>
      </c>
    </row>
    <row r="172" spans="1:14">
      <c r="A172">
        <v>2222</v>
      </c>
      <c r="B172">
        <v>130.6275</v>
      </c>
      <c r="C172">
        <v>266.96555999999998</v>
      </c>
      <c r="D172">
        <v>1517.0730000000001</v>
      </c>
      <c r="E172">
        <f>IF((B168&lt;180),B172-B168,B172+(B168-360))</f>
        <v>130.61944</v>
      </c>
      <c r="F172">
        <f>AVERAGE(E171:E172)</f>
        <v>130.62833000000001</v>
      </c>
      <c r="G172">
        <f>F172-90</f>
        <v>40.628330000000005</v>
      </c>
      <c r="H172">
        <f>AVERAGE(D171:D172)*COS(RADIANS(F171-90))</f>
        <v>1514.9401698007337</v>
      </c>
      <c r="I172">
        <f>-SIN(RADIANS(90-G172))*H172</f>
        <v>-1149.7629905730992</v>
      </c>
      <c r="J172">
        <f>COS(RADIANS(90-G172))*H172</f>
        <v>986.45262612265344</v>
      </c>
      <c r="K172">
        <f>COS(RADIANS(F171))*H172</f>
        <v>-80.312561443960021</v>
      </c>
      <c r="L172">
        <f>$F$3+I172</f>
        <v>3850.2370094269008</v>
      </c>
      <c r="M172">
        <f>$G$3+J172</f>
        <v>5986.4526261226538</v>
      </c>
      <c r="N172">
        <f>$H$3+K172</f>
        <v>919.68743855603998</v>
      </c>
    </row>
    <row r="173" spans="1:14">
      <c r="A173">
        <v>3333</v>
      </c>
      <c r="B173">
        <v>122.06278</v>
      </c>
      <c r="C173">
        <v>266.16888999999998</v>
      </c>
      <c r="D173">
        <v>1154.6289999999999</v>
      </c>
      <c r="E173">
        <f>IF((B168&lt;180),B173-B168,B173+(B168-360))</f>
        <v>122.05472</v>
      </c>
      <c r="F173">
        <f>C174-(SUM(C173:C174)-360)/2</f>
        <v>93.835415000000012</v>
      </c>
    </row>
    <row r="174" spans="1:14">
      <c r="A174">
        <v>3333</v>
      </c>
      <c r="B174">
        <v>302.065</v>
      </c>
      <c r="C174">
        <v>93.83972</v>
      </c>
      <c r="D174">
        <v>1154.627</v>
      </c>
      <c r="E174">
        <f>B174-B167</f>
        <v>122.07333</v>
      </c>
      <c r="F174">
        <f>AVERAGE(E173:E174)</f>
        <v>122.064025</v>
      </c>
      <c r="G174">
        <f>F174-90</f>
        <v>32.064025000000001</v>
      </c>
      <c r="H174">
        <f>AVERAGE(D173:D174)*COS(RADIANS(F173-90))</f>
        <v>1152.0419949489201</v>
      </c>
      <c r="I174">
        <f>-SIN(RADIANS(90-G174))*H174</f>
        <v>-976.30422126521705</v>
      </c>
      <c r="J174">
        <f>COS(RADIANS(90-G174))*H174</f>
        <v>611.58059621410962</v>
      </c>
      <c r="K174">
        <f>COS(RADIANS(F173))*H174</f>
        <v>-77.060823036049271</v>
      </c>
      <c r="L174">
        <f>$F$3+I174</f>
        <v>4023.6957787347828</v>
      </c>
      <c r="M174">
        <f>$G$3+J174</f>
        <v>5611.5805962141094</v>
      </c>
      <c r="N174">
        <f>$H$3+K174</f>
        <v>922.93917696395079</v>
      </c>
    </row>
    <row r="175" spans="1:14">
      <c r="A175" t="s">
        <v>0</v>
      </c>
      <c r="B175">
        <v>179.99139</v>
      </c>
      <c r="C175">
        <v>94.38306</v>
      </c>
      <c r="D175">
        <v>23.077999999999999</v>
      </c>
    </row>
    <row r="176" spans="1:14">
      <c r="A176" t="s">
        <v>0</v>
      </c>
      <c r="B176">
        <v>359.99</v>
      </c>
      <c r="C176">
        <v>265.62194</v>
      </c>
      <c r="D176">
        <v>23.077999999999999</v>
      </c>
    </row>
    <row r="177" spans="1:14">
      <c r="A177">
        <v>1111</v>
      </c>
      <c r="B177">
        <v>113.42</v>
      </c>
      <c r="C177">
        <v>265.81443999999999</v>
      </c>
      <c r="D177">
        <v>1137.4190000000001</v>
      </c>
      <c r="E177">
        <f>IF((B176&lt;180),B177-B176,B177+(B176-360))</f>
        <v>113.41000000000001</v>
      </c>
      <c r="F177">
        <f>C178-(SUM(C177:C178)-360)/2</f>
        <v>94.186944999999994</v>
      </c>
      <c r="L177" s="2"/>
      <c r="M177" s="2"/>
      <c r="N177" s="2"/>
    </row>
    <row r="178" spans="1:14">
      <c r="A178">
        <v>1111</v>
      </c>
      <c r="B178">
        <v>293.42167000000001</v>
      </c>
      <c r="C178">
        <v>94.188329999999993</v>
      </c>
      <c r="D178">
        <v>1137.4169999999999</v>
      </c>
      <c r="E178">
        <f>B178-B175</f>
        <v>113.43028000000001</v>
      </c>
      <c r="F178">
        <f>AVERAGE(E177:E178)</f>
        <v>113.42014</v>
      </c>
      <c r="G178">
        <f>F178-90</f>
        <v>23.420140000000004</v>
      </c>
      <c r="H178">
        <f>AVERAGE(D177:D178)*COS(RADIANS(F177-90))</f>
        <v>1134.3823892987593</v>
      </c>
      <c r="I178">
        <f>-SIN(RADIANS(90-G178))*H178</f>
        <v>-1040.9262596371934</v>
      </c>
      <c r="J178">
        <f>COS(RADIANS(90-G178))*H178</f>
        <v>450.88349620371349</v>
      </c>
      <c r="K178">
        <f>COS(RADIANS(F177))*H178</f>
        <v>-82.822340895334662</v>
      </c>
      <c r="L178">
        <f>$F$3+I178</f>
        <v>3959.0737403628063</v>
      </c>
      <c r="M178">
        <f>$G$3+J178</f>
        <v>5450.8834962037135</v>
      </c>
      <c r="N178">
        <f>$H$3+K178</f>
        <v>917.17765910466528</v>
      </c>
    </row>
    <row r="179" spans="1:14">
      <c r="A179">
        <v>2222</v>
      </c>
      <c r="B179">
        <v>310.62360999999999</v>
      </c>
      <c r="C179">
        <v>93.041669999999996</v>
      </c>
      <c r="D179">
        <v>1516.9839999999999</v>
      </c>
      <c r="E179">
        <f>B179-B175</f>
        <v>130.63221999999999</v>
      </c>
      <c r="F179">
        <f>C179-(SUM(C179:C180)-360)/2</f>
        <v>93.039169999999999</v>
      </c>
    </row>
    <row r="180" spans="1:14">
      <c r="A180">
        <v>2222</v>
      </c>
      <c r="B180">
        <v>130.62278000000001</v>
      </c>
      <c r="C180">
        <v>266.96332999999998</v>
      </c>
      <c r="D180">
        <v>1516.98</v>
      </c>
      <c r="E180">
        <f>IF((B176&lt;180),B180-B176,B180+(B176-360))</f>
        <v>130.61278000000001</v>
      </c>
      <c r="F180">
        <f>AVERAGE(E179:E180)</f>
        <v>130.6225</v>
      </c>
      <c r="G180">
        <f>F180-90</f>
        <v>40.622500000000002</v>
      </c>
      <c r="H180">
        <f>AVERAGE(D179:D180)*COS(RADIANS(F179-90))</f>
        <v>1514.8483984223469</v>
      </c>
      <c r="I180">
        <f>-SIN(RADIANS(90-G180))*H180</f>
        <v>-1149.7937029182888</v>
      </c>
      <c r="J180">
        <f>COS(RADIANS(90-G180))*H180</f>
        <v>986.2758797274721</v>
      </c>
      <c r="K180">
        <f>COS(RADIANS(F179))*H180</f>
        <v>-80.315220849251418</v>
      </c>
      <c r="L180">
        <f>$F$3+I180</f>
        <v>3850.2062970817115</v>
      </c>
      <c r="M180">
        <f>$G$3+J180</f>
        <v>5986.2758797274719</v>
      </c>
      <c r="N180">
        <f>$H$3+K180</f>
        <v>919.68477915074857</v>
      </c>
    </row>
    <row r="181" spans="1:14">
      <c r="A181">
        <v>3333</v>
      </c>
      <c r="B181">
        <v>122.05583</v>
      </c>
      <c r="C181">
        <v>266.16833000000003</v>
      </c>
      <c r="D181">
        <v>1154.557</v>
      </c>
      <c r="E181">
        <f>IF((B176&lt;180),B181-B176,B181+(B176-360))</f>
        <v>122.04583000000001</v>
      </c>
      <c r="F181">
        <f>C182-(SUM(C181:C182)-360)/2</f>
        <v>93.834444999999988</v>
      </c>
    </row>
    <row r="182" spans="1:14">
      <c r="A182">
        <v>3333</v>
      </c>
      <c r="B182">
        <v>302.0575</v>
      </c>
      <c r="C182">
        <v>93.837220000000002</v>
      </c>
      <c r="D182">
        <v>1154.5550000000001</v>
      </c>
      <c r="E182">
        <f>B182-B175</f>
        <v>122.06611000000001</v>
      </c>
      <c r="F182">
        <f>AVERAGE(E181:E182)</f>
        <v>122.05597</v>
      </c>
      <c r="G182">
        <f>F182-90</f>
        <v>32.055970000000002</v>
      </c>
      <c r="H182">
        <f>AVERAGE(D181:D182)*COS(RADIANS(F181-90))</f>
        <v>1151.9714635043701</v>
      </c>
      <c r="I182">
        <f>-SIN(RADIANS(90-G182))*H182</f>
        <v>-976.33041393482517</v>
      </c>
      <c r="J182">
        <f>COS(RADIANS(90-G182))*H182</f>
        <v>611.40590081733228</v>
      </c>
      <c r="K182">
        <f>COS(RADIANS(F181))*H182</f>
        <v>-77.036646287209336</v>
      </c>
      <c r="L182">
        <f>$F$3+I182</f>
        <v>4023.6695860651748</v>
      </c>
      <c r="M182">
        <f>$G$3+J182</f>
        <v>5611.4059008173326</v>
      </c>
      <c r="N182">
        <f>$H$3+K182</f>
        <v>922.96335371279065</v>
      </c>
    </row>
    <row r="183" spans="1:14">
      <c r="A183" t="s">
        <v>0</v>
      </c>
      <c r="B183">
        <v>179.99167</v>
      </c>
      <c r="C183">
        <v>94.384169999999997</v>
      </c>
      <c r="D183">
        <v>23.077999999999999</v>
      </c>
    </row>
    <row r="184" spans="1:14">
      <c r="A184" t="s">
        <v>0</v>
      </c>
      <c r="B184">
        <v>359.99139000000002</v>
      </c>
      <c r="C184">
        <v>265.62027999999998</v>
      </c>
      <c r="D184">
        <v>23.077999999999999</v>
      </c>
    </row>
    <row r="185" spans="1:14">
      <c r="A185">
        <v>1111</v>
      </c>
      <c r="B185">
        <v>113.41249999999999</v>
      </c>
      <c r="C185">
        <v>265.81556</v>
      </c>
      <c r="D185">
        <v>1137.3679999999999</v>
      </c>
      <c r="E185">
        <f>IF((B184&lt;180),B185-B184,B185+(B184-360))</f>
        <v>113.40389000000002</v>
      </c>
      <c r="F185">
        <f>C186-(SUM(C185:C186)-360)/2</f>
        <v>94.1875</v>
      </c>
      <c r="L185" s="2"/>
      <c r="M185" s="2"/>
      <c r="N185" s="2"/>
    </row>
    <row r="186" spans="1:14">
      <c r="A186">
        <v>1111</v>
      </c>
      <c r="B186">
        <v>293.41388999999998</v>
      </c>
      <c r="C186">
        <v>94.190560000000005</v>
      </c>
      <c r="D186">
        <v>1137.3679999999999</v>
      </c>
      <c r="E186">
        <f>B186-B183</f>
        <v>113.42221999999998</v>
      </c>
      <c r="F186">
        <f>AVERAGE(E185:E186)</f>
        <v>113.413055</v>
      </c>
      <c r="G186">
        <f>F186-90</f>
        <v>23.413055</v>
      </c>
      <c r="H186">
        <f>AVERAGE(D185:D186)*COS(RADIANS(F185-90))</f>
        <v>1134.3317183120857</v>
      </c>
      <c r="I186">
        <f>-SIN(RADIANS(90-G186))*H186</f>
        <v>-1040.935507442749</v>
      </c>
      <c r="J186">
        <f>COS(RADIANS(90-G186))*H186</f>
        <v>450.73464090721433</v>
      </c>
      <c r="K186">
        <f>COS(RADIANS(F185))*H186</f>
        <v>-82.829599821389294</v>
      </c>
      <c r="L186">
        <f>$F$3+I186</f>
        <v>3959.064492557251</v>
      </c>
      <c r="M186">
        <f>$G$3+J186</f>
        <v>5450.7346409072143</v>
      </c>
      <c r="N186">
        <f>$H$3+K186</f>
        <v>917.17040017861075</v>
      </c>
    </row>
    <row r="187" spans="1:14">
      <c r="A187">
        <v>2222</v>
      </c>
      <c r="B187">
        <v>310.61917</v>
      </c>
      <c r="C187">
        <v>93.041669999999996</v>
      </c>
      <c r="D187">
        <v>1516.893</v>
      </c>
      <c r="E187">
        <f>B187-B183</f>
        <v>130.6275</v>
      </c>
      <c r="F187">
        <f>C187-(SUM(C187:C188)-360)/2</f>
        <v>93.038474999999991</v>
      </c>
    </row>
    <row r="188" spans="1:14">
      <c r="A188">
        <v>2222</v>
      </c>
      <c r="B188">
        <v>130.61806000000001</v>
      </c>
      <c r="C188">
        <v>266.96472</v>
      </c>
      <c r="D188">
        <v>1516.8889999999999</v>
      </c>
      <c r="E188">
        <f>IF((B184&lt;180),B188-B184,B188+(B184-360))</f>
        <v>130.60945000000004</v>
      </c>
      <c r="F188">
        <f>AVERAGE(E187:E188)</f>
        <v>130.61847500000002</v>
      </c>
      <c r="G188">
        <f>F188-90</f>
        <v>40.618475000000018</v>
      </c>
      <c r="H188">
        <f>AVERAGE(D187:D188)*COS(RADIANS(F187-90))</f>
        <v>1514.7585018407315</v>
      </c>
      <c r="I188">
        <f>-SIN(RADIANS(90-G188))*H188</f>
        <v>-1149.7947484434599</v>
      </c>
      <c r="J188">
        <f>COS(RADIANS(90-G188))*H188</f>
        <v>986.13658047484398</v>
      </c>
      <c r="K188">
        <f>COS(RADIANS(F187))*H188</f>
        <v>-80.292106411810138</v>
      </c>
      <c r="L188">
        <f>$F$3+I188</f>
        <v>3850.2052515565401</v>
      </c>
      <c r="M188">
        <f>$G$3+J188</f>
        <v>5986.1365804748439</v>
      </c>
      <c r="N188">
        <f>$H$3+K188</f>
        <v>919.7078935881899</v>
      </c>
    </row>
    <row r="189" spans="1:14">
      <c r="A189">
        <v>3333</v>
      </c>
      <c r="B189">
        <v>122.04889</v>
      </c>
      <c r="C189">
        <v>266.16944000000001</v>
      </c>
      <c r="D189">
        <v>1154.4860000000001</v>
      </c>
      <c r="E189">
        <f>IF((B184&lt;180),B189-B184,B189+(B184-360))</f>
        <v>122.04028000000002</v>
      </c>
      <c r="F189">
        <f>C190-(SUM(C189:C190)-360)/2</f>
        <v>93.834030000000013</v>
      </c>
    </row>
    <row r="190" spans="1:14">
      <c r="A190">
        <v>3333</v>
      </c>
      <c r="B190">
        <v>302.05</v>
      </c>
      <c r="C190">
        <v>93.837500000000006</v>
      </c>
      <c r="D190">
        <v>1154.4839999999999</v>
      </c>
      <c r="E190">
        <f>B190-B183</f>
        <v>122.05833000000001</v>
      </c>
      <c r="F190">
        <f>AVERAGE(E189:E190)</f>
        <v>122.04930500000002</v>
      </c>
      <c r="G190">
        <f>F190-90</f>
        <v>32.049305000000018</v>
      </c>
      <c r="H190">
        <f>AVERAGE(D189:D190)*COS(RADIANS(F189-90))</f>
        <v>1151.90118161441</v>
      </c>
      <c r="I190">
        <f>-SIN(RADIANS(90-G190))*H190</f>
        <v>-976.3419594993494</v>
      </c>
      <c r="J190">
        <f>COS(RADIANS(90-G190))*H190</f>
        <v>611.25502887554603</v>
      </c>
      <c r="K190">
        <f>COS(RADIANS(F189))*H190</f>
        <v>-77.023621594696493</v>
      </c>
      <c r="L190">
        <f>$F$3+I190</f>
        <v>4023.6580405006507</v>
      </c>
      <c r="M190">
        <f>$G$3+J190</f>
        <v>5611.2550288755465</v>
      </c>
      <c r="N190">
        <f>$H$3+K190</f>
        <v>922.97637840530354</v>
      </c>
    </row>
    <row r="191" spans="1:14">
      <c r="A191" t="s">
        <v>0</v>
      </c>
      <c r="B191">
        <v>179.99222</v>
      </c>
      <c r="C191">
        <v>94.384169999999997</v>
      </c>
      <c r="D191">
        <v>23.077999999999999</v>
      </c>
    </row>
    <row r="192" spans="1:14">
      <c r="A192" t="s">
        <v>0</v>
      </c>
      <c r="B192">
        <v>359.99</v>
      </c>
      <c r="C192">
        <v>265.62083000000001</v>
      </c>
      <c r="D192">
        <v>23.077999999999999</v>
      </c>
    </row>
    <row r="193" spans="1:14">
      <c r="A193">
        <v>1111</v>
      </c>
      <c r="B193">
        <v>113.40528</v>
      </c>
      <c r="C193">
        <v>265.81666999999999</v>
      </c>
      <c r="D193">
        <v>1137.319</v>
      </c>
      <c r="E193">
        <f>IF((B192&lt;180),B193-B192,B193+(B192-360))</f>
        <v>113.39528000000001</v>
      </c>
      <c r="F193">
        <f>C194-(SUM(C193:C194)-360)/2</f>
        <v>94.186524999999989</v>
      </c>
      <c r="L193" s="2"/>
      <c r="M193" s="2"/>
      <c r="N193" s="2"/>
    </row>
    <row r="194" spans="1:14">
      <c r="A194">
        <v>1111</v>
      </c>
      <c r="B194">
        <v>293.40722</v>
      </c>
      <c r="C194">
        <v>94.189719999999994</v>
      </c>
      <c r="D194">
        <v>1137.318</v>
      </c>
      <c r="E194">
        <f>B194-B191</f>
        <v>113.41499999999999</v>
      </c>
      <c r="F194">
        <f>AVERAGE(E193:E194)</f>
        <v>113.40514</v>
      </c>
      <c r="G194">
        <f>F194-90</f>
        <v>23.405140000000003</v>
      </c>
      <c r="H194">
        <f>AVERAGE(D193:D194)*COS(RADIANS(F193-90))</f>
        <v>1134.2837635108369</v>
      </c>
      <c r="I194">
        <f>-SIN(RADIANS(90-G194))*H194</f>
        <v>-1040.9537542282765</v>
      </c>
      <c r="J194">
        <f>COS(RADIANS(90-G194))*H194</f>
        <v>450.57178975426922</v>
      </c>
      <c r="K194">
        <f>COS(RADIANS(F193))*H194</f>
        <v>-82.806847586819671</v>
      </c>
      <c r="L194">
        <f>$F$3+I194</f>
        <v>3959.0462457717235</v>
      </c>
      <c r="M194">
        <f>$G$3+J194</f>
        <v>5450.571789754269</v>
      </c>
      <c r="N194">
        <f>$H$3+K194</f>
        <v>917.19315241318031</v>
      </c>
    </row>
    <row r="195" spans="1:14">
      <c r="A195">
        <v>2222</v>
      </c>
      <c r="B195">
        <v>310.61583000000002</v>
      </c>
      <c r="C195">
        <v>93.041669999999996</v>
      </c>
      <c r="D195">
        <v>1516.8019999999999</v>
      </c>
      <c r="E195">
        <f>B195-B191</f>
        <v>130.62361000000001</v>
      </c>
      <c r="F195">
        <f>C195-(SUM(C195:C196)-360)/2</f>
        <v>93.038055</v>
      </c>
    </row>
    <row r="196" spans="1:14">
      <c r="A196">
        <v>2222</v>
      </c>
      <c r="B196">
        <v>130.61305999999999</v>
      </c>
      <c r="C196">
        <v>266.96555999999998</v>
      </c>
      <c r="D196">
        <v>1516.799</v>
      </c>
      <c r="E196">
        <f>IF((B192&lt;180),B196-B192,B196+(B192-360))</f>
        <v>130.60306</v>
      </c>
      <c r="F196">
        <f>AVERAGE(E195:E196)</f>
        <v>130.61333500000001</v>
      </c>
      <c r="G196">
        <f>F196-90</f>
        <v>40.613335000000006</v>
      </c>
      <c r="H196">
        <f>AVERAGE(D195:D196)*COS(RADIANS(F195-90))</f>
        <v>1514.6687183934014</v>
      </c>
      <c r="I196">
        <f>-SIN(RADIANS(90-G196))*H196</f>
        <v>-1149.815053658991</v>
      </c>
      <c r="J196">
        <f>COS(RADIANS(90-G196))*H196</f>
        <v>985.97498389091015</v>
      </c>
      <c r="K196">
        <f>COS(RADIANS(F195))*H196</f>
        <v>-80.276259807320486</v>
      </c>
      <c r="L196">
        <f>$F$3+I196</f>
        <v>3850.184946341009</v>
      </c>
      <c r="M196">
        <f>$G$3+J196</f>
        <v>5985.9749838909102</v>
      </c>
      <c r="N196">
        <f>$H$3+K196</f>
        <v>919.72374019267954</v>
      </c>
    </row>
    <row r="197" spans="1:14">
      <c r="A197">
        <v>3333</v>
      </c>
      <c r="B197">
        <v>122.04194</v>
      </c>
      <c r="C197">
        <v>266.16944000000001</v>
      </c>
      <c r="D197">
        <v>1154.4159999999999</v>
      </c>
      <c r="E197">
        <f>IF((B192&lt;180),B197-B192,B197+(B192-360))</f>
        <v>122.03194000000001</v>
      </c>
      <c r="F197">
        <f>C198-(SUM(C197:C198)-360)/2</f>
        <v>93.83361499999998</v>
      </c>
    </row>
    <row r="198" spans="1:14">
      <c r="A198">
        <v>3333</v>
      </c>
      <c r="B198">
        <v>302.04417000000001</v>
      </c>
      <c r="C198">
        <v>93.836669999999998</v>
      </c>
      <c r="D198">
        <v>1154.414</v>
      </c>
      <c r="E198">
        <f>B198-B191</f>
        <v>122.05195000000001</v>
      </c>
      <c r="F198">
        <f>AVERAGE(E197:E198)</f>
        <v>122.041945</v>
      </c>
      <c r="G198">
        <f>F198-90</f>
        <v>32.041944999999998</v>
      </c>
      <c r="H198">
        <f>AVERAGE(D197:D198)*COS(RADIANS(F197-90))</f>
        <v>1151.8318973576584</v>
      </c>
      <c r="I198">
        <f>-SIN(RADIANS(90-G198))*H198</f>
        <v>-976.3617414742148</v>
      </c>
      <c r="J198">
        <f>COS(RADIANS(90-G198))*H198</f>
        <v>611.09284855575083</v>
      </c>
      <c r="K198">
        <f>COS(RADIANS(F197))*H198</f>
        <v>-77.010664615032454</v>
      </c>
      <c r="L198">
        <f>$F$3+I198</f>
        <v>4023.6382585257852</v>
      </c>
      <c r="M198">
        <f>$G$3+J198</f>
        <v>5611.0928485557506</v>
      </c>
      <c r="N198">
        <f>$H$3+K198</f>
        <v>922.98933538496749</v>
      </c>
    </row>
    <row r="199" spans="1:14">
      <c r="A199" t="s">
        <v>0</v>
      </c>
      <c r="B199">
        <v>179.99055999999999</v>
      </c>
      <c r="C199">
        <v>94.384439999999998</v>
      </c>
      <c r="D199">
        <v>23.077999999999999</v>
      </c>
    </row>
    <row r="200" spans="1:14">
      <c r="A200" t="s">
        <v>0</v>
      </c>
      <c r="B200">
        <v>359.99</v>
      </c>
      <c r="C200">
        <v>265.6225</v>
      </c>
      <c r="D200">
        <v>23.077999999999999</v>
      </c>
    </row>
    <row r="201" spans="1:14">
      <c r="A201">
        <v>1111</v>
      </c>
      <c r="B201">
        <v>113.39694</v>
      </c>
      <c r="C201">
        <v>265.81778000000003</v>
      </c>
      <c r="D201">
        <v>1137.2719999999999</v>
      </c>
      <c r="E201">
        <f>IF((B200&lt;180),B201-B200,B201+(B200-360))</f>
        <v>113.38694000000001</v>
      </c>
      <c r="F201">
        <f>C202-(SUM(C201:C202)-360)/2</f>
        <v>94.185274999999976</v>
      </c>
      <c r="L201" s="2"/>
      <c r="M201" s="2"/>
      <c r="N201" s="2"/>
    </row>
    <row r="202" spans="1:14">
      <c r="A202">
        <v>1111</v>
      </c>
      <c r="B202">
        <v>293.39972</v>
      </c>
      <c r="C202">
        <v>94.188329999999993</v>
      </c>
      <c r="D202">
        <v>1137.269</v>
      </c>
      <c r="E202">
        <f>B202-B199</f>
        <v>113.40916000000001</v>
      </c>
      <c r="F202">
        <f>AVERAGE(E201:E202)</f>
        <v>113.39805000000001</v>
      </c>
      <c r="G202">
        <f>F202-90</f>
        <v>23.398050000000012</v>
      </c>
      <c r="H202">
        <f>AVERAGE(D201:D202)*COS(RADIANS(F201-90))</f>
        <v>1134.237702642675</v>
      </c>
      <c r="I202">
        <f>-SIN(RADIANS(90-G202))*H202</f>
        <v>-1040.9672285461827</v>
      </c>
      <c r="J202">
        <f>COS(RADIANS(90-G202))*H202</f>
        <v>450.42468314804029</v>
      </c>
      <c r="K202">
        <f>COS(RADIANS(F201))*H202</f>
        <v>-82.778805756233652</v>
      </c>
      <c r="L202">
        <f>$F$3+I202</f>
        <v>3959.0327714538171</v>
      </c>
      <c r="M202">
        <f>$G$3+J202</f>
        <v>5450.4246831480405</v>
      </c>
      <c r="N202">
        <f>$H$3+K202</f>
        <v>917.22119424376638</v>
      </c>
    </row>
    <row r="203" spans="1:14">
      <c r="A203">
        <v>2222</v>
      </c>
      <c r="B203">
        <v>310.61083000000002</v>
      </c>
      <c r="C203">
        <v>93.04</v>
      </c>
      <c r="D203">
        <v>1516.7090000000001</v>
      </c>
      <c r="E203">
        <f>B203-B199</f>
        <v>130.62027000000003</v>
      </c>
      <c r="F203">
        <f>C203-(SUM(C203:C204)-360)/2</f>
        <v>93.037639999999996</v>
      </c>
    </row>
    <row r="204" spans="1:14">
      <c r="A204">
        <v>2222</v>
      </c>
      <c r="B204">
        <v>130.60889</v>
      </c>
      <c r="C204">
        <v>266.96472</v>
      </c>
      <c r="D204">
        <v>1516.7070000000001</v>
      </c>
      <c r="E204">
        <f>IF((B200&lt;180),B204-B200,B204+(B200-360))</f>
        <v>130.59889000000001</v>
      </c>
      <c r="F204">
        <f>AVERAGE(E203:E204)</f>
        <v>130.60958000000002</v>
      </c>
      <c r="G204">
        <f>F204-90</f>
        <v>40.609580000000022</v>
      </c>
      <c r="H204">
        <f>AVERAGE(D203:D204)*COS(RADIANS(F203-90))</f>
        <v>1514.5769305905844</v>
      </c>
      <c r="I204">
        <f>-SIN(RADIANS(90-G204))*H204</f>
        <v>-1149.8099872874568</v>
      </c>
      <c r="J204">
        <f>COS(RADIANS(90-G204))*H204</f>
        <v>985.83988142660098</v>
      </c>
      <c r="K204">
        <f>COS(RADIANS(F203))*H204</f>
        <v>-80.260440284418024</v>
      </c>
      <c r="L204">
        <f>$F$3+I204</f>
        <v>3850.1900127125432</v>
      </c>
      <c r="M204">
        <f>$G$3+J204</f>
        <v>5985.8398814266011</v>
      </c>
      <c r="N204">
        <f>$H$3+K204</f>
        <v>919.739559715582</v>
      </c>
    </row>
    <row r="205" spans="1:14">
      <c r="A205">
        <v>3333</v>
      </c>
      <c r="B205">
        <v>122.035</v>
      </c>
      <c r="C205">
        <v>266.17</v>
      </c>
      <c r="D205">
        <v>1154.345</v>
      </c>
      <c r="E205">
        <f>IF((B200&lt;180),B205-B200,B205+(B200-360))</f>
        <v>122.02500000000001</v>
      </c>
      <c r="F205">
        <f>C206-(SUM(C205:C206)-360)/2</f>
        <v>93.833194999999989</v>
      </c>
    </row>
    <row r="206" spans="1:14">
      <c r="A206">
        <v>3333</v>
      </c>
      <c r="B206">
        <v>302.03667000000002</v>
      </c>
      <c r="C206">
        <v>93.836389999999994</v>
      </c>
      <c r="D206">
        <v>1154.3440000000001</v>
      </c>
      <c r="E206">
        <f>B206-B199</f>
        <v>122.04611000000003</v>
      </c>
      <c r="F206">
        <f>AVERAGE(E205:E206)</f>
        <v>122.03555500000002</v>
      </c>
      <c r="G206">
        <f>F206-90</f>
        <v>32.035555000000016</v>
      </c>
      <c r="H206">
        <f>AVERAGE(D205:D206)*COS(RADIANS(F205-90))</f>
        <v>1151.7621208256076</v>
      </c>
      <c r="I206">
        <f>-SIN(RADIANS(90-G206))*H206</f>
        <v>-976.37073757423752</v>
      </c>
      <c r="J206">
        <f>COS(RADIANS(90-G206))*H206</f>
        <v>610.94694186765582</v>
      </c>
      <c r="K206">
        <f>COS(RADIANS(F205))*H206</f>
        <v>-76.997575437776035</v>
      </c>
      <c r="L206">
        <f>$F$3+I206</f>
        <v>4023.6292624257626</v>
      </c>
      <c r="M206">
        <f>$G$3+J206</f>
        <v>5610.9469418676563</v>
      </c>
      <c r="N206">
        <f>$H$3+K206</f>
        <v>923.00242456222395</v>
      </c>
    </row>
    <row r="207" spans="1:14">
      <c r="A207" t="s">
        <v>0</v>
      </c>
      <c r="B207">
        <v>179.99139</v>
      </c>
      <c r="C207">
        <v>94.384439999999998</v>
      </c>
      <c r="D207">
        <v>23.077999999999999</v>
      </c>
    </row>
    <row r="208" spans="1:14">
      <c r="A208" t="s">
        <v>0</v>
      </c>
      <c r="B208">
        <v>359.98917</v>
      </c>
      <c r="C208">
        <v>265.62222000000003</v>
      </c>
      <c r="D208">
        <v>23.077999999999999</v>
      </c>
    </row>
    <row r="209" spans="1:14">
      <c r="A209">
        <v>1111</v>
      </c>
      <c r="B209">
        <v>113.38943999999999</v>
      </c>
      <c r="C209">
        <v>265.81666999999999</v>
      </c>
      <c r="D209">
        <v>1137.2260000000001</v>
      </c>
      <c r="E209">
        <f>IF((B208&lt;180),B209-B208,B209+(B208-360))</f>
        <v>113.37860999999999</v>
      </c>
      <c r="F209">
        <f>C210-(SUM(C209:C210)-360)/2</f>
        <v>94.186385000000016</v>
      </c>
      <c r="L209" s="2"/>
      <c r="M209" s="2"/>
      <c r="N209" s="2"/>
    </row>
    <row r="210" spans="1:14">
      <c r="A210">
        <v>1111</v>
      </c>
      <c r="B210">
        <v>293.39082999999999</v>
      </c>
      <c r="C210">
        <v>94.189440000000005</v>
      </c>
      <c r="D210">
        <v>1137.2249999999999</v>
      </c>
      <c r="E210">
        <f>B210-B207</f>
        <v>113.39944</v>
      </c>
      <c r="F210">
        <f>AVERAGE(E209:E210)</f>
        <v>113.389025</v>
      </c>
      <c r="G210">
        <f>F210-90</f>
        <v>23.389025000000004</v>
      </c>
      <c r="H210">
        <f>AVERAGE(D209:D210)*COS(RADIANS(F209-90))</f>
        <v>1134.1912145218166</v>
      </c>
      <c r="I210">
        <f>-SIN(RADIANS(90-G210))*H210</f>
        <v>-1040.995496486953</v>
      </c>
      <c r="J210">
        <f>COS(RADIANS(90-G210))*H210</f>
        <v>450.24225411699837</v>
      </c>
      <c r="K210">
        <f>COS(RADIANS(F209))*H210</f>
        <v>-82.79732721608967</v>
      </c>
      <c r="L210">
        <f>$F$3+I210</f>
        <v>3959.004503513047</v>
      </c>
      <c r="M210">
        <f>$G$3+J210</f>
        <v>5450.2422541169981</v>
      </c>
      <c r="N210">
        <f>$H$3+K210</f>
        <v>917.20267278391032</v>
      </c>
    </row>
    <row r="211" spans="1:14">
      <c r="A211">
        <v>2222</v>
      </c>
      <c r="B211">
        <v>310.60638999999998</v>
      </c>
      <c r="C211">
        <v>93.041110000000003</v>
      </c>
      <c r="D211">
        <v>1516.62</v>
      </c>
      <c r="E211">
        <f>B211-B207</f>
        <v>130.61499999999998</v>
      </c>
      <c r="F211">
        <f>C211-(SUM(C211:C212)-360)/2</f>
        <v>93.038055000000014</v>
      </c>
    </row>
    <row r="212" spans="1:14">
      <c r="A212">
        <v>2222</v>
      </c>
      <c r="B212">
        <v>130.60556</v>
      </c>
      <c r="C212">
        <v>266.96499999999997</v>
      </c>
      <c r="D212">
        <v>1516.617</v>
      </c>
      <c r="E212">
        <f>IF((B208&lt;180),B212-B208,B212+(B208-360))</f>
        <v>130.59473</v>
      </c>
      <c r="F212">
        <f>AVERAGE(E211:E212)</f>
        <v>130.60486499999999</v>
      </c>
      <c r="G212">
        <f>F212-90</f>
        <v>40.60486499999999</v>
      </c>
      <c r="H212">
        <f>AVERAGE(D211:D212)*COS(RADIANS(F211-90))</f>
        <v>1514.486974184623</v>
      </c>
      <c r="I212">
        <f>-SIN(RADIANS(90-G212))*H212</f>
        <v>-1149.8228140530164</v>
      </c>
      <c r="J212">
        <f>COS(RADIANS(90-G212))*H212</f>
        <v>985.68671050090632</v>
      </c>
      <c r="K212">
        <f>COS(RADIANS(F211))*H212</f>
        <v>-80.266627506115157</v>
      </c>
      <c r="L212">
        <f>$F$3+I212</f>
        <v>3850.1771859469836</v>
      </c>
      <c r="M212">
        <f>$G$3+J212</f>
        <v>5985.686710500906</v>
      </c>
      <c r="N212">
        <f>$H$3+K212</f>
        <v>919.73337249388487</v>
      </c>
    </row>
    <row r="213" spans="1:14">
      <c r="A213">
        <v>3333</v>
      </c>
      <c r="B213">
        <v>122.02694</v>
      </c>
      <c r="C213">
        <v>266.16944000000001</v>
      </c>
      <c r="D213">
        <v>1154.278</v>
      </c>
      <c r="E213">
        <f>IF((B208&lt;180),B213-B208,B213+(B208-360))</f>
        <v>122.01611</v>
      </c>
      <c r="F213">
        <f>C214-(SUM(C213:C214)-360)/2</f>
        <v>93.833334999999991</v>
      </c>
    </row>
    <row r="214" spans="1:14">
      <c r="A214">
        <v>3333</v>
      </c>
      <c r="B214">
        <v>302.02917000000002</v>
      </c>
      <c r="C214">
        <v>93.836110000000005</v>
      </c>
      <c r="D214">
        <v>1154.2760000000001</v>
      </c>
      <c r="E214">
        <f>B214-B207</f>
        <v>122.03778000000003</v>
      </c>
      <c r="F214">
        <f>AVERAGE(E213:E214)</f>
        <v>122.02694500000001</v>
      </c>
      <c r="G214">
        <f>F214-90</f>
        <v>32.026945000000012</v>
      </c>
      <c r="H214">
        <f>AVERAGE(D213:D214)*COS(RADIANS(F213-90))</f>
        <v>1151.6945832747574</v>
      </c>
      <c r="I214">
        <f>-SIN(RADIANS(90-G214))*H214</f>
        <v>-976.40527703296107</v>
      </c>
      <c r="J214">
        <f>COS(RADIANS(90-G214))*H214</f>
        <v>610.76439657743936</v>
      </c>
      <c r="K214">
        <f>COS(RADIANS(F213))*H214</f>
        <v>-76.995868243999709</v>
      </c>
      <c r="L214">
        <f>$F$3+I214</f>
        <v>4023.5947229670392</v>
      </c>
      <c r="M214">
        <f>$G$3+J214</f>
        <v>5610.7643965774396</v>
      </c>
      <c r="N214">
        <f>$H$3+K214</f>
        <v>923.00413175600033</v>
      </c>
    </row>
    <row r="215" spans="1:14">
      <c r="A215" t="s">
        <v>0</v>
      </c>
      <c r="B215">
        <v>179.99082999999999</v>
      </c>
      <c r="C215">
        <v>94.384720000000002</v>
      </c>
      <c r="D215">
        <v>23.077999999999999</v>
      </c>
    </row>
    <row r="216" spans="1:14">
      <c r="A216" t="s">
        <v>0</v>
      </c>
      <c r="B216">
        <v>359.99139000000002</v>
      </c>
      <c r="C216">
        <v>265.62194</v>
      </c>
      <c r="D216">
        <v>23.077999999999999</v>
      </c>
    </row>
    <row r="217" spans="1:14">
      <c r="A217">
        <v>1111</v>
      </c>
      <c r="B217">
        <v>113.38056</v>
      </c>
      <c r="C217">
        <v>265.81583000000001</v>
      </c>
      <c r="D217">
        <v>1137.182</v>
      </c>
      <c r="E217">
        <f>IF((B216&lt;180),B217-B216,B217+(B216-360))</f>
        <v>113.37195000000003</v>
      </c>
      <c r="F217">
        <f>C218-(SUM(C217:C218)-360)/2</f>
        <v>94.186529999999991</v>
      </c>
      <c r="L217" s="2"/>
      <c r="M217" s="2"/>
      <c r="N217" s="2"/>
    </row>
    <row r="218" spans="1:14">
      <c r="A218">
        <v>1111</v>
      </c>
      <c r="B218">
        <v>293.38360999999998</v>
      </c>
      <c r="C218">
        <v>94.188890000000001</v>
      </c>
      <c r="D218">
        <v>1137.181</v>
      </c>
      <c r="E218">
        <f>B218-B215</f>
        <v>113.39277999999999</v>
      </c>
      <c r="F218">
        <f>AVERAGE(E217:E218)</f>
        <v>113.38236500000001</v>
      </c>
      <c r="G218">
        <f>F218-90</f>
        <v>23.382365000000007</v>
      </c>
      <c r="H218">
        <f>AVERAGE(D217:D218)*COS(RADIANS(F217-90))</f>
        <v>1134.1471218267693</v>
      </c>
      <c r="I218">
        <f>-SIN(RADIANS(90-G218))*H218</f>
        <v>-1041.0073534684666</v>
      </c>
      <c r="J218">
        <f>COS(RADIANS(90-G218))*H218</f>
        <v>450.10374800986011</v>
      </c>
      <c r="K218">
        <f>COS(RADIANS(F217))*H218</f>
        <v>-82.796970954932917</v>
      </c>
      <c r="L218">
        <f>$F$3+I218</f>
        <v>3958.9926465315334</v>
      </c>
      <c r="M218">
        <f>$G$3+J218</f>
        <v>5450.1037480098603</v>
      </c>
      <c r="N218">
        <f>$H$3+K218</f>
        <v>917.20302904506707</v>
      </c>
    </row>
    <row r="219" spans="1:14">
      <c r="A219">
        <v>2222</v>
      </c>
      <c r="B219">
        <v>310.60111000000001</v>
      </c>
      <c r="C219">
        <v>93.041669999999996</v>
      </c>
      <c r="D219">
        <v>1516.528</v>
      </c>
      <c r="E219">
        <f>B219-B215</f>
        <v>130.61028000000002</v>
      </c>
      <c r="F219">
        <f>C219-(SUM(C219:C220)-360)/2</f>
        <v>93.038335000000004</v>
      </c>
    </row>
    <row r="220" spans="1:14">
      <c r="A220">
        <v>2222</v>
      </c>
      <c r="B220">
        <v>130.6</v>
      </c>
      <c r="C220">
        <v>266.96499999999997</v>
      </c>
      <c r="D220">
        <v>1516.527</v>
      </c>
      <c r="E220">
        <f>IF((B216&lt;180),B220-B216,B220+(B216-360))</f>
        <v>130.59139000000002</v>
      </c>
      <c r="F220">
        <f>AVERAGE(E219:E220)</f>
        <v>130.60083500000002</v>
      </c>
      <c r="G220">
        <f>F220-90</f>
        <v>40.600835000000018</v>
      </c>
      <c r="H220">
        <f>AVERAGE(D219:D220)*COS(RADIANS(F219-90))</f>
        <v>1514.3957092769078</v>
      </c>
      <c r="I220">
        <f>-SIN(RADIANS(90-G220))*H220</f>
        <v>-1149.8228472668163</v>
      </c>
      <c r="J220">
        <f>COS(RADIANS(90-G220))*H220</f>
        <v>985.54643938250842</v>
      </c>
      <c r="K220">
        <f>COS(RADIANS(F219))*H220</f>
        <v>-80.269180868515875</v>
      </c>
      <c r="L220">
        <f>$F$3+I220</f>
        <v>3850.1771527331839</v>
      </c>
      <c r="M220">
        <f>$G$3+J220</f>
        <v>5985.5464393825087</v>
      </c>
      <c r="N220">
        <f>$H$3+K220</f>
        <v>919.73081913148417</v>
      </c>
    </row>
    <row r="221" spans="1:14">
      <c r="A221">
        <v>3333</v>
      </c>
      <c r="B221">
        <v>122.02056</v>
      </c>
      <c r="C221">
        <v>266.16971999999998</v>
      </c>
      <c r="D221">
        <v>1154.211</v>
      </c>
      <c r="E221">
        <f>IF((B216&lt;180),B221-B216,B221+(B216-360))</f>
        <v>122.01195000000003</v>
      </c>
      <c r="F221">
        <f>C222-(SUM(C221:C222)-360)/2</f>
        <v>93.833335000000005</v>
      </c>
    </row>
    <row r="222" spans="1:14">
      <c r="A222">
        <v>3333</v>
      </c>
      <c r="B222">
        <v>302.02166999999997</v>
      </c>
      <c r="C222">
        <v>93.836389999999994</v>
      </c>
      <c r="D222">
        <v>1154.21</v>
      </c>
      <c r="E222">
        <f>B222-B215</f>
        <v>122.03083999999998</v>
      </c>
      <c r="F222">
        <f>AVERAGE(E221:E222)</f>
        <v>122.02139500000001</v>
      </c>
      <c r="G222">
        <f>F222-90</f>
        <v>32.021395000000012</v>
      </c>
      <c r="H222">
        <f>AVERAGE(D221:D222)*COS(RADIANS(F221-90))</f>
        <v>1151.6282320524879</v>
      </c>
      <c r="I222">
        <f>-SIN(RADIANS(90-G222))*H222</f>
        <v>-976.4081787234685</v>
      </c>
      <c r="J222">
        <f>COS(RADIANS(90-G222))*H222</f>
        <v>610.63463165976589</v>
      </c>
      <c r="K222">
        <f>COS(RADIANS(F221))*H222</f>
        <v>-76.991432371814838</v>
      </c>
      <c r="L222">
        <f>$F$3+I222</f>
        <v>4023.5918212765314</v>
      </c>
      <c r="M222">
        <f>$G$3+J222</f>
        <v>5610.6346316597655</v>
      </c>
      <c r="N222">
        <f>$H$3+K222</f>
        <v>923.00856762818512</v>
      </c>
    </row>
    <row r="223" spans="1:14">
      <c r="A223" t="s">
        <v>0</v>
      </c>
      <c r="B223">
        <v>179.99082999999999</v>
      </c>
      <c r="C223">
        <v>94.384439999999998</v>
      </c>
      <c r="D223">
        <v>23.077999999999999</v>
      </c>
    </row>
    <row r="224" spans="1:14">
      <c r="A224" t="s">
        <v>0</v>
      </c>
      <c r="B224">
        <v>359.99139000000002</v>
      </c>
      <c r="C224">
        <v>265.62166999999999</v>
      </c>
      <c r="D224">
        <v>23.077999999999999</v>
      </c>
    </row>
    <row r="225" spans="1:14">
      <c r="A225">
        <v>1111</v>
      </c>
      <c r="B225">
        <v>113.37222</v>
      </c>
      <c r="C225">
        <v>265.81583000000001</v>
      </c>
      <c r="D225">
        <v>1137.1389999999999</v>
      </c>
      <c r="E225">
        <f>IF((B224&lt;180),B225-B224,B225+(B224-360))</f>
        <v>113.36361000000002</v>
      </c>
      <c r="F225">
        <f>C226-(SUM(C225:C226)-360)/2</f>
        <v>94.187084999999996</v>
      </c>
      <c r="L225" s="2"/>
      <c r="M225" s="2"/>
      <c r="N225" s="2"/>
    </row>
    <row r="226" spans="1:14">
      <c r="A226">
        <v>1111</v>
      </c>
      <c r="B226">
        <v>293.375</v>
      </c>
      <c r="C226">
        <v>94.19</v>
      </c>
      <c r="D226">
        <v>1137.1379999999999</v>
      </c>
      <c r="E226">
        <f>B226-B223</f>
        <v>113.38417000000001</v>
      </c>
      <c r="F226">
        <f>AVERAGE(E225:E226)</f>
        <v>113.37389000000002</v>
      </c>
      <c r="G226">
        <f>F226-90</f>
        <v>23.373890000000017</v>
      </c>
      <c r="H226">
        <f>AVERAGE(D225:D226)*COS(RADIANS(F225-90))</f>
        <v>1134.103432377218</v>
      </c>
      <c r="I226">
        <f>-SIN(RADIANS(90-G226))*H226</f>
        <v>-1041.0338158230752</v>
      </c>
      <c r="J226">
        <f>COS(RADIANS(90-G226))*H226</f>
        <v>449.93242786293439</v>
      </c>
      <c r="K226">
        <f>COS(RADIANS(F225))*H226</f>
        <v>-82.804737725681989</v>
      </c>
      <c r="L226">
        <f>$F$3+I226</f>
        <v>3958.9661841769248</v>
      </c>
      <c r="M226">
        <f>$G$3+J226</f>
        <v>5449.9324278629347</v>
      </c>
      <c r="N226">
        <f>$H$3+K226</f>
        <v>917.195262274318</v>
      </c>
    </row>
    <row r="227" spans="1:14">
      <c r="A227">
        <v>2222</v>
      </c>
      <c r="B227">
        <v>310.59667000000002</v>
      </c>
      <c r="C227">
        <v>93.041110000000003</v>
      </c>
      <c r="D227">
        <v>1516.44</v>
      </c>
      <c r="E227">
        <f>B227-B223</f>
        <v>130.60584000000003</v>
      </c>
      <c r="F227">
        <f>C227-(SUM(C227:C228)-360)/2</f>
        <v>93.037914999999998</v>
      </c>
    </row>
    <row r="228" spans="1:14">
      <c r="A228">
        <v>2222</v>
      </c>
      <c r="B228">
        <v>130.59528</v>
      </c>
      <c r="C228">
        <v>266.96528000000001</v>
      </c>
      <c r="D228">
        <v>1516.4359999999999</v>
      </c>
      <c r="E228">
        <f>IF((B224&lt;180),B228-B224,B228+(B224-360))</f>
        <v>130.58667000000003</v>
      </c>
      <c r="F228">
        <f>AVERAGE(E227:E228)</f>
        <v>130.59625500000004</v>
      </c>
      <c r="G228">
        <f>F228-90</f>
        <v>40.596255000000042</v>
      </c>
      <c r="H228">
        <f>AVERAGE(D227:D228)*COS(RADIANS(F227-90))</f>
        <v>1514.3069242441854</v>
      </c>
      <c r="I228">
        <f>-SIN(RADIANS(90-G228))*H228</f>
        <v>-1149.8342086076357</v>
      </c>
      <c r="J228">
        <f>COS(RADIANS(90-G228))*H228</f>
        <v>985.39674929925422</v>
      </c>
      <c r="K228">
        <f>COS(RADIANS(F227))*H228</f>
        <v>-80.253390050090871</v>
      </c>
      <c r="L228">
        <f>$F$3+I228</f>
        <v>3850.1657913923646</v>
      </c>
      <c r="M228">
        <f>$G$3+J228</f>
        <v>5985.3967492992542</v>
      </c>
      <c r="N228">
        <f>$H$3+K228</f>
        <v>919.74660994990916</v>
      </c>
    </row>
    <row r="229" spans="1:14">
      <c r="A229">
        <v>3333</v>
      </c>
      <c r="B229">
        <v>122.01306</v>
      </c>
      <c r="C229">
        <v>266.16833000000003</v>
      </c>
      <c r="D229">
        <v>1154.146</v>
      </c>
      <c r="E229">
        <f>IF((B224&lt;180),B229-B224,B229+(B224-360))</f>
        <v>122.00445000000002</v>
      </c>
      <c r="F229">
        <f>C230-(SUM(C229:C230)-360)/2</f>
        <v>93.834584999999976</v>
      </c>
    </row>
    <row r="230" spans="1:14">
      <c r="A230">
        <v>3333</v>
      </c>
      <c r="B230">
        <v>302.01499999999999</v>
      </c>
      <c r="C230">
        <v>93.837500000000006</v>
      </c>
      <c r="D230">
        <v>1154.145</v>
      </c>
      <c r="E230">
        <f>B230-B223</f>
        <v>122.02417</v>
      </c>
      <c r="F230">
        <f>AVERAGE(E229:E230)</f>
        <v>122.01431000000001</v>
      </c>
      <c r="G230">
        <f>F230-90</f>
        <v>32.014310000000009</v>
      </c>
      <c r="H230">
        <f>AVERAGE(D229:D230)*COS(RADIANS(F229-90))</f>
        <v>1151.5616938362607</v>
      </c>
      <c r="I230">
        <f>-SIN(RADIANS(90-G230))*H230</f>
        <v>-976.42726144738424</v>
      </c>
      <c r="J230">
        <f>COS(RADIANS(90-G230))*H230</f>
        <v>610.47861372319949</v>
      </c>
      <c r="K230">
        <f>COS(RADIANS(F229))*H230</f>
        <v>-77.012050951744797</v>
      </c>
      <c r="L230">
        <f>$F$3+I230</f>
        <v>4023.5727385526156</v>
      </c>
      <c r="M230">
        <f>$G$3+J230</f>
        <v>5610.4786137231995</v>
      </c>
      <c r="N230">
        <f>$H$3+K230</f>
        <v>922.98794904825525</v>
      </c>
    </row>
    <row r="231" spans="1:14">
      <c r="A231" t="s">
        <v>0</v>
      </c>
      <c r="B231">
        <v>179.99082999999999</v>
      </c>
      <c r="C231">
        <v>94.384169999999997</v>
      </c>
      <c r="D231">
        <v>23.077999999999999</v>
      </c>
    </row>
    <row r="232" spans="1:14">
      <c r="A232" t="s">
        <v>0</v>
      </c>
      <c r="B232">
        <v>359.99167</v>
      </c>
      <c r="C232">
        <v>265.62222000000003</v>
      </c>
      <c r="D232">
        <v>23.077999999999999</v>
      </c>
    </row>
    <row r="233" spans="1:14">
      <c r="A233">
        <v>1111</v>
      </c>
      <c r="B233">
        <v>113.36499999999999</v>
      </c>
      <c r="C233">
        <v>265.81443999999999</v>
      </c>
      <c r="D233">
        <v>1137.098</v>
      </c>
      <c r="E233">
        <f>IF((B232&lt;180),B233-B232,B233+(B232-360))</f>
        <v>113.35666999999999</v>
      </c>
      <c r="F233">
        <f>C234-(SUM(C233:C234)-360)/2</f>
        <v>94.188615000000013</v>
      </c>
      <c r="L233" s="2"/>
      <c r="M233" s="2"/>
      <c r="N233" s="2"/>
    </row>
    <row r="234" spans="1:14">
      <c r="A234">
        <v>1111</v>
      </c>
      <c r="B234">
        <v>293.36639000000002</v>
      </c>
      <c r="C234">
        <v>94.191670000000002</v>
      </c>
      <c r="D234">
        <v>1137.098</v>
      </c>
      <c r="E234">
        <f>B234-B231</f>
        <v>113.37556000000004</v>
      </c>
      <c r="F234">
        <f>AVERAGE(E233:E234)</f>
        <v>113.36611500000001</v>
      </c>
      <c r="G234">
        <f>F234-90</f>
        <v>23.366115000000008</v>
      </c>
      <c r="H234">
        <f>AVERAGE(D233:D234)*COS(RADIANS(F233-90))</f>
        <v>1134.060823051002</v>
      </c>
      <c r="I234">
        <f>-SIN(RADIANS(90-G234))*H234</f>
        <v>-1041.0557468683696</v>
      </c>
      <c r="J234">
        <f>COS(RADIANS(90-G234))*H234</f>
        <v>449.77425703507851</v>
      </c>
      <c r="K234">
        <f>COS(RADIANS(F233))*H234</f>
        <v>-82.831829252838062</v>
      </c>
      <c r="L234">
        <f>$F$3+I234</f>
        <v>3958.9442531316304</v>
      </c>
      <c r="M234">
        <f>$G$3+J234</f>
        <v>5449.7742570350783</v>
      </c>
      <c r="N234">
        <f>$H$3+K234</f>
        <v>917.16817074716198</v>
      </c>
    </row>
    <row r="235" spans="1:14">
      <c r="A235">
        <v>2222</v>
      </c>
      <c r="B235">
        <v>310.59111000000001</v>
      </c>
      <c r="C235">
        <v>93.041390000000007</v>
      </c>
      <c r="D235">
        <v>1516.348</v>
      </c>
      <c r="E235">
        <f>B235-B231</f>
        <v>130.60028000000003</v>
      </c>
      <c r="F235">
        <f>C235-(SUM(C235:C236)-360)/2</f>
        <v>93.038890000000009</v>
      </c>
    </row>
    <row r="236" spans="1:14">
      <c r="A236">
        <v>2222</v>
      </c>
      <c r="B236">
        <v>130.59028000000001</v>
      </c>
      <c r="C236">
        <v>266.96361000000002</v>
      </c>
      <c r="D236">
        <v>1516.346</v>
      </c>
      <c r="E236">
        <f>IF((B232&lt;180),B236-B232,B236+(B232-360))</f>
        <v>130.58195000000001</v>
      </c>
      <c r="F236">
        <f>AVERAGE(E235:E236)</f>
        <v>130.591115</v>
      </c>
      <c r="G236">
        <f>F236-90</f>
        <v>40.591115000000002</v>
      </c>
      <c r="H236">
        <f>AVERAGE(D235:D236)*COS(RADIANS(F235-90))</f>
        <v>1514.2146844001954</v>
      </c>
      <c r="I236">
        <f>-SIN(RADIANS(90-G236))*H236</f>
        <v>-1149.8525594730297</v>
      </c>
      <c r="J236">
        <f>COS(RADIANS(90-G236))*H236</f>
        <v>985.23357734422859</v>
      </c>
      <c r="K236">
        <f>COS(RADIANS(F235))*H236</f>
        <v>-80.274232743571261</v>
      </c>
      <c r="L236">
        <f>$F$3+I236</f>
        <v>3850.1474405269701</v>
      </c>
      <c r="M236">
        <f>$G$3+J236</f>
        <v>5985.2335773442283</v>
      </c>
      <c r="N236">
        <f>$H$3+K236</f>
        <v>919.72576725642875</v>
      </c>
    </row>
    <row r="237" spans="1:14">
      <c r="A237">
        <v>3333</v>
      </c>
      <c r="B237">
        <v>122.00583</v>
      </c>
      <c r="C237">
        <v>266.16611</v>
      </c>
      <c r="D237">
        <v>1154.0830000000001</v>
      </c>
      <c r="E237">
        <f>IF((B232&lt;180),B237-B232,B237+(B232-360))</f>
        <v>121.9975</v>
      </c>
      <c r="F237">
        <f>C238-(SUM(C237:C238)-360)/2</f>
        <v>93.835414999999983</v>
      </c>
    </row>
    <row r="238" spans="1:14">
      <c r="A238">
        <v>3333</v>
      </c>
      <c r="B238">
        <v>302.00749999999999</v>
      </c>
      <c r="C238">
        <v>93.836939999999998</v>
      </c>
      <c r="D238">
        <v>1154.08</v>
      </c>
      <c r="E238">
        <f>B238-B231</f>
        <v>122.01667</v>
      </c>
      <c r="F238">
        <f>AVERAGE(E237:E238)</f>
        <v>122.007085</v>
      </c>
      <c r="G238">
        <f>F238-90</f>
        <v>32.007085000000004</v>
      </c>
      <c r="H238">
        <f>AVERAGE(D237:D238)*COS(RADIANS(F237-90))</f>
        <v>1151.4967189377378</v>
      </c>
      <c r="I238">
        <f>-SIN(RADIANS(90-G238))*H238</f>
        <v>-976.44913747976182</v>
      </c>
      <c r="J238">
        <f>COS(RADIANS(90-G238))*H238</f>
        <v>610.32104309076942</v>
      </c>
      <c r="K238">
        <f>COS(RADIANS(F237))*H238</f>
        <v>-77.024349176252187</v>
      </c>
      <c r="L238">
        <f>$F$3+I238</f>
        <v>4023.5508625202383</v>
      </c>
      <c r="M238">
        <f>$G$3+J238</f>
        <v>5610.3210430907693</v>
      </c>
      <c r="N238">
        <f>$H$3+K238</f>
        <v>922.97565082374786</v>
      </c>
    </row>
    <row r="239" spans="1:14">
      <c r="A239" t="s">
        <v>0</v>
      </c>
      <c r="B239">
        <v>179.99028000000001</v>
      </c>
      <c r="C239">
        <v>94.383610000000004</v>
      </c>
      <c r="D239">
        <v>23.077999999999999</v>
      </c>
    </row>
    <row r="240" spans="1:14">
      <c r="A240" t="s">
        <v>0</v>
      </c>
      <c r="B240">
        <v>359.99110999999999</v>
      </c>
      <c r="C240">
        <v>265.62110999999999</v>
      </c>
      <c r="D240">
        <v>23.077999999999999</v>
      </c>
    </row>
    <row r="241" spans="1:14">
      <c r="A241">
        <v>1111</v>
      </c>
      <c r="B241">
        <v>113.35666999999999</v>
      </c>
      <c r="C241">
        <v>265.8125</v>
      </c>
      <c r="D241">
        <v>1137.056</v>
      </c>
      <c r="E241">
        <f>IF((B240&lt;180),B241-B240,B241+(B240-360))</f>
        <v>113.34777999999999</v>
      </c>
      <c r="F241">
        <f>C242-(SUM(C241:C242)-360)/2</f>
        <v>94.19</v>
      </c>
      <c r="L241" s="2"/>
      <c r="M241" s="2"/>
      <c r="N241" s="2"/>
    </row>
    <row r="242" spans="1:14">
      <c r="A242">
        <v>1111</v>
      </c>
      <c r="B242">
        <v>293.35833000000002</v>
      </c>
      <c r="C242">
        <v>94.192499999999995</v>
      </c>
      <c r="D242">
        <v>1137.059</v>
      </c>
      <c r="E242">
        <f>B242-B239</f>
        <v>113.36805000000001</v>
      </c>
      <c r="F242">
        <f>AVERAGE(E241:E242)</f>
        <v>113.35791499999999</v>
      </c>
      <c r="G242">
        <f>F242-90</f>
        <v>23.357914999999991</v>
      </c>
      <c r="H242">
        <f>AVERAGE(D241:D242)*COS(RADIANS(F241-90))</f>
        <v>1134.0184233258008</v>
      </c>
      <c r="I242">
        <f>-SIN(RADIANS(90-G242))*H242</f>
        <v>-1041.0811816461764</v>
      </c>
      <c r="J242">
        <f>COS(RADIANS(90-G242))*H242</f>
        <v>449.60844928063369</v>
      </c>
      <c r="K242">
        <f>COS(RADIANS(F241))*H242</f>
        <v>-82.856071545481811</v>
      </c>
      <c r="L242">
        <f>$F$3+I242</f>
        <v>3958.9188183538236</v>
      </c>
      <c r="M242">
        <f>$G$3+J242</f>
        <v>5449.608449280634</v>
      </c>
      <c r="N242">
        <f>$H$3+K242</f>
        <v>917.14392845451823</v>
      </c>
    </row>
    <row r="243" spans="1:14">
      <c r="A243">
        <v>2222</v>
      </c>
      <c r="B243">
        <v>310.58582999999999</v>
      </c>
      <c r="C243">
        <v>93.043059999999997</v>
      </c>
      <c r="D243">
        <v>1516.259</v>
      </c>
      <c r="E243">
        <f>B243-B239</f>
        <v>130.59554999999997</v>
      </c>
      <c r="F243">
        <f>C243-(SUM(C243:C244)-360)/2</f>
        <v>93.040280000000024</v>
      </c>
    </row>
    <row r="244" spans="1:14">
      <c r="A244">
        <v>2222</v>
      </c>
      <c r="B244">
        <v>130.58500000000001</v>
      </c>
      <c r="C244">
        <v>266.96249999999998</v>
      </c>
      <c r="D244">
        <v>1516.2560000000001</v>
      </c>
      <c r="E244">
        <f>IF((B240&lt;180),B244-B240,B244+(B240-360))</f>
        <v>130.57611</v>
      </c>
      <c r="F244">
        <f>AVERAGE(E243:E244)</f>
        <v>130.58582999999999</v>
      </c>
      <c r="G244">
        <f>F244-90</f>
        <v>40.585829999999987</v>
      </c>
      <c r="H244">
        <f>AVERAGE(D243:D244)*COS(RADIANS(F243-90))</f>
        <v>1514.1233597248668</v>
      </c>
      <c r="I244">
        <f>-SIN(RADIANS(90-G244))*H244</f>
        <v>-1149.8740782660036</v>
      </c>
      <c r="J244">
        <f>COS(RADIANS(90-G244))*H244</f>
        <v>985.06809541088421</v>
      </c>
      <c r="K244">
        <f>COS(RADIANS(F243))*H244</f>
        <v>-80.306072348800797</v>
      </c>
      <c r="L244">
        <f>$F$3+I244</f>
        <v>3850.1259217339966</v>
      </c>
      <c r="M244">
        <f>$G$3+J244</f>
        <v>5985.0680954108839</v>
      </c>
      <c r="N244">
        <f>$H$3+K244</f>
        <v>919.69392765119915</v>
      </c>
    </row>
    <row r="245" spans="1:14">
      <c r="A245">
        <v>3333</v>
      </c>
      <c r="B245">
        <v>121.99889</v>
      </c>
      <c r="C245">
        <v>266.16583000000003</v>
      </c>
      <c r="D245">
        <v>1154.019</v>
      </c>
      <c r="E245">
        <f>IF((B240&lt;180),B245-B240,B245+(B240-360))</f>
        <v>121.99</v>
      </c>
      <c r="F245">
        <f>C246-(SUM(C245:C246)-360)/2</f>
        <v>93.836529999999996</v>
      </c>
    </row>
    <row r="246" spans="1:14">
      <c r="A246">
        <v>3333</v>
      </c>
      <c r="B246">
        <v>301.99972000000002</v>
      </c>
      <c r="C246">
        <v>93.838890000000006</v>
      </c>
      <c r="D246">
        <v>1154.0170000000001</v>
      </c>
      <c r="E246">
        <f>B246-B239</f>
        <v>122.00944000000001</v>
      </c>
      <c r="F246">
        <f>AVERAGE(E245:E246)</f>
        <v>121.99972</v>
      </c>
      <c r="G246">
        <f>F246-90</f>
        <v>31.999719999999996</v>
      </c>
      <c r="H246">
        <f>AVERAGE(D245:D246)*COS(RADIANS(F245-90))</f>
        <v>1151.4318587315424</v>
      </c>
      <c r="I246">
        <f>-SIN(RADIANS(90-G246))*H246</f>
        <v>-976.47257747269646</v>
      </c>
      <c r="J246">
        <f>COS(RADIANS(90-G246))*H246</f>
        <v>610.16115145574747</v>
      </c>
      <c r="K246">
        <f>COS(RADIANS(F245))*H246</f>
        <v>-77.042367784615294</v>
      </c>
      <c r="L246">
        <f>$F$3+I246</f>
        <v>4023.5274225273033</v>
      </c>
      <c r="M246">
        <f>$G$3+J246</f>
        <v>5610.1611514557471</v>
      </c>
      <c r="N246">
        <f>$H$3+K246</f>
        <v>922.95763221538471</v>
      </c>
    </row>
    <row r="247" spans="1:14">
      <c r="A247" t="s">
        <v>0</v>
      </c>
      <c r="B247">
        <v>179.99055999999999</v>
      </c>
      <c r="C247">
        <v>94.384169999999997</v>
      </c>
      <c r="D247">
        <v>23.077999999999999</v>
      </c>
    </row>
    <row r="248" spans="1:14">
      <c r="A248" t="s">
        <v>0</v>
      </c>
      <c r="B248">
        <v>359.99083000000002</v>
      </c>
      <c r="C248">
        <v>265.62083000000001</v>
      </c>
      <c r="D248">
        <v>23.077999999999999</v>
      </c>
    </row>
    <row r="249" spans="1:14">
      <c r="A249">
        <v>1111</v>
      </c>
      <c r="B249">
        <v>113.34806</v>
      </c>
      <c r="C249">
        <v>265.81056000000001</v>
      </c>
      <c r="D249">
        <v>1137.021</v>
      </c>
      <c r="E249">
        <f>IF((B248&lt;180),B249-B248,B249+(B248-360))</f>
        <v>113.33889000000002</v>
      </c>
      <c r="F249">
        <f>C250-(SUM(C249:C250)-360)/2</f>
        <v>94.191940000000002</v>
      </c>
      <c r="L249" s="2"/>
      <c r="M249" s="2"/>
      <c r="N249" s="2"/>
    </row>
    <row r="250" spans="1:14">
      <c r="A250">
        <v>1111</v>
      </c>
      <c r="B250">
        <v>293.35000000000002</v>
      </c>
      <c r="C250">
        <v>94.19444</v>
      </c>
      <c r="D250">
        <v>1137.02</v>
      </c>
      <c r="E250">
        <f>B250-B247</f>
        <v>113.35944000000003</v>
      </c>
      <c r="F250">
        <f>AVERAGE(E249:E250)</f>
        <v>113.34916500000003</v>
      </c>
      <c r="G250">
        <f>F250-90</f>
        <v>23.349165000000028</v>
      </c>
      <c r="H250">
        <f>AVERAGE(D249:D250)*COS(RADIANS(F249-90))</f>
        <v>1133.9787086850333</v>
      </c>
      <c r="I250">
        <f>-SIN(RADIANS(90-G250))*H250</f>
        <v>-1041.1133697738733</v>
      </c>
      <c r="J250">
        <f>COS(RADIANS(90-G250))*H250</f>
        <v>449.4337137210178</v>
      </c>
      <c r="K250">
        <f>COS(RADIANS(F249))*H250</f>
        <v>-82.891462984084072</v>
      </c>
      <c r="L250">
        <f>$F$3+I250</f>
        <v>3958.8866302261267</v>
      </c>
      <c r="M250">
        <f>$G$3+J250</f>
        <v>5449.4337137210177</v>
      </c>
      <c r="N250">
        <f>$H$3+K250</f>
        <v>917.10853701591589</v>
      </c>
    </row>
    <row r="251" spans="1:14">
      <c r="A251">
        <v>2222</v>
      </c>
      <c r="B251">
        <v>310.58139</v>
      </c>
      <c r="C251">
        <v>93.04222</v>
      </c>
      <c r="D251">
        <v>1516.17</v>
      </c>
      <c r="E251">
        <f>B251-B247</f>
        <v>130.59083000000001</v>
      </c>
      <c r="F251">
        <f>C251-(SUM(C251:C252)-360)/2</f>
        <v>93.04041500000001</v>
      </c>
    </row>
    <row r="252" spans="1:14">
      <c r="A252">
        <v>2222</v>
      </c>
      <c r="B252">
        <v>130.58027999999999</v>
      </c>
      <c r="C252">
        <v>266.96138999999999</v>
      </c>
      <c r="D252">
        <v>1516.1659999999999</v>
      </c>
      <c r="E252">
        <f>IF((B248&lt;180),B252-B248,B252+(B248-360))</f>
        <v>130.57111</v>
      </c>
      <c r="F252">
        <f>AVERAGE(E251:E252)</f>
        <v>130.58097000000001</v>
      </c>
      <c r="G252">
        <f>F252-90</f>
        <v>40.580970000000008</v>
      </c>
      <c r="H252">
        <f>AVERAGE(D251:D252)*COS(RADIANS(F251-90))</f>
        <v>1514.0337962201377</v>
      </c>
      <c r="I252">
        <f>-SIN(RADIANS(90-G252))*H252</f>
        <v>-1149.8896082076085</v>
      </c>
      <c r="J252">
        <f>COS(RADIANS(90-G252))*H252</f>
        <v>984.91229306619698</v>
      </c>
      <c r="K252">
        <f>COS(RADIANS(F251))*H252</f>
        <v>-80.304884416569578</v>
      </c>
      <c r="L252">
        <f>$F$3+I252</f>
        <v>3850.1103917923915</v>
      </c>
      <c r="M252">
        <f>$G$3+J252</f>
        <v>5984.912293066197</v>
      </c>
      <c r="N252">
        <f>$H$3+K252</f>
        <v>919.69511558343038</v>
      </c>
    </row>
    <row r="253" spans="1:14">
      <c r="A253">
        <v>3333</v>
      </c>
      <c r="B253">
        <v>121.99111000000001</v>
      </c>
      <c r="C253">
        <v>266.16471999999999</v>
      </c>
      <c r="D253">
        <v>1153.9570000000001</v>
      </c>
      <c r="E253">
        <f>IF((B248&lt;180),B253-B248,B253+(B248-360))</f>
        <v>121.98194000000002</v>
      </c>
      <c r="F253">
        <f>C254-(SUM(C253:C254)-360)/2</f>
        <v>93.838055000000011</v>
      </c>
    </row>
    <row r="254" spans="1:14">
      <c r="A254">
        <v>3333</v>
      </c>
      <c r="B254">
        <v>301.99221999999997</v>
      </c>
      <c r="C254">
        <v>93.840829999999997</v>
      </c>
      <c r="D254">
        <v>1153.9549999999999</v>
      </c>
      <c r="E254">
        <f>B254-B247</f>
        <v>122.00165999999999</v>
      </c>
      <c r="F254">
        <f>AVERAGE(E253:E254)</f>
        <v>121.99180000000001</v>
      </c>
      <c r="G254">
        <f>F254-90</f>
        <v>31.991800000000012</v>
      </c>
      <c r="H254">
        <f>AVERAGE(D253:D254)*COS(RADIANS(F253-90))</f>
        <v>1151.3679421892305</v>
      </c>
      <c r="I254">
        <f>-SIN(RADIANS(90-G254))*H254</f>
        <v>-976.50270161730168</v>
      </c>
      <c r="J254">
        <f>COS(RADIANS(90-G254))*H254</f>
        <v>609.99230489832746</v>
      </c>
      <c r="K254">
        <f>COS(RADIANS(F253))*H254</f>
        <v>-77.068667543937082</v>
      </c>
      <c r="L254">
        <f>$F$3+I254</f>
        <v>4023.4972983826983</v>
      </c>
      <c r="M254">
        <f>$G$3+J254</f>
        <v>5609.9923048983273</v>
      </c>
      <c r="N254">
        <f>$H$3+K254</f>
        <v>922.93133245606293</v>
      </c>
    </row>
    <row r="255" spans="1:14">
      <c r="A255" t="s">
        <v>0</v>
      </c>
      <c r="B255">
        <v>179.99055999999999</v>
      </c>
      <c r="C255">
        <v>94.384439999999998</v>
      </c>
      <c r="D255">
        <v>23.077999999999999</v>
      </c>
    </row>
    <row r="256" spans="1:14">
      <c r="A256" t="s">
        <v>0</v>
      </c>
      <c r="B256">
        <v>359.99083000000002</v>
      </c>
      <c r="C256">
        <v>265.6225</v>
      </c>
      <c r="D256">
        <v>23.077999999999999</v>
      </c>
    </row>
    <row r="257" spans="1:14">
      <c r="A257">
        <v>1111</v>
      </c>
      <c r="B257">
        <v>113.34</v>
      </c>
      <c r="C257">
        <v>265.80972000000003</v>
      </c>
      <c r="D257">
        <v>1136.9839999999999</v>
      </c>
      <c r="E257">
        <f>IF((B256&lt;180),B257-B256,B257+(B256-360))</f>
        <v>113.33083000000002</v>
      </c>
      <c r="F257">
        <f>C258-(SUM(C257:C258)-360)/2</f>
        <v>94.193334999999976</v>
      </c>
      <c r="L257" s="2"/>
      <c r="M257" s="2"/>
      <c r="N257" s="2"/>
    </row>
    <row r="258" spans="1:14">
      <c r="A258">
        <v>1111</v>
      </c>
      <c r="B258">
        <v>293.34222</v>
      </c>
      <c r="C258">
        <v>94.196389999999994</v>
      </c>
      <c r="D258">
        <v>1136.9860000000001</v>
      </c>
      <c r="E258">
        <f>B258-B255</f>
        <v>113.35166000000001</v>
      </c>
      <c r="F258">
        <f>AVERAGE(E257:E258)</f>
        <v>113.34124500000001</v>
      </c>
      <c r="G258">
        <f>F258-90</f>
        <v>23.341245000000015</v>
      </c>
      <c r="H258">
        <f>AVERAGE(D257:D258)*COS(RADIANS(F257-90))</f>
        <v>1133.9412797822981</v>
      </c>
      <c r="I258">
        <f>-SIN(RADIANS(90-G258))*H258</f>
        <v>-1041.1411193099104</v>
      </c>
      <c r="J258">
        <f>COS(RADIANS(90-G258))*H258</f>
        <v>449.27496667010359</v>
      </c>
      <c r="K258">
        <f>COS(RADIANS(F257))*H258</f>
        <v>-82.916261583681631</v>
      </c>
      <c r="L258">
        <f>$F$3+I258</f>
        <v>3958.8588806900898</v>
      </c>
      <c r="M258">
        <f>$G$3+J258</f>
        <v>5449.2749666701038</v>
      </c>
      <c r="N258">
        <f>$H$3+K258</f>
        <v>917.0837384163184</v>
      </c>
    </row>
    <row r="259" spans="1:14">
      <c r="A259">
        <v>2222</v>
      </c>
      <c r="B259">
        <v>310.57693999999998</v>
      </c>
      <c r="C259">
        <v>93.043890000000005</v>
      </c>
      <c r="D259">
        <v>1516.08</v>
      </c>
      <c r="E259">
        <f>B259-B255</f>
        <v>130.58637999999999</v>
      </c>
      <c r="F259">
        <f>C259-(SUM(C259:C260)-360)/2</f>
        <v>93.040974999999975</v>
      </c>
    </row>
    <row r="260" spans="1:14">
      <c r="A260">
        <v>2222</v>
      </c>
      <c r="B260">
        <v>130.57556</v>
      </c>
      <c r="C260">
        <v>266.96194000000003</v>
      </c>
      <c r="D260">
        <v>1516.078</v>
      </c>
      <c r="E260">
        <f>IF((B256&lt;180),B260-B256,B260+(B256-360))</f>
        <v>130.56639000000001</v>
      </c>
      <c r="F260">
        <f>AVERAGE(E259:E260)</f>
        <v>130.57638500000002</v>
      </c>
      <c r="G260">
        <f>F260-90</f>
        <v>40.576385000000016</v>
      </c>
      <c r="H260">
        <f>AVERAGE(D259:D260)*COS(RADIANS(F259-90))</f>
        <v>1513.9441354792605</v>
      </c>
      <c r="I260">
        <f>-SIN(RADIANS(90-G260))*H260</f>
        <v>-1149.9003196319256</v>
      </c>
      <c r="J260">
        <f>COS(RADIANS(90-G260))*H260</f>
        <v>984.7619510635252</v>
      </c>
      <c r="K260">
        <f>COS(RADIANS(F259))*H260</f>
        <v>-80.314905000280291</v>
      </c>
      <c r="L260">
        <f>$F$3+I260</f>
        <v>3850.0996803680746</v>
      </c>
      <c r="M260">
        <f>$G$3+J260</f>
        <v>5984.761951063525</v>
      </c>
      <c r="N260">
        <f>$H$3+K260</f>
        <v>919.68509499971969</v>
      </c>
    </row>
    <row r="261" spans="1:14">
      <c r="A261">
        <v>3333</v>
      </c>
      <c r="B261">
        <v>121.98278000000001</v>
      </c>
      <c r="C261">
        <v>266.16305999999997</v>
      </c>
      <c r="D261">
        <v>1153.896</v>
      </c>
      <c r="E261">
        <f>IF((B256&lt;180),B261-B256,B261+(B256-360))</f>
        <v>121.97361000000002</v>
      </c>
      <c r="F261">
        <f>C262-(SUM(C261:C262)-360)/2</f>
        <v>93.840275000000005</v>
      </c>
    </row>
    <row r="262" spans="1:14">
      <c r="A262">
        <v>3333</v>
      </c>
      <c r="B262">
        <v>301.98444000000001</v>
      </c>
      <c r="C262">
        <v>93.843609999999998</v>
      </c>
      <c r="D262">
        <v>1153.895</v>
      </c>
      <c r="E262">
        <f>B262-B255</f>
        <v>121.99388000000002</v>
      </c>
      <c r="F262">
        <f>AVERAGE(E261:E262)</f>
        <v>121.98374500000003</v>
      </c>
      <c r="G262">
        <f>F262-90</f>
        <v>31.983745000000027</v>
      </c>
      <c r="H262">
        <f>AVERAGE(D261:D262)*COS(RADIANS(F261-90))</f>
        <v>1151.3045843308198</v>
      </c>
      <c r="I262">
        <f>-SIN(RADIANS(90-G262))*H262</f>
        <v>-976.53470847636243</v>
      </c>
      <c r="J262">
        <f>COS(RADIANS(90-G262))*H262</f>
        <v>609.8214566921597</v>
      </c>
      <c r="K262">
        <f>COS(RADIANS(F261))*H262</f>
        <v>-77.108935282133217</v>
      </c>
      <c r="L262">
        <f>$F$3+I262</f>
        <v>4023.4652915236375</v>
      </c>
      <c r="M262">
        <f>$G$3+J262</f>
        <v>5609.8214566921597</v>
      </c>
      <c r="N262">
        <f>$H$3+K262</f>
        <v>922.89106471786681</v>
      </c>
    </row>
    <row r="263" spans="1:14">
      <c r="A263" t="s">
        <v>0</v>
      </c>
      <c r="B263">
        <v>179.99139</v>
      </c>
      <c r="C263">
        <v>94.383889999999994</v>
      </c>
      <c r="D263">
        <v>23.077999999999999</v>
      </c>
    </row>
    <row r="264" spans="1:14">
      <c r="A264" t="s">
        <v>0</v>
      </c>
      <c r="B264">
        <v>359.99027999999998</v>
      </c>
      <c r="C264">
        <v>265.62222000000003</v>
      </c>
      <c r="D264">
        <v>23.077999999999999</v>
      </c>
    </row>
    <row r="265" spans="1:14">
      <c r="A265">
        <v>1111</v>
      </c>
      <c r="B265">
        <v>113.33139</v>
      </c>
      <c r="C265">
        <v>265.80583000000001</v>
      </c>
      <c r="D265">
        <v>1136.951</v>
      </c>
      <c r="E265">
        <f>IF((B264&lt;180),B265-B264,B265+(B264-360))</f>
        <v>113.32166999999998</v>
      </c>
      <c r="F265">
        <f>C266-(SUM(C265:C266)-360)/2</f>
        <v>94.19638999999998</v>
      </c>
      <c r="L265" s="2"/>
      <c r="M265" s="2"/>
      <c r="N265" s="2"/>
    </row>
    <row r="266" spans="1:14">
      <c r="A266">
        <v>1111</v>
      </c>
      <c r="B266">
        <v>293.33222000000001</v>
      </c>
      <c r="C266">
        <v>94.198610000000002</v>
      </c>
      <c r="D266">
        <v>1136.95</v>
      </c>
      <c r="E266">
        <f>B266-B263</f>
        <v>113.34083000000001</v>
      </c>
      <c r="F266">
        <f>AVERAGE(E265:E266)</f>
        <v>113.33125</v>
      </c>
      <c r="G266">
        <f>F266-90</f>
        <v>23.331249999999997</v>
      </c>
      <c r="H266">
        <f>AVERAGE(D265:D266)*COS(RADIANS(F265-90))</f>
        <v>1133.9024377155631</v>
      </c>
      <c r="I266">
        <f>-SIN(RADIANS(90-G266))*H266</f>
        <v>-1041.1838115647201</v>
      </c>
      <c r="J266">
        <f>COS(RADIANS(90-G266))*H266</f>
        <v>449.07795402675674</v>
      </c>
      <c r="K266">
        <f>COS(RADIANS(F265))*H266</f>
        <v>-82.973718859509333</v>
      </c>
      <c r="L266">
        <f>$F$3+I266</f>
        <v>3958.8161884352799</v>
      </c>
      <c r="M266">
        <f>$G$3+J266</f>
        <v>5449.0779540267567</v>
      </c>
      <c r="N266">
        <f>$H$3+K266</f>
        <v>917.02628114049071</v>
      </c>
    </row>
    <row r="267" spans="1:14">
      <c r="A267">
        <v>2222</v>
      </c>
      <c r="B267">
        <v>310.57166999999998</v>
      </c>
      <c r="C267">
        <v>93.045829999999995</v>
      </c>
      <c r="D267">
        <v>1515.9880000000001</v>
      </c>
      <c r="E267">
        <f>B267-B263</f>
        <v>130.58027999999999</v>
      </c>
      <c r="F267">
        <f>C267-(SUM(C267:C268)-360)/2</f>
        <v>93.043609999999973</v>
      </c>
    </row>
    <row r="268" spans="1:14">
      <c r="A268">
        <v>2222</v>
      </c>
      <c r="B268">
        <v>130.56943999999999</v>
      </c>
      <c r="C268">
        <v>266.95861000000002</v>
      </c>
      <c r="D268">
        <v>1515.9880000000001</v>
      </c>
      <c r="E268">
        <f>IF((B264&lt;180),B268-B264,B268+(B264-360))</f>
        <v>130.55971999999997</v>
      </c>
      <c r="F268">
        <f>AVERAGE(E267:E268)</f>
        <v>130.57</v>
      </c>
      <c r="G268">
        <f>F268-90</f>
        <v>40.569999999999993</v>
      </c>
      <c r="H268">
        <f>AVERAGE(D267:D268)*COS(RADIANS(F267-90))</f>
        <v>1513.849563396994</v>
      </c>
      <c r="I268">
        <f>-SIN(RADIANS(90-G268))*H268</f>
        <v>-1149.9382155635869</v>
      </c>
      <c r="J268">
        <f>COS(RADIANS(90-G268))*H268</f>
        <v>984.57229342679705</v>
      </c>
      <c r="K268">
        <f>COS(RADIANS(F267))*H268</f>
        <v>-80.379410891167794</v>
      </c>
      <c r="L268">
        <f>$F$3+I268</f>
        <v>3850.0617844364133</v>
      </c>
      <c r="M268">
        <f>$G$3+J268</f>
        <v>5984.5722934267969</v>
      </c>
      <c r="N268">
        <f>$H$3+K268</f>
        <v>919.62058910883218</v>
      </c>
    </row>
    <row r="269" spans="1:14">
      <c r="A269">
        <v>3333</v>
      </c>
      <c r="B269">
        <v>121.97417</v>
      </c>
      <c r="C269">
        <v>266.16138999999998</v>
      </c>
      <c r="D269">
        <v>1153.837</v>
      </c>
      <c r="E269">
        <f>IF((B264&lt;180),B269-B264,B269+(B264-360))</f>
        <v>121.96444999999999</v>
      </c>
      <c r="F269">
        <f>C270-(SUM(C269:C270)-360)/2</f>
        <v>93.841525000000004</v>
      </c>
    </row>
    <row r="270" spans="1:14">
      <c r="A270">
        <v>3333</v>
      </c>
      <c r="B270">
        <v>301.97555999999997</v>
      </c>
      <c r="C270">
        <v>93.844440000000006</v>
      </c>
      <c r="D270">
        <v>1153.835</v>
      </c>
      <c r="E270">
        <f>B270-B263</f>
        <v>121.98416999999998</v>
      </c>
      <c r="F270">
        <f>AVERAGE(E269:E270)</f>
        <v>121.97430999999997</v>
      </c>
      <c r="G270">
        <f>F270-90</f>
        <v>31.974309999999974</v>
      </c>
      <c r="H270">
        <f>AVERAGE(D269:D270)*COS(RADIANS(F269-90))</f>
        <v>1151.2435317011727</v>
      </c>
      <c r="I270">
        <f>-SIN(RADIANS(90-G270))*H270</f>
        <v>-976.58332557431595</v>
      </c>
      <c r="J270">
        <f>COS(RADIANS(90-G270))*H270</f>
        <v>609.62831093544105</v>
      </c>
      <c r="K270">
        <f>COS(RADIANS(F269))*H270</f>
        <v>-77.129906089981532</v>
      </c>
      <c r="L270">
        <f>$F$3+I270</f>
        <v>4023.4166744256841</v>
      </c>
      <c r="M270">
        <f>$G$3+J270</f>
        <v>5609.6283109354408</v>
      </c>
      <c r="N270">
        <f>$H$3+K270</f>
        <v>922.87009391001845</v>
      </c>
    </row>
    <row r="271" spans="1:14">
      <c r="A271" t="s">
        <v>0</v>
      </c>
      <c r="B271">
        <v>179.99028000000001</v>
      </c>
      <c r="C271">
        <v>94.383610000000004</v>
      </c>
      <c r="D271">
        <v>23.077999999999999</v>
      </c>
    </row>
    <row r="272" spans="1:14">
      <c r="A272" t="s">
        <v>0</v>
      </c>
      <c r="B272">
        <v>359.98971999999998</v>
      </c>
      <c r="C272">
        <v>265.62083000000001</v>
      </c>
      <c r="D272">
        <v>23.077999999999999</v>
      </c>
    </row>
    <row r="273" spans="1:14">
      <c r="A273">
        <v>1111</v>
      </c>
      <c r="B273">
        <v>113.32111</v>
      </c>
      <c r="C273">
        <v>265.80194</v>
      </c>
      <c r="D273">
        <v>1136.9179999999999</v>
      </c>
      <c r="E273">
        <f>IF((B272&lt;180),B273-B272,B273+(B272-360))</f>
        <v>113.31082999999998</v>
      </c>
      <c r="F273">
        <f>C274-(SUM(C273:C274)-360)/2</f>
        <v>94.199865000000003</v>
      </c>
      <c r="L273" s="2"/>
      <c r="M273" s="2"/>
      <c r="N273" s="2"/>
    </row>
    <row r="274" spans="1:14">
      <c r="A274">
        <v>1111</v>
      </c>
      <c r="B274">
        <v>293.32306</v>
      </c>
      <c r="C274">
        <v>94.201669999999993</v>
      </c>
      <c r="D274">
        <v>1136.9179999999999</v>
      </c>
      <c r="E274">
        <f>B274-B271</f>
        <v>113.33277999999999</v>
      </c>
      <c r="F274">
        <f>AVERAGE(E273:E274)</f>
        <v>113.32180499999998</v>
      </c>
      <c r="G274">
        <f>F274-90</f>
        <v>23.321804999999983</v>
      </c>
      <c r="H274">
        <f>AVERAGE(D273:D274)*COS(RADIANS(F273-90))</f>
        <v>1133.864977004406</v>
      </c>
      <c r="I274">
        <f>-SIN(RADIANS(90-G274))*H274</f>
        <v>-1041.2234262652128</v>
      </c>
      <c r="J274">
        <f>COS(RADIANS(90-G274))*H274</f>
        <v>448.89148206858778</v>
      </c>
      <c r="K274">
        <f>COS(RADIANS(F273))*H274</f>
        <v>-83.039562269984245</v>
      </c>
      <c r="L274">
        <f>$F$3+I274</f>
        <v>3958.7765737347872</v>
      </c>
      <c r="M274">
        <f>$G$3+J274</f>
        <v>5448.8914820685877</v>
      </c>
      <c r="N274">
        <f>$H$3+K274</f>
        <v>916.96043773001577</v>
      </c>
    </row>
    <row r="275" spans="1:14">
      <c r="A275">
        <v>2222</v>
      </c>
      <c r="B275">
        <v>310.56639000000001</v>
      </c>
      <c r="C275">
        <v>93.046670000000006</v>
      </c>
      <c r="D275">
        <v>1515.8969999999999</v>
      </c>
      <c r="E275">
        <f>B275-B271</f>
        <v>130.57611</v>
      </c>
      <c r="F275">
        <f>C275-(SUM(C275:C276)-360)/2</f>
        <v>93.044725</v>
      </c>
    </row>
    <row r="276" spans="1:14">
      <c r="A276">
        <v>2222</v>
      </c>
      <c r="B276">
        <v>130.56443999999999</v>
      </c>
      <c r="C276">
        <v>266.95722000000001</v>
      </c>
      <c r="D276">
        <v>1515.896</v>
      </c>
      <c r="E276">
        <f>IF((B272&lt;180),B276-B272,B276+(B272-360))</f>
        <v>130.55415999999997</v>
      </c>
      <c r="F276">
        <f>AVERAGE(E275:E276)</f>
        <v>130.565135</v>
      </c>
      <c r="G276">
        <f>F276-90</f>
        <v>40.565134999999998</v>
      </c>
      <c r="H276">
        <f>AVERAGE(D275:D276)*COS(RADIANS(F275-90))</f>
        <v>1513.7566258470586</v>
      </c>
      <c r="I276">
        <f>-SIN(RADIANS(90-G276))*H276</f>
        <v>-1149.9512101100804</v>
      </c>
      <c r="J276">
        <f>COS(RADIANS(90-G276))*H276</f>
        <v>984.41420990466895</v>
      </c>
      <c r="K276">
        <f>COS(RADIANS(F275))*H276</f>
        <v>-80.403893048299778</v>
      </c>
      <c r="L276">
        <f>$F$3+I276</f>
        <v>3850.0487898899196</v>
      </c>
      <c r="M276">
        <f>$G$3+J276</f>
        <v>5984.4142099046694</v>
      </c>
      <c r="N276">
        <f>$H$3+K276</f>
        <v>919.59610695170022</v>
      </c>
    </row>
    <row r="277" spans="1:14">
      <c r="A277">
        <v>3333</v>
      </c>
      <c r="B277">
        <v>121.96611</v>
      </c>
      <c r="C277">
        <v>266.15832999999998</v>
      </c>
      <c r="D277">
        <v>1153.778</v>
      </c>
      <c r="E277">
        <f>IF((B272&lt;180),B277-B272,B277+(B272-360))</f>
        <v>121.95582999999998</v>
      </c>
      <c r="F277">
        <f>C278-(SUM(C277:C278)-360)/2</f>
        <v>93.844305000000006</v>
      </c>
    </row>
    <row r="278" spans="1:14">
      <c r="A278">
        <v>3333</v>
      </c>
      <c r="B278">
        <v>301.96805999999998</v>
      </c>
      <c r="C278">
        <v>93.846940000000004</v>
      </c>
      <c r="D278">
        <v>1153.7760000000001</v>
      </c>
      <c r="E278">
        <f>B278-B271</f>
        <v>121.97777999999997</v>
      </c>
      <c r="F278">
        <f>AVERAGE(E277:E278)</f>
        <v>121.96680499999997</v>
      </c>
      <c r="G278">
        <f>F278-90</f>
        <v>31.966804999999965</v>
      </c>
      <c r="H278">
        <f>AVERAGE(D277:D278)*COS(RADIANS(F277-90))</f>
        <v>1151.1809123184016</v>
      </c>
      <c r="I278">
        <f>-SIN(RADIANS(90-G278))*H278</f>
        <v>-976.61004709105828</v>
      </c>
      <c r="J278">
        <f>COS(RADIANS(90-G278))*H278</f>
        <v>609.46723357948326</v>
      </c>
      <c r="K278">
        <f>COS(RADIANS(F277))*H278</f>
        <v>-77.181440662759414</v>
      </c>
      <c r="L278">
        <f>$F$3+I278</f>
        <v>4023.3899529089417</v>
      </c>
      <c r="M278">
        <f>$G$3+J278</f>
        <v>5609.467233579483</v>
      </c>
      <c r="N278">
        <f>$H$3+K278</f>
        <v>922.81855933724057</v>
      </c>
    </row>
    <row r="279" spans="1:14">
      <c r="A279" t="s">
        <v>0</v>
      </c>
      <c r="B279">
        <v>179.98972000000001</v>
      </c>
      <c r="C279">
        <v>94.383889999999994</v>
      </c>
      <c r="D279">
        <v>23.077999999999999</v>
      </c>
    </row>
    <row r="280" spans="1:14">
      <c r="A280" t="s">
        <v>0</v>
      </c>
      <c r="B280">
        <v>359.98971999999998</v>
      </c>
      <c r="C280">
        <v>265.62110999999999</v>
      </c>
      <c r="D280">
        <v>23.077999999999999</v>
      </c>
    </row>
    <row r="281" spans="1:14">
      <c r="A281">
        <v>1111</v>
      </c>
      <c r="B281">
        <v>113.31222</v>
      </c>
      <c r="C281">
        <v>265.8</v>
      </c>
      <c r="D281">
        <v>1136.885</v>
      </c>
      <c r="E281">
        <f>IF((B280&lt;180),B281-B280,B281+(B280-360))</f>
        <v>113.30193999999997</v>
      </c>
      <c r="F281">
        <f>C282-(SUM(C281:C282)-360)/2</f>
        <v>94.202780000000004</v>
      </c>
      <c r="L281" s="2"/>
      <c r="M281" s="2"/>
      <c r="N281" s="2"/>
    </row>
    <row r="282" spans="1:14">
      <c r="A282">
        <v>1111</v>
      </c>
      <c r="B282">
        <v>293.31443999999999</v>
      </c>
      <c r="C282">
        <v>94.205560000000006</v>
      </c>
      <c r="D282">
        <v>1136.886</v>
      </c>
      <c r="E282">
        <f>B282-B279</f>
        <v>113.32471999999999</v>
      </c>
      <c r="F282">
        <f>AVERAGE(E281:E282)</f>
        <v>113.31332999999998</v>
      </c>
      <c r="G282">
        <f>F282-90</f>
        <v>23.313329999999979</v>
      </c>
      <c r="H282">
        <f>AVERAGE(D281:D282)*COS(RADIANS(F281-90))</f>
        <v>1133.8283268068542</v>
      </c>
      <c r="I282">
        <f>-SIN(RADIANS(90-G282))*H282</f>
        <v>-1041.2561555327304</v>
      </c>
      <c r="J282">
        <f>COS(RADIANS(90-G282))*H282</f>
        <v>448.72295822124931</v>
      </c>
      <c r="K282">
        <f>COS(RADIANS(F281))*H282</f>
        <v>-83.094408193858996</v>
      </c>
      <c r="L282">
        <f>$F$3+I282</f>
        <v>3958.7438444672698</v>
      </c>
      <c r="M282">
        <f>$G$3+J282</f>
        <v>5448.7229582212494</v>
      </c>
      <c r="N282">
        <f>$H$3+K282</f>
        <v>916.90559180614105</v>
      </c>
    </row>
    <row r="283" spans="1:14">
      <c r="A283">
        <v>2222</v>
      </c>
      <c r="B283">
        <v>310.56110999999999</v>
      </c>
      <c r="C283">
        <v>93.049170000000004</v>
      </c>
      <c r="D283">
        <v>1515.81</v>
      </c>
      <c r="E283">
        <f>B283-B279</f>
        <v>130.57138999999998</v>
      </c>
      <c r="F283">
        <f>C283-(SUM(C283:C284)-360)/2</f>
        <v>93.046250000000015</v>
      </c>
    </row>
    <row r="284" spans="1:14">
      <c r="A284">
        <v>2222</v>
      </c>
      <c r="B284">
        <v>130.55888999999999</v>
      </c>
      <c r="C284">
        <v>266.95666999999997</v>
      </c>
      <c r="D284">
        <v>1515.807</v>
      </c>
      <c r="E284">
        <f>IF((B280&lt;180),B284-B280,B284+(B280-360))</f>
        <v>130.54860999999997</v>
      </c>
      <c r="F284">
        <f>AVERAGE(E283:E284)</f>
        <v>130.55999999999997</v>
      </c>
      <c r="G284">
        <f>F284-90</f>
        <v>40.559999999999974</v>
      </c>
      <c r="H284">
        <f>AVERAGE(D283:D284)*COS(RADIANS(F283-90))</f>
        <v>1513.6666065810875</v>
      </c>
      <c r="I284">
        <f>-SIN(RADIANS(90-G284))*H284</f>
        <v>-1149.9710413815978</v>
      </c>
      <c r="J284">
        <f>COS(RADIANS(90-G284))*H284</f>
        <v>984.25260978187328</v>
      </c>
      <c r="K284">
        <f>COS(RADIANS(F283))*H284</f>
        <v>-80.439342893347629</v>
      </c>
      <c r="L284">
        <f>$F$3+I284</f>
        <v>3850.0289586184022</v>
      </c>
      <c r="M284">
        <f>$G$3+J284</f>
        <v>5984.2526097818736</v>
      </c>
      <c r="N284">
        <f>$H$3+K284</f>
        <v>919.56065710665234</v>
      </c>
    </row>
    <row r="285" spans="1:14">
      <c r="A285">
        <v>3333</v>
      </c>
      <c r="B285">
        <v>121.9575</v>
      </c>
      <c r="C285">
        <v>266.15555999999998</v>
      </c>
      <c r="D285">
        <v>1153.72</v>
      </c>
      <c r="E285">
        <f>IF((B280&lt;180),B285-B280,B285+(B280-360))</f>
        <v>121.94721999999997</v>
      </c>
      <c r="F285">
        <f>C286-(SUM(C285:C286)-360)/2</f>
        <v>93.847220000000021</v>
      </c>
    </row>
    <row r="286" spans="1:14">
      <c r="A286">
        <v>3333</v>
      </c>
      <c r="B286">
        <v>301.95972</v>
      </c>
      <c r="C286">
        <v>93.85</v>
      </c>
      <c r="D286">
        <v>1153.7180000000001</v>
      </c>
      <c r="E286">
        <f>B286-B279</f>
        <v>121.97</v>
      </c>
      <c r="F286">
        <f>AVERAGE(E285:E286)</f>
        <v>121.95860999999999</v>
      </c>
      <c r="G286">
        <f>F286-90</f>
        <v>31.958609999999993</v>
      </c>
      <c r="H286">
        <f>AVERAGE(D285:D286)*COS(RADIANS(F285-90))</f>
        <v>1151.1191059658163</v>
      </c>
      <c r="I286">
        <f>-SIN(RADIANS(90-G286))*H286</f>
        <v>-976.64477063045297</v>
      </c>
      <c r="J286">
        <f>COS(RADIANS(90-G286))*H286</f>
        <v>609.29482856801781</v>
      </c>
      <c r="K286">
        <f>COS(RADIANS(F285))*H286</f>
        <v>-77.235729688896598</v>
      </c>
      <c r="L286">
        <f>$F$3+I286</f>
        <v>4023.355229369547</v>
      </c>
      <c r="M286">
        <f>$G$3+J286</f>
        <v>5609.2948285680177</v>
      </c>
      <c r="N286">
        <f>$H$3+K286</f>
        <v>922.76427031110336</v>
      </c>
    </row>
    <row r="287" spans="1:14">
      <c r="A287" t="s">
        <v>0</v>
      </c>
      <c r="B287">
        <v>179.98972000000001</v>
      </c>
      <c r="C287">
        <v>94.383610000000004</v>
      </c>
      <c r="D287">
        <v>23.077999999999999</v>
      </c>
    </row>
    <row r="288" spans="1:14">
      <c r="A288" t="s">
        <v>0</v>
      </c>
      <c r="B288">
        <v>359.98889000000003</v>
      </c>
      <c r="C288">
        <v>265.62027999999998</v>
      </c>
      <c r="D288">
        <v>23.077999999999999</v>
      </c>
    </row>
    <row r="289" spans="1:14">
      <c r="A289">
        <v>1111</v>
      </c>
      <c r="B289">
        <v>113.30249999999999</v>
      </c>
      <c r="C289">
        <v>265.79667000000001</v>
      </c>
      <c r="D289">
        <v>1136.8530000000001</v>
      </c>
      <c r="E289">
        <f>IF((B288&lt;180),B289-B288,B289+(B288-360))</f>
        <v>113.29139000000002</v>
      </c>
      <c r="F289">
        <f>C290-(SUM(C289:C290)-360)/2</f>
        <v>94.206249999999983</v>
      </c>
      <c r="L289" s="2"/>
      <c r="M289" s="2"/>
      <c r="N289" s="2"/>
    </row>
    <row r="290" spans="1:14">
      <c r="A290">
        <v>1111</v>
      </c>
      <c r="B290">
        <v>293.30527999999998</v>
      </c>
      <c r="C290">
        <v>94.20917</v>
      </c>
      <c r="D290">
        <v>1136.854</v>
      </c>
      <c r="E290">
        <f>B290-B287</f>
        <v>113.31555999999998</v>
      </c>
      <c r="F290">
        <f>AVERAGE(E289:E290)</f>
        <v>113.30347499999999</v>
      </c>
      <c r="G290">
        <f>F290-90</f>
        <v>23.303474999999992</v>
      </c>
      <c r="H290">
        <f>AVERAGE(D289:D290)*COS(RADIANS(F289-90))</f>
        <v>1133.791364910534</v>
      </c>
      <c r="I290">
        <f>-SIN(RADIANS(90-G290))*H290</f>
        <v>-1041.2993748315573</v>
      </c>
      <c r="J290">
        <f>COS(RADIANS(90-G290))*H290</f>
        <v>448.52923106649291</v>
      </c>
      <c r="K290">
        <f>COS(RADIANS(F289))*H290</f>
        <v>-83.160180304209447</v>
      </c>
      <c r="L290">
        <f>$F$3+I290</f>
        <v>3958.7006251684425</v>
      </c>
      <c r="M290">
        <f>$G$3+J290</f>
        <v>5448.5292310664927</v>
      </c>
      <c r="N290">
        <f>$H$3+K290</f>
        <v>916.83981969579054</v>
      </c>
    </row>
    <row r="291" spans="1:14">
      <c r="A291">
        <v>2222</v>
      </c>
      <c r="B291">
        <v>310.55583000000001</v>
      </c>
      <c r="C291">
        <v>93.051389999999998</v>
      </c>
      <c r="D291">
        <v>1515.7190000000001</v>
      </c>
      <c r="E291">
        <f>B291-B287</f>
        <v>130.56611000000001</v>
      </c>
      <c r="F291">
        <f>C291-(SUM(C291:C292)-360)/2</f>
        <v>93.048475000000025</v>
      </c>
    </row>
    <row r="292" spans="1:14">
      <c r="A292">
        <v>2222</v>
      </c>
      <c r="B292">
        <v>130.55389</v>
      </c>
      <c r="C292">
        <v>266.95443999999998</v>
      </c>
      <c r="D292">
        <v>1515.7170000000001</v>
      </c>
      <c r="E292">
        <f>IF((B288&lt;180),B292-B288,B292+(B288-360))</f>
        <v>130.54278000000002</v>
      </c>
      <c r="F292">
        <f>AVERAGE(E291:E292)</f>
        <v>130.55444500000002</v>
      </c>
      <c r="G292">
        <f>F292-90</f>
        <v>40.554445000000015</v>
      </c>
      <c r="H292">
        <f>AVERAGE(D291:D292)*COS(RADIANS(F291-90))</f>
        <v>1513.5731053388847</v>
      </c>
      <c r="I292">
        <f>-SIN(RADIANS(90-G292))*H292</f>
        <v>-1149.9954210918072</v>
      </c>
      <c r="J292">
        <f>COS(RADIANS(90-G292))*H292</f>
        <v>984.08032023461965</v>
      </c>
      <c r="K292">
        <f>COS(RADIANS(F291))*H292</f>
        <v>-80.493068386501619</v>
      </c>
      <c r="L292">
        <f>$F$3+I292</f>
        <v>3850.0045789081928</v>
      </c>
      <c r="M292">
        <f>$G$3+J292</f>
        <v>5984.0803202346196</v>
      </c>
      <c r="N292">
        <f>$H$3+K292</f>
        <v>919.50693161349841</v>
      </c>
    </row>
    <row r="293" spans="1:14">
      <c r="A293">
        <v>3333</v>
      </c>
      <c r="B293">
        <v>121.94972</v>
      </c>
      <c r="C293">
        <v>266.15332999999998</v>
      </c>
      <c r="D293">
        <v>1153.662</v>
      </c>
      <c r="E293">
        <f>IF((B288&lt;180),B293-B288,B293+(B288-360))</f>
        <v>121.93861000000003</v>
      </c>
      <c r="F293">
        <f>C294-(SUM(C293:C294)-360)/2</f>
        <v>93.849445000000017</v>
      </c>
    </row>
    <row r="294" spans="1:14">
      <c r="A294">
        <v>3333</v>
      </c>
      <c r="B294">
        <v>301.95083</v>
      </c>
      <c r="C294">
        <v>93.852220000000003</v>
      </c>
      <c r="D294">
        <v>1153.6610000000001</v>
      </c>
      <c r="E294">
        <f>B294-B287</f>
        <v>121.96110999999999</v>
      </c>
      <c r="F294">
        <f>AVERAGE(E293:E294)</f>
        <v>121.94986</v>
      </c>
      <c r="G294">
        <f>F294-90</f>
        <v>31.949860000000001</v>
      </c>
      <c r="H294">
        <f>AVERAGE(D293:D294)*COS(RADIANS(F293-90))</f>
        <v>1151.0587287095616</v>
      </c>
      <c r="I294">
        <f>-SIN(RADIANS(90-G294))*H294</f>
        <v>-976.6865777021967</v>
      </c>
      <c r="J294">
        <f>COS(RADIANS(90-G294))*H294</f>
        <v>609.11372162745045</v>
      </c>
      <c r="K294">
        <f>COS(RADIANS(F293))*H294</f>
        <v>-77.276277541641917</v>
      </c>
      <c r="L294">
        <f>$F$3+I294</f>
        <v>4023.3134222978033</v>
      </c>
      <c r="M294">
        <f>$G$3+J294</f>
        <v>5609.1137216274501</v>
      </c>
      <c r="N294">
        <f>$H$3+K294</f>
        <v>922.72372245835811</v>
      </c>
    </row>
    <row r="295" spans="1:14">
      <c r="A295" t="s">
        <v>0</v>
      </c>
      <c r="B295">
        <v>179.98944</v>
      </c>
      <c r="C295">
        <v>94.384720000000002</v>
      </c>
      <c r="D295">
        <v>23.077999999999999</v>
      </c>
    </row>
    <row r="296" spans="1:14">
      <c r="A296" t="s">
        <v>0</v>
      </c>
      <c r="B296">
        <v>359.99</v>
      </c>
      <c r="C296">
        <v>265.62110999999999</v>
      </c>
      <c r="D296">
        <v>23.077999999999999</v>
      </c>
    </row>
    <row r="297" spans="1:14">
      <c r="A297">
        <v>1111</v>
      </c>
      <c r="B297">
        <v>113.29333</v>
      </c>
      <c r="C297">
        <v>265.79250000000002</v>
      </c>
      <c r="D297">
        <v>1136.826</v>
      </c>
      <c r="E297">
        <f>IF((B296&lt;180),B297-B296,B297+(B296-360))</f>
        <v>113.28333000000001</v>
      </c>
      <c r="F297">
        <f>C298-(SUM(C297:C298)-360)/2</f>
        <v>94.209859999999992</v>
      </c>
      <c r="L297" s="2"/>
      <c r="M297" s="2"/>
      <c r="N297" s="2"/>
    </row>
    <row r="298" spans="1:14">
      <c r="A298">
        <v>1111</v>
      </c>
      <c r="B298">
        <v>293.29638999999997</v>
      </c>
      <c r="C298">
        <v>94.212220000000002</v>
      </c>
      <c r="D298">
        <v>1136.8240000000001</v>
      </c>
      <c r="E298">
        <f>B298-B295</f>
        <v>113.30694999999997</v>
      </c>
      <c r="F298">
        <f>AVERAGE(E297:E298)</f>
        <v>113.29513999999999</v>
      </c>
      <c r="G298">
        <f>F298-90</f>
        <v>23.295139999999989</v>
      </c>
      <c r="H298">
        <f>AVERAGE(D297:D298)*COS(RADIANS(F297-90))</f>
        <v>1133.7576857835404</v>
      </c>
      <c r="I298">
        <f>-SIN(RADIANS(90-G298))*H298</f>
        <v>-1041.3336791903873</v>
      </c>
      <c r="J298">
        <f>COS(RADIANS(90-G298))*H298</f>
        <v>448.36442617257319</v>
      </c>
      <c r="K298">
        <f>COS(RADIANS(F297))*H298</f>
        <v>-83.22895144231785</v>
      </c>
      <c r="L298">
        <f>$F$3+I298</f>
        <v>3958.6663208096124</v>
      </c>
      <c r="M298">
        <f>$G$3+J298</f>
        <v>5448.3644261725731</v>
      </c>
      <c r="N298">
        <f>$H$3+K298</f>
        <v>916.77104855768221</v>
      </c>
    </row>
    <row r="299" spans="1:14">
      <c r="A299">
        <v>2222</v>
      </c>
      <c r="B299">
        <v>310.55083000000002</v>
      </c>
      <c r="C299">
        <v>93.052499999999995</v>
      </c>
      <c r="D299">
        <v>1515.6279999999999</v>
      </c>
      <c r="E299">
        <f>B299-B295</f>
        <v>130.56139000000002</v>
      </c>
      <c r="F299">
        <f>C299-(SUM(C299:C300)-360)/2</f>
        <v>93.049444999999977</v>
      </c>
    </row>
    <row r="300" spans="1:14">
      <c r="A300">
        <v>2222</v>
      </c>
      <c r="B300">
        <v>130.54861</v>
      </c>
      <c r="C300">
        <v>266.95361000000003</v>
      </c>
      <c r="D300">
        <v>1515.625</v>
      </c>
      <c r="E300">
        <f>IF((B296&lt;180),B300-B296,B300+(B296-360))</f>
        <v>130.53861000000001</v>
      </c>
      <c r="F300">
        <f>AVERAGE(E299:E300)</f>
        <v>130.55000000000001</v>
      </c>
      <c r="G300">
        <f>F300-90</f>
        <v>40.550000000000011</v>
      </c>
      <c r="H300">
        <f>AVERAGE(D299:D300)*COS(RADIANS(F299-90))</f>
        <v>1513.4803700320299</v>
      </c>
      <c r="I300">
        <f>-SIN(RADIANS(90-G300))*H300</f>
        <v>-1150.0012985734056</v>
      </c>
      <c r="J300">
        <f>COS(RADIANS(90-G300))*H300</f>
        <v>983.93081248214355</v>
      </c>
      <c r="K300">
        <f>COS(RADIANS(F299))*H300</f>
        <v>-80.513723135070649</v>
      </c>
      <c r="L300">
        <f>$F$3+I300</f>
        <v>3849.9987014265944</v>
      </c>
      <c r="M300">
        <f>$G$3+J300</f>
        <v>5983.9308124821437</v>
      </c>
      <c r="N300">
        <f>$H$3+K300</f>
        <v>919.48627686492932</v>
      </c>
    </row>
    <row r="301" spans="1:14">
      <c r="A301">
        <v>3333</v>
      </c>
      <c r="B301">
        <v>121.94083000000001</v>
      </c>
      <c r="C301">
        <v>266.15111000000002</v>
      </c>
      <c r="D301">
        <v>1153.606</v>
      </c>
      <c r="E301">
        <f>IF((B296&lt;180),B301-B296,B301+(B296-360))</f>
        <v>121.93083000000001</v>
      </c>
      <c r="F301">
        <f>C302-(SUM(C301:C302)-360)/2</f>
        <v>93.852225000000004</v>
      </c>
    </row>
    <row r="302" spans="1:14">
      <c r="A302">
        <v>3333</v>
      </c>
      <c r="B302">
        <v>301.94278000000003</v>
      </c>
      <c r="C302">
        <v>93.855559999999997</v>
      </c>
      <c r="D302">
        <v>1153.605</v>
      </c>
      <c r="E302">
        <f>B302-B295</f>
        <v>121.95334000000003</v>
      </c>
      <c r="F302">
        <f>AVERAGE(E301:E302)</f>
        <v>121.94208500000002</v>
      </c>
      <c r="G302">
        <f>F302-90</f>
        <v>31.94208500000002</v>
      </c>
      <c r="H302">
        <f>AVERAGE(D301:D302)*COS(RADIANS(F301-90))</f>
        <v>1150.9990959434258</v>
      </c>
      <c r="I302">
        <f>-SIN(RADIANS(90-G302))*H302</f>
        <v>-976.71862167511495</v>
      </c>
      <c r="J302">
        <f>COS(RADIANS(90-G302))*H302</f>
        <v>608.94963086912787</v>
      </c>
      <c r="K302">
        <f>COS(RADIANS(F301))*H302</f>
        <v>-77.327994664564898</v>
      </c>
      <c r="L302">
        <f>$F$3+I302</f>
        <v>4023.2813783248848</v>
      </c>
      <c r="M302">
        <f>$G$3+J302</f>
        <v>5608.9496308691278</v>
      </c>
      <c r="N302">
        <f>$H$3+K302</f>
        <v>922.67200533543507</v>
      </c>
    </row>
    <row r="303" spans="1:14">
      <c r="A303" t="s">
        <v>0</v>
      </c>
      <c r="B303">
        <v>179.98972000000001</v>
      </c>
      <c r="C303">
        <v>94.385559999999998</v>
      </c>
      <c r="D303">
        <v>23.077999999999999</v>
      </c>
    </row>
    <row r="304" spans="1:14">
      <c r="A304" t="s">
        <v>0</v>
      </c>
      <c r="B304">
        <v>359.98944</v>
      </c>
      <c r="C304">
        <v>265.62194</v>
      </c>
      <c r="D304">
        <v>23.077999999999999</v>
      </c>
    </row>
    <row r="305" spans="1:14">
      <c r="A305">
        <v>1111</v>
      </c>
      <c r="B305">
        <v>113.285</v>
      </c>
      <c r="C305">
        <v>265.78944000000001</v>
      </c>
      <c r="D305">
        <v>1136.799</v>
      </c>
      <c r="E305">
        <f>IF((B304&lt;180),B305-B304,B305+(B304-360))</f>
        <v>113.27444</v>
      </c>
      <c r="F305">
        <f>C306-(SUM(C305:C306)-360)/2</f>
        <v>94.214030000000008</v>
      </c>
      <c r="L305" s="2"/>
      <c r="M305" s="2"/>
      <c r="N305" s="2"/>
    </row>
    <row r="306" spans="1:14">
      <c r="A306">
        <v>1111</v>
      </c>
      <c r="B306">
        <v>293.28582999999998</v>
      </c>
      <c r="C306">
        <v>94.217500000000001</v>
      </c>
      <c r="D306">
        <v>1136.798</v>
      </c>
      <c r="E306">
        <f>B306-B303</f>
        <v>113.29610999999997</v>
      </c>
      <c r="F306">
        <f>AVERAGE(E305:E306)</f>
        <v>113.28527499999998</v>
      </c>
      <c r="G306">
        <f>F306-90</f>
        <v>23.285274999999984</v>
      </c>
      <c r="H306">
        <f>AVERAGE(D305:D306)*COS(RADIANS(F305-90))</f>
        <v>1133.7251806129925</v>
      </c>
      <c r="I306">
        <f>-SIN(RADIANS(90-G306))*H306</f>
        <v>-1041.3810041163979</v>
      </c>
      <c r="J306">
        <f>COS(RADIANS(90-G306))*H306</f>
        <v>448.17227649809593</v>
      </c>
      <c r="K306">
        <f>COS(RADIANS(F305))*H306</f>
        <v>-83.308855171059776</v>
      </c>
      <c r="L306">
        <f>$F$3+I306</f>
        <v>3958.6189958836021</v>
      </c>
      <c r="M306">
        <f>$G$3+J306</f>
        <v>5448.1722764980959</v>
      </c>
      <c r="N306">
        <f>$H$3+K306</f>
        <v>916.6911448289402</v>
      </c>
    </row>
    <row r="307" spans="1:14">
      <c r="A307">
        <v>2222</v>
      </c>
      <c r="B307">
        <v>310.54527999999999</v>
      </c>
      <c r="C307">
        <v>93.055000000000007</v>
      </c>
      <c r="D307">
        <v>1515.538</v>
      </c>
      <c r="E307">
        <f>B307-B303</f>
        <v>130.55555999999999</v>
      </c>
      <c r="F307">
        <f>C307-(SUM(C307:C308)-360)/2</f>
        <v>93.051805000000002</v>
      </c>
    </row>
    <row r="308" spans="1:14">
      <c r="A308">
        <v>2222</v>
      </c>
      <c r="B308">
        <v>130.54361</v>
      </c>
      <c r="C308">
        <v>266.95139</v>
      </c>
      <c r="D308">
        <v>1515.5360000000001</v>
      </c>
      <c r="E308">
        <f>IF((B304&lt;180),B308-B304,B308+(B304-360))</f>
        <v>130.53305</v>
      </c>
      <c r="F308">
        <f>AVERAGE(E307:E308)</f>
        <v>130.54430500000001</v>
      </c>
      <c r="G308">
        <f>F308-90</f>
        <v>40.544305000000008</v>
      </c>
      <c r="H308">
        <f>AVERAGE(D307:D308)*COS(RADIANS(F307-90))</f>
        <v>1513.3876746321332</v>
      </c>
      <c r="I308">
        <f>-SIN(RADIANS(90-G308))*H308</f>
        <v>-1150.0286526097198</v>
      </c>
      <c r="J308">
        <f>COS(RADIANS(90-G308))*H308</f>
        <v>983.75624618353902</v>
      </c>
      <c r="K308">
        <f>COS(RADIANS(F307))*H308</f>
        <v>-80.571039704457988</v>
      </c>
      <c r="L308">
        <f>$F$3+I308</f>
        <v>3849.9713473902802</v>
      </c>
      <c r="M308">
        <f>$G$3+J308</f>
        <v>5983.7562461835387</v>
      </c>
      <c r="N308">
        <f>$H$3+K308</f>
        <v>919.42896029554197</v>
      </c>
    </row>
    <row r="309" spans="1:14">
      <c r="A309">
        <v>3333</v>
      </c>
      <c r="B309">
        <v>121.93194</v>
      </c>
      <c r="C309">
        <v>266.14832999999999</v>
      </c>
      <c r="D309">
        <v>1153.5509999999999</v>
      </c>
      <c r="E309">
        <f>IF((B304&lt;180),B309-B304,B309+(B304-360))</f>
        <v>121.92138</v>
      </c>
      <c r="F309">
        <f>C310-(SUM(C309:C310)-360)/2</f>
        <v>93.854725000000016</v>
      </c>
    </row>
    <row r="310" spans="1:14">
      <c r="A310">
        <v>3333</v>
      </c>
      <c r="B310">
        <v>301.93306000000001</v>
      </c>
      <c r="C310">
        <v>93.857780000000005</v>
      </c>
      <c r="D310">
        <v>1153.549</v>
      </c>
      <c r="E310">
        <f>B310-B303</f>
        <v>121.94334000000001</v>
      </c>
      <c r="F310">
        <f>AVERAGE(E309:E310)</f>
        <v>121.93236</v>
      </c>
      <c r="G310">
        <f>F310-90</f>
        <v>31.932360000000003</v>
      </c>
      <c r="H310">
        <f>AVERAGE(D309:D310)*COS(RADIANS(F309-90))</f>
        <v>1150.9403386939305</v>
      </c>
      <c r="I310">
        <f>-SIN(RADIANS(90-G310))*H310</f>
        <v>-976.77210092039252</v>
      </c>
      <c r="J310">
        <f>COS(RADIANS(90-G310))*H310</f>
        <v>608.75276270129734</v>
      </c>
      <c r="K310">
        <f>COS(RADIANS(F309))*H310</f>
        <v>-77.374152864005183</v>
      </c>
      <c r="L310">
        <f>$F$3+I310</f>
        <v>4023.2278990796076</v>
      </c>
      <c r="M310">
        <f>$G$3+J310</f>
        <v>5608.7527627012969</v>
      </c>
      <c r="N310">
        <f>$H$3+K310</f>
        <v>922.62584713599483</v>
      </c>
    </row>
    <row r="311" spans="1:14">
      <c r="A311" t="s">
        <v>0</v>
      </c>
      <c r="B311">
        <v>179.98972000000001</v>
      </c>
      <c r="C311">
        <v>94.383330000000001</v>
      </c>
      <c r="D311">
        <v>23.077999999999999</v>
      </c>
    </row>
    <row r="312" spans="1:14">
      <c r="A312" t="s">
        <v>0</v>
      </c>
      <c r="B312">
        <v>359.98860999999999</v>
      </c>
      <c r="C312">
        <v>265.62194</v>
      </c>
      <c r="D312">
        <v>23.077999999999999</v>
      </c>
    </row>
    <row r="313" spans="1:14">
      <c r="A313">
        <v>1111</v>
      </c>
      <c r="B313">
        <v>113.27444</v>
      </c>
      <c r="C313">
        <v>265.78417000000002</v>
      </c>
      <c r="D313">
        <v>1136.771</v>
      </c>
      <c r="E313">
        <f>IF((B312&lt;180),B313-B312,B313+(B312-360))</f>
        <v>113.26304999999999</v>
      </c>
      <c r="F313">
        <f>C314-(SUM(C313:C314)-360)/2</f>
        <v>94.218609999999998</v>
      </c>
      <c r="L313" s="2"/>
      <c r="M313" s="2"/>
      <c r="N313" s="2"/>
    </row>
    <row r="314" spans="1:14">
      <c r="A314">
        <v>1111</v>
      </c>
      <c r="B314">
        <v>293.27638999999999</v>
      </c>
      <c r="C314">
        <v>94.22139</v>
      </c>
      <c r="D314">
        <v>1136.771</v>
      </c>
      <c r="E314">
        <f>B314-B311</f>
        <v>113.28666999999999</v>
      </c>
      <c r="F314">
        <f>AVERAGE(E313:E314)</f>
        <v>113.27485999999999</v>
      </c>
      <c r="G314">
        <f>F314-90</f>
        <v>23.27485999999999</v>
      </c>
      <c r="H314">
        <f>AVERAGE(D313:D314)*COS(RADIANS(F313-90))</f>
        <v>1133.6910740627254</v>
      </c>
      <c r="I314">
        <f>-SIN(RADIANS(90-G314))*H314</f>
        <v>-1041.4311229393461</v>
      </c>
      <c r="J314">
        <f>COS(RADIANS(90-G314))*H314</f>
        <v>447.9694940314447</v>
      </c>
      <c r="K314">
        <f>COS(RADIANS(F313))*H314</f>
        <v>-83.39672649592859</v>
      </c>
      <c r="L314">
        <f>$F$3+I314</f>
        <v>3958.5688770606539</v>
      </c>
      <c r="M314">
        <f>$G$3+J314</f>
        <v>5447.9694940314448</v>
      </c>
      <c r="N314">
        <f>$H$3+K314</f>
        <v>916.60327350407147</v>
      </c>
    </row>
    <row r="315" spans="1:14">
      <c r="A315">
        <v>2222</v>
      </c>
      <c r="B315">
        <v>310.53917000000001</v>
      </c>
      <c r="C315">
        <v>93.056669999999997</v>
      </c>
      <c r="D315">
        <v>1515.4480000000001</v>
      </c>
      <c r="E315">
        <f>B315-B311</f>
        <v>130.54945000000001</v>
      </c>
      <c r="F315">
        <f>C315-(SUM(C315:C316)-360)/2</f>
        <v>93.053750000000008</v>
      </c>
    </row>
    <row r="316" spans="1:14">
      <c r="A316">
        <v>2222</v>
      </c>
      <c r="B316">
        <v>130.53693999999999</v>
      </c>
      <c r="C316">
        <v>266.94916999999998</v>
      </c>
      <c r="D316">
        <v>1515.4469999999999</v>
      </c>
      <c r="E316">
        <f>IF((B312&lt;180),B316-B312,B316+(B312-360))</f>
        <v>130.52554999999998</v>
      </c>
      <c r="F316">
        <f>AVERAGE(E315:E316)</f>
        <v>130.53749999999999</v>
      </c>
      <c r="G316">
        <f>F316-90</f>
        <v>40.537499999999994</v>
      </c>
      <c r="H316">
        <f>AVERAGE(D315:D316)*COS(RADIANS(F315-90))</f>
        <v>1513.2955618486592</v>
      </c>
      <c r="I316">
        <f>-SIN(RADIANS(90-G316))*H316</f>
        <v>-1150.0754809473635</v>
      </c>
      <c r="J316">
        <f>COS(RADIANS(90-G316))*H316</f>
        <v>983.55978244056917</v>
      </c>
      <c r="K316">
        <f>COS(RADIANS(F315))*H316</f>
        <v>-80.617434144397919</v>
      </c>
      <c r="L316">
        <f>$F$3+I316</f>
        <v>3849.9245190526362</v>
      </c>
      <c r="M316">
        <f>$G$3+J316</f>
        <v>5983.5597824405695</v>
      </c>
      <c r="N316">
        <f>$H$3+K316</f>
        <v>919.38256585560202</v>
      </c>
    </row>
    <row r="317" spans="1:14">
      <c r="A317">
        <v>3333</v>
      </c>
      <c r="B317">
        <v>121.92333000000001</v>
      </c>
      <c r="C317">
        <v>266.14278000000002</v>
      </c>
      <c r="D317">
        <v>1153.4960000000001</v>
      </c>
      <c r="E317">
        <f>IF((B312&lt;180),B317-B312,B317+(B312-360))</f>
        <v>121.91194</v>
      </c>
      <c r="F317">
        <f>C318-(SUM(C317:C318)-360)/2</f>
        <v>93.859859999999983</v>
      </c>
    </row>
    <row r="318" spans="1:14">
      <c r="A318">
        <v>3333</v>
      </c>
      <c r="B318">
        <v>301.92444</v>
      </c>
      <c r="C318">
        <v>93.862499999999997</v>
      </c>
      <c r="D318">
        <v>1153.4949999999999</v>
      </c>
      <c r="E318">
        <f>B318-B311</f>
        <v>121.93472</v>
      </c>
      <c r="F318">
        <f>AVERAGE(E317:E318)</f>
        <v>121.92332999999999</v>
      </c>
      <c r="G318">
        <f>F318-90</f>
        <v>31.923329999999993</v>
      </c>
      <c r="H318">
        <f>AVERAGE(D317:D318)*COS(RADIANS(F317-90))</f>
        <v>1150.8790074943495</v>
      </c>
      <c r="I318">
        <f>-SIN(RADIANS(90-G318))*H318</f>
        <v>-976.81597494072207</v>
      </c>
      <c r="J318">
        <f>COS(RADIANS(90-G318))*H318</f>
        <v>608.56638174630177</v>
      </c>
      <c r="K318">
        <f>COS(RADIANS(F317))*H318</f>
        <v>-77.472940938032437</v>
      </c>
      <c r="L318">
        <f>$F$3+I318</f>
        <v>4023.1840250592777</v>
      </c>
      <c r="M318">
        <f>$G$3+J318</f>
        <v>5608.5663817463019</v>
      </c>
      <c r="N318">
        <f>$H$3+K318</f>
        <v>922.52705906196752</v>
      </c>
    </row>
    <row r="319" spans="1:14">
      <c r="A319" t="s">
        <v>0</v>
      </c>
      <c r="B319">
        <v>179.98944</v>
      </c>
      <c r="C319">
        <v>94.384439999999998</v>
      </c>
      <c r="D319">
        <v>23.077999999999999</v>
      </c>
    </row>
    <row r="320" spans="1:14">
      <c r="A320" t="s">
        <v>0</v>
      </c>
      <c r="B320">
        <v>359.98944</v>
      </c>
      <c r="C320">
        <v>265.62083000000001</v>
      </c>
      <c r="D320">
        <v>23.077999999999999</v>
      </c>
    </row>
    <row r="321" spans="1:14">
      <c r="A321">
        <v>1111</v>
      </c>
      <c r="B321">
        <v>113.26472</v>
      </c>
      <c r="C321">
        <v>265.78111000000001</v>
      </c>
      <c r="D321">
        <v>1136.7429999999999</v>
      </c>
      <c r="E321">
        <f>IF((B320&lt;180),B321-B320,B321+(B320-360))</f>
        <v>113.25416</v>
      </c>
      <c r="F321">
        <f>C322-(SUM(C321:C322)-360)/2</f>
        <v>94.221944999999977</v>
      </c>
      <c r="L321" s="2"/>
      <c r="M321" s="2"/>
      <c r="N321" s="2"/>
    </row>
    <row r="322" spans="1:14">
      <c r="A322">
        <v>1111</v>
      </c>
      <c r="B322">
        <v>293.26666999999998</v>
      </c>
      <c r="C322">
        <v>94.224999999999994</v>
      </c>
      <c r="D322">
        <v>1136.7439999999999</v>
      </c>
      <c r="E322">
        <f>B322-B319</f>
        <v>113.27722999999997</v>
      </c>
      <c r="F322">
        <f>AVERAGE(E321:E322)</f>
        <v>113.26569499999999</v>
      </c>
      <c r="G322">
        <f>F322-90</f>
        <v>23.265694999999994</v>
      </c>
      <c r="H322">
        <f>AVERAGE(D321:D322)*COS(RADIANS(F321-90))</f>
        <v>1133.658779329088</v>
      </c>
      <c r="I322">
        <f>-SIN(RADIANS(90-G322))*H322</f>
        <v>-1041.4730979343942</v>
      </c>
      <c r="J322">
        <f>COS(RADIANS(90-G322))*H322</f>
        <v>447.79014530118195</v>
      </c>
      <c r="K322">
        <f>COS(RADIANS(F321))*H322</f>
        <v>-83.460158474826898</v>
      </c>
      <c r="L322">
        <f>$F$3+I322</f>
        <v>3958.526902065606</v>
      </c>
      <c r="M322">
        <f>$G$3+J322</f>
        <v>5447.7901453011818</v>
      </c>
      <c r="N322">
        <f>$H$3+K322</f>
        <v>916.53984152517307</v>
      </c>
    </row>
    <row r="323" spans="1:14">
      <c r="A323">
        <v>2222</v>
      </c>
      <c r="B323">
        <v>310.53444000000002</v>
      </c>
      <c r="C323">
        <v>93.058610000000002</v>
      </c>
      <c r="D323">
        <v>1515.3589999999999</v>
      </c>
      <c r="E323">
        <f>B323-B319</f>
        <v>130.54500000000002</v>
      </c>
      <c r="F323">
        <f>C323-(SUM(C323:C324)-360)/2</f>
        <v>93.056110000000004</v>
      </c>
    </row>
    <row r="324" spans="1:14">
      <c r="A324">
        <v>2222</v>
      </c>
      <c r="B324">
        <v>130.53193999999999</v>
      </c>
      <c r="C324">
        <v>266.94639000000001</v>
      </c>
      <c r="D324">
        <v>1515.354</v>
      </c>
      <c r="E324">
        <f>IF((B320&lt;180),B324-B320,B324+(B320-360))</f>
        <v>130.52137999999999</v>
      </c>
      <c r="F324">
        <f>AVERAGE(E323:E324)</f>
        <v>130.53318999999999</v>
      </c>
      <c r="G324">
        <f>F324-90</f>
        <v>40.533189999999991</v>
      </c>
      <c r="H324">
        <f>AVERAGE(D323:D324)*COS(RADIANS(F323-90))</f>
        <v>1513.2013646492726</v>
      </c>
      <c r="I324">
        <f>-SIN(RADIANS(90-G324))*H324</f>
        <v>-1150.077872027784</v>
      </c>
      <c r="J324">
        <f>COS(RADIANS(90-G324))*H324</f>
        <v>983.41204906614053</v>
      </c>
      <c r="K324">
        <f>COS(RADIANS(F323))*H324</f>
        <v>-80.674655841258527</v>
      </c>
      <c r="L324">
        <f>$F$3+I324</f>
        <v>3849.922127972216</v>
      </c>
      <c r="M324">
        <f>$G$3+J324</f>
        <v>5983.4120490661408</v>
      </c>
      <c r="N324">
        <f>$H$3+K324</f>
        <v>919.32534415874147</v>
      </c>
    </row>
    <row r="325" spans="1:14">
      <c r="A325">
        <v>3333</v>
      </c>
      <c r="B325">
        <v>121.91472</v>
      </c>
      <c r="C325">
        <v>266.13972000000001</v>
      </c>
      <c r="D325">
        <v>1153.443</v>
      </c>
      <c r="E325">
        <f>IF((B320&lt;180),B325-B320,B325+(B320-360))</f>
        <v>121.90416</v>
      </c>
      <c r="F325">
        <f>C326-(SUM(C325:C326)-360)/2</f>
        <v>93.862639999999985</v>
      </c>
    </row>
    <row r="326" spans="1:14">
      <c r="A326">
        <v>3333</v>
      </c>
      <c r="B326">
        <v>301.91667000000001</v>
      </c>
      <c r="C326">
        <v>93.864999999999995</v>
      </c>
      <c r="D326">
        <v>1153.441</v>
      </c>
      <c r="E326">
        <f>B326-B319</f>
        <v>121.92723000000001</v>
      </c>
      <c r="F326">
        <f>AVERAGE(E325:E326)</f>
        <v>121.915695</v>
      </c>
      <c r="G326">
        <f>F326-90</f>
        <v>31.915694999999999</v>
      </c>
      <c r="H326">
        <f>AVERAGE(D325:D326)*COS(RADIANS(F325-90))</f>
        <v>1150.8218601244216</v>
      </c>
      <c r="I326">
        <f>-SIN(RADIANS(90-G326))*H326</f>
        <v>-976.84855309668626</v>
      </c>
      <c r="J326">
        <f>COS(RADIANS(90-G326))*H326</f>
        <v>608.40599771299458</v>
      </c>
      <c r="K326">
        <f>COS(RADIANS(F325))*H326</f>
        <v>-77.524805290717779</v>
      </c>
      <c r="L326">
        <f>$F$3+I326</f>
        <v>4023.1514469033136</v>
      </c>
      <c r="M326">
        <f>$G$3+J326</f>
        <v>5608.4059977129946</v>
      </c>
      <c r="N326">
        <f>$H$3+K326</f>
        <v>922.47519470928228</v>
      </c>
    </row>
    <row r="327" spans="1:14">
      <c r="A327" t="s">
        <v>0</v>
      </c>
      <c r="B327">
        <v>179.98722000000001</v>
      </c>
      <c r="C327">
        <v>94.384169999999997</v>
      </c>
      <c r="D327">
        <v>23.077999999999999</v>
      </c>
    </row>
    <row r="328" spans="1:14">
      <c r="A328" t="s">
        <v>0</v>
      </c>
      <c r="B328">
        <v>359.98944</v>
      </c>
      <c r="C328">
        <v>265.62194</v>
      </c>
      <c r="D328">
        <v>23.077999999999999</v>
      </c>
    </row>
    <row r="329" spans="1:14">
      <c r="A329">
        <v>1111</v>
      </c>
      <c r="B329">
        <v>113.25583</v>
      </c>
      <c r="C329">
        <v>265.77555999999998</v>
      </c>
      <c r="D329">
        <v>1136.7190000000001</v>
      </c>
      <c r="E329">
        <f>IF((B328&lt;180),B329-B328,B329+(B328-360))</f>
        <v>113.24527</v>
      </c>
      <c r="F329">
        <f>C330-(SUM(C329:C330)-360)/2</f>
        <v>94.226939999999999</v>
      </c>
      <c r="L329" s="2"/>
      <c r="M329" s="2"/>
      <c r="N329" s="2"/>
    </row>
    <row r="330" spans="1:14">
      <c r="A330">
        <v>1111</v>
      </c>
      <c r="B330">
        <v>293.25666999999999</v>
      </c>
      <c r="C330">
        <v>94.229439999999997</v>
      </c>
      <c r="D330">
        <v>1136.7190000000001</v>
      </c>
      <c r="E330">
        <f>B330-B327</f>
        <v>113.26944999999998</v>
      </c>
      <c r="F330">
        <f>AVERAGE(E329:E330)</f>
        <v>113.25735999999999</v>
      </c>
      <c r="G330">
        <f>F330-90</f>
        <v>23.257359999999991</v>
      </c>
      <c r="H330">
        <f>AVERAGE(D329:D330)*COS(RADIANS(F329-90))</f>
        <v>1133.6270458750462</v>
      </c>
      <c r="I330">
        <f>-SIN(RADIANS(90-G330))*H330</f>
        <v>-1041.5090735671204</v>
      </c>
      <c r="J330">
        <f>COS(RADIANS(90-G330))*H330</f>
        <v>447.62610381516254</v>
      </c>
      <c r="K330">
        <f>COS(RADIANS(F329))*H330</f>
        <v>-83.556382443474106</v>
      </c>
      <c r="L330">
        <f>$F$3+I330</f>
        <v>3958.4909264328799</v>
      </c>
      <c r="M330">
        <f>$G$3+J330</f>
        <v>5447.6261038151624</v>
      </c>
      <c r="N330">
        <f>$H$3+K330</f>
        <v>916.44361755652585</v>
      </c>
    </row>
    <row r="331" spans="1:14">
      <c r="A331">
        <v>2222</v>
      </c>
      <c r="B331">
        <v>310.52749999999997</v>
      </c>
      <c r="C331">
        <v>93.061390000000003</v>
      </c>
      <c r="D331">
        <v>1515.2660000000001</v>
      </c>
      <c r="E331">
        <f>B331-B327</f>
        <v>130.54027999999997</v>
      </c>
      <c r="F331">
        <f>C331-(SUM(C331:C332)-360)/2</f>
        <v>93.058749999999989</v>
      </c>
    </row>
    <row r="332" spans="1:14">
      <c r="A332">
        <v>2222</v>
      </c>
      <c r="B332">
        <v>130.52638999999999</v>
      </c>
      <c r="C332">
        <v>266.94389000000001</v>
      </c>
      <c r="D332">
        <v>1515.2650000000001</v>
      </c>
      <c r="E332">
        <f>IF((B328&lt;180),B332-B328,B332+(B328-360))</f>
        <v>130.51582999999999</v>
      </c>
      <c r="F332">
        <f>AVERAGE(E331:E332)</f>
        <v>130.52805499999999</v>
      </c>
      <c r="G332">
        <f>F332-90</f>
        <v>40.528054999999995</v>
      </c>
      <c r="H332">
        <f>AVERAGE(D331:D332)*COS(RADIANS(F331-90))</f>
        <v>1513.1067701710849</v>
      </c>
      <c r="I332">
        <f>-SIN(RADIANS(90-G332))*H332</f>
        <v>-1150.0941032941589</v>
      </c>
      <c r="J332">
        <f>COS(RADIANS(90-G332))*H332</f>
        <v>983.24750266938224</v>
      </c>
      <c r="K332">
        <f>COS(RADIANS(F331))*H332</f>
        <v>-80.73923235661087</v>
      </c>
      <c r="L332">
        <f>$F$3+I332</f>
        <v>3849.9058967058409</v>
      </c>
      <c r="M332">
        <f>$G$3+J332</f>
        <v>5983.2475026693819</v>
      </c>
      <c r="N332">
        <f>$H$3+K332</f>
        <v>919.26076764338916</v>
      </c>
    </row>
    <row r="333" spans="1:14">
      <c r="A333">
        <v>3333</v>
      </c>
      <c r="B333">
        <v>121.90694000000001</v>
      </c>
      <c r="C333">
        <v>266.13639000000001</v>
      </c>
      <c r="D333">
        <v>1153.3889999999999</v>
      </c>
      <c r="E333">
        <f>IF((B328&lt;180),B333-B328,B333+(B328-360))</f>
        <v>121.89638000000001</v>
      </c>
      <c r="F333">
        <f>C334-(SUM(C333:C334)-360)/2</f>
        <v>93.866389999999996</v>
      </c>
    </row>
    <row r="334" spans="1:14">
      <c r="A334">
        <v>3333</v>
      </c>
      <c r="B334">
        <v>301.90778</v>
      </c>
      <c r="C334">
        <v>93.869169999999997</v>
      </c>
      <c r="D334">
        <v>1153.3879999999999</v>
      </c>
      <c r="E334">
        <f>B334-B327</f>
        <v>121.92055999999999</v>
      </c>
      <c r="F334">
        <f>AVERAGE(E333:E334)</f>
        <v>121.90846999999999</v>
      </c>
      <c r="G334">
        <f>F334-90</f>
        <v>31.908469999999994</v>
      </c>
      <c r="H334">
        <f>AVERAGE(D333:D334)*COS(RADIANS(F333-90))</f>
        <v>1150.7633938863964</v>
      </c>
      <c r="I334">
        <f>-SIN(RADIANS(90-G334))*H334</f>
        <v>-976.87563373673436</v>
      </c>
      <c r="J334">
        <f>COS(RADIANS(90-G334))*H334</f>
        <v>608.25190909720232</v>
      </c>
      <c r="K334">
        <f>COS(RADIANS(F333))*H334</f>
        <v>-77.596012760709684</v>
      </c>
      <c r="L334">
        <f>$F$3+I334</f>
        <v>4023.1243662632655</v>
      </c>
      <c r="M334">
        <f>$G$3+J334</f>
        <v>5608.2519090972019</v>
      </c>
      <c r="N334">
        <f>$H$3+K334</f>
        <v>922.40398723929036</v>
      </c>
    </row>
    <row r="335" spans="1:14">
      <c r="A335" t="s">
        <v>0</v>
      </c>
      <c r="B335">
        <v>179.99</v>
      </c>
      <c r="C335">
        <v>94.385559999999998</v>
      </c>
      <c r="D335">
        <v>23.077999999999999</v>
      </c>
    </row>
    <row r="336" spans="1:14">
      <c r="A336" t="s">
        <v>0</v>
      </c>
      <c r="B336">
        <v>359.98806000000002</v>
      </c>
      <c r="C336">
        <v>265.62166999999999</v>
      </c>
      <c r="D336">
        <v>23.077999999999999</v>
      </c>
    </row>
    <row r="337" spans="1:14">
      <c r="A337">
        <v>1111</v>
      </c>
      <c r="B337">
        <v>113.24527999999999</v>
      </c>
      <c r="C337">
        <v>265.77055999999999</v>
      </c>
      <c r="D337">
        <v>1136.693</v>
      </c>
      <c r="E337">
        <f>IF((B336&lt;180),B337-B336,B337+(B336-360))</f>
        <v>113.23334000000001</v>
      </c>
      <c r="F337">
        <f>C338-(SUM(C337:C338)-360)/2</f>
        <v>94.231664999999992</v>
      </c>
      <c r="L337" s="2"/>
      <c r="M337" s="2"/>
      <c r="N337" s="2"/>
    </row>
    <row r="338" spans="1:14">
      <c r="A338">
        <v>1111</v>
      </c>
      <c r="B338">
        <v>293.24722000000003</v>
      </c>
      <c r="C338">
        <v>94.233890000000002</v>
      </c>
      <c r="D338">
        <v>1136.694</v>
      </c>
      <c r="E338">
        <f>B338-B335</f>
        <v>113.25722000000002</v>
      </c>
      <c r="F338">
        <f>AVERAGE(E337:E338)</f>
        <v>113.24528000000001</v>
      </c>
      <c r="G338">
        <f>F338-90</f>
        <v>23.245280000000008</v>
      </c>
      <c r="H338">
        <f>AVERAGE(D337:D338)*COS(RADIANS(F337-90))</f>
        <v>1133.5947021149452</v>
      </c>
      <c r="I338">
        <f>-SIN(RADIANS(90-G338))*H338</f>
        <v>-1041.5737077997203</v>
      </c>
      <c r="J338">
        <f>COS(RADIANS(90-G338))*H338</f>
        <v>447.39374144417167</v>
      </c>
      <c r="K338">
        <f>COS(RADIANS(F337))*H338</f>
        <v>-83.647227846846704</v>
      </c>
      <c r="L338">
        <f>$F$3+I338</f>
        <v>3958.4262922002799</v>
      </c>
      <c r="M338">
        <f>$G$3+J338</f>
        <v>5447.3937414441716</v>
      </c>
      <c r="N338">
        <f>$H$3+K338</f>
        <v>916.3527721531533</v>
      </c>
    </row>
    <row r="339" spans="1:14">
      <c r="A339">
        <v>2222</v>
      </c>
      <c r="B339">
        <v>310.52193999999997</v>
      </c>
      <c r="C339">
        <v>93.064440000000005</v>
      </c>
      <c r="D339">
        <v>1515.1759999999999</v>
      </c>
      <c r="E339">
        <f>B339-B335</f>
        <v>130.53193999999996</v>
      </c>
      <c r="F339">
        <f>C339-(SUM(C339:C340)-360)/2</f>
        <v>93.060829999999996</v>
      </c>
    </row>
    <row r="340" spans="1:14">
      <c r="A340">
        <v>2222</v>
      </c>
      <c r="B340">
        <v>130.52082999999999</v>
      </c>
      <c r="C340">
        <v>266.94278000000003</v>
      </c>
      <c r="D340">
        <v>1515.174</v>
      </c>
      <c r="E340">
        <f>IF((B336&lt;180),B340-B336,B340+(B336-360))</f>
        <v>130.50889000000001</v>
      </c>
      <c r="F340">
        <f>AVERAGE(E339:E340)</f>
        <v>130.52041499999999</v>
      </c>
      <c r="G340">
        <f>F340-90</f>
        <v>40.520414999999986</v>
      </c>
      <c r="H340">
        <f>AVERAGE(D339:D340)*COS(RADIANS(F339-90))</f>
        <v>1513.0134630348011</v>
      </c>
      <c r="I340">
        <f>-SIN(RADIANS(90-G340))*H340</f>
        <v>-1150.1542726863122</v>
      </c>
      <c r="J340">
        <f>COS(RADIANS(90-G340))*H340</f>
        <v>983.03351333816772</v>
      </c>
      <c r="K340">
        <f>COS(RADIANS(F339))*H340</f>
        <v>-80.789101890412354</v>
      </c>
      <c r="L340">
        <f>$F$3+I340</f>
        <v>3849.8457273136878</v>
      </c>
      <c r="M340">
        <f>$G$3+J340</f>
        <v>5983.0335133381677</v>
      </c>
      <c r="N340">
        <f>$H$3+K340</f>
        <v>919.21089810958767</v>
      </c>
    </row>
    <row r="341" spans="1:14">
      <c r="A341">
        <v>3333</v>
      </c>
      <c r="B341">
        <v>121.89639</v>
      </c>
      <c r="C341">
        <v>266.13333</v>
      </c>
      <c r="D341">
        <v>1153.335</v>
      </c>
      <c r="E341">
        <f>IF((B336&lt;180),B341-B336,B341+(B336-360))</f>
        <v>121.88445000000002</v>
      </c>
      <c r="F341">
        <f>C342-(SUM(C341:C342)-360)/2</f>
        <v>93.86999999999999</v>
      </c>
    </row>
    <row r="342" spans="1:14">
      <c r="A342">
        <v>3333</v>
      </c>
      <c r="B342">
        <v>301.89861000000002</v>
      </c>
      <c r="C342">
        <v>93.873329999999996</v>
      </c>
      <c r="D342">
        <v>1153.3330000000001</v>
      </c>
      <c r="E342">
        <f>B342-B335</f>
        <v>121.90861000000001</v>
      </c>
      <c r="F342">
        <f>AVERAGE(E341:E342)</f>
        <v>121.89653000000001</v>
      </c>
      <c r="G342">
        <f>F342-90</f>
        <v>31.896530000000013</v>
      </c>
      <c r="H342">
        <f>AVERAGE(D341:D342)*COS(RADIANS(F341-90))</f>
        <v>1150.7041156784558</v>
      </c>
      <c r="I342">
        <f>-SIN(RADIANS(90-G342))*H342</f>
        <v>-976.95204012901866</v>
      </c>
      <c r="J342">
        <f>COS(RADIANS(90-G342))*H342</f>
        <v>608.01700068919558</v>
      </c>
      <c r="K342">
        <f>COS(RADIANS(F341))*H342</f>
        <v>-77.664352169354203</v>
      </c>
      <c r="L342">
        <f>$F$3+I342</f>
        <v>4023.0479598709812</v>
      </c>
      <c r="M342">
        <f>$G$3+J342</f>
        <v>5608.0170006891958</v>
      </c>
      <c r="N342">
        <f>$H$3+K342</f>
        <v>922.33564783064583</v>
      </c>
    </row>
    <row r="343" spans="1:14">
      <c r="A343" t="s">
        <v>0</v>
      </c>
      <c r="B343">
        <v>179.98889</v>
      </c>
      <c r="C343">
        <v>94.385000000000005</v>
      </c>
      <c r="D343">
        <v>23.077999999999999</v>
      </c>
    </row>
    <row r="344" spans="1:14">
      <c r="A344" t="s">
        <v>0</v>
      </c>
      <c r="B344">
        <v>359.98971999999998</v>
      </c>
      <c r="C344">
        <v>265.62194</v>
      </c>
      <c r="D344">
        <v>23.077999999999999</v>
      </c>
    </row>
    <row r="345" spans="1:14">
      <c r="A345">
        <v>1111</v>
      </c>
      <c r="B345">
        <v>113.235</v>
      </c>
      <c r="C345">
        <v>265.76582999999999</v>
      </c>
      <c r="D345">
        <v>1136.6669999999999</v>
      </c>
      <c r="E345">
        <f>IF((B344&lt;180),B345-B344,B345+(B344-360))</f>
        <v>113.22471999999998</v>
      </c>
      <c r="F345">
        <f>C346-(SUM(C345:C346)-360)/2</f>
        <v>94.237225000000009</v>
      </c>
      <c r="L345" s="2"/>
      <c r="M345" s="2"/>
      <c r="N345" s="2"/>
    </row>
    <row r="346" spans="1:14">
      <c r="A346">
        <v>1111</v>
      </c>
      <c r="B346">
        <v>293.23694</v>
      </c>
      <c r="C346">
        <v>94.240279999999998</v>
      </c>
      <c r="D346">
        <v>1136.6659999999999</v>
      </c>
      <c r="E346">
        <f>B346-B343</f>
        <v>113.24805000000001</v>
      </c>
      <c r="F346">
        <f>AVERAGE(E345:E346)</f>
        <v>113.23638499999998</v>
      </c>
      <c r="G346">
        <f>F346-90</f>
        <v>23.236384999999984</v>
      </c>
      <c r="H346">
        <f>AVERAGE(D345:D346)*COS(RADIANS(F345-90))</f>
        <v>1133.559631235368</v>
      </c>
      <c r="I346">
        <f>-SIN(RADIANS(90-G346))*H346</f>
        <v>-1041.6109256956552</v>
      </c>
      <c r="J346">
        <f>COS(RADIANS(90-G346))*H346</f>
        <v>447.21819846457953</v>
      </c>
      <c r="K346">
        <f>COS(RADIANS(F345))*H346</f>
        <v>-83.754340689782083</v>
      </c>
      <c r="L346">
        <f>$F$3+I346</f>
        <v>3958.3890743043448</v>
      </c>
      <c r="M346">
        <f>$G$3+J346</f>
        <v>5447.2181984645795</v>
      </c>
      <c r="N346">
        <f>$H$3+K346</f>
        <v>916.24565931021789</v>
      </c>
    </row>
    <row r="347" spans="1:14">
      <c r="A347">
        <v>2222</v>
      </c>
      <c r="B347">
        <v>310.51722000000001</v>
      </c>
      <c r="C347">
        <v>93.066670000000002</v>
      </c>
      <c r="D347">
        <v>1515.085</v>
      </c>
      <c r="E347">
        <f>B347-B343</f>
        <v>130.52833000000001</v>
      </c>
      <c r="F347">
        <f>C347-(SUM(C347:C348)-360)/2</f>
        <v>93.063335000000009</v>
      </c>
    </row>
    <row r="348" spans="1:14">
      <c r="A348">
        <v>2222</v>
      </c>
      <c r="B348">
        <v>130.51444000000001</v>
      </c>
      <c r="C348">
        <v>266.94</v>
      </c>
      <c r="D348">
        <v>1515.0820000000001</v>
      </c>
      <c r="E348">
        <f>IF((B344&lt;180),B348-B344,B348+(B344-360))</f>
        <v>130.50415999999998</v>
      </c>
      <c r="F348">
        <f>AVERAGE(E347:E348)</f>
        <v>130.516245</v>
      </c>
      <c r="G348">
        <f>F348-90</f>
        <v>40.516244999999998</v>
      </c>
      <c r="H348">
        <f>AVERAGE(D347:D348)*COS(RADIANS(F347-90))</f>
        <v>1512.9185551497719</v>
      </c>
      <c r="I348">
        <f>-SIN(RADIANS(90-G348))*H348</f>
        <v>-1150.1536640021095</v>
      </c>
      <c r="J348">
        <f>COS(RADIANS(90-G348))*H348</f>
        <v>982.88814404234006</v>
      </c>
      <c r="K348">
        <f>COS(RADIANS(F347))*H348</f>
        <v>-80.850085286582313</v>
      </c>
      <c r="L348">
        <f>$F$3+I348</f>
        <v>3849.8463359978905</v>
      </c>
      <c r="M348">
        <f>$G$3+J348</f>
        <v>5982.8881440423402</v>
      </c>
      <c r="N348">
        <f>$H$3+K348</f>
        <v>919.14991471341773</v>
      </c>
    </row>
    <row r="349" spans="1:14">
      <c r="A349">
        <v>3333</v>
      </c>
      <c r="B349">
        <v>121.88806</v>
      </c>
      <c r="C349">
        <v>266.12889000000001</v>
      </c>
      <c r="D349">
        <v>1153.28</v>
      </c>
      <c r="E349">
        <f>IF((B344&lt;180),B349-B344,B349+(B344-360))</f>
        <v>121.87777999999997</v>
      </c>
      <c r="F349">
        <f>C350-(SUM(C349:C350)-360)/2</f>
        <v>93.873609999999999</v>
      </c>
    </row>
    <row r="350" spans="1:14">
      <c r="A350">
        <v>3333</v>
      </c>
      <c r="B350">
        <v>301.88943999999998</v>
      </c>
      <c r="C350">
        <v>93.876109999999997</v>
      </c>
      <c r="D350">
        <v>1153.279</v>
      </c>
      <c r="E350">
        <f>B350-B343</f>
        <v>121.90054999999998</v>
      </c>
      <c r="F350">
        <f>AVERAGE(E349:E350)</f>
        <v>121.88916499999998</v>
      </c>
      <c r="G350">
        <f>F350-90</f>
        <v>31.889164999999977</v>
      </c>
      <c r="H350">
        <f>AVERAGE(D349:D350)*COS(RADIANS(F349-90))</f>
        <v>1150.6448333659653</v>
      </c>
      <c r="I350">
        <f>-SIN(RADIANS(90-G350))*H350</f>
        <v>-976.97985376234521</v>
      </c>
      <c r="J350">
        <f>COS(RADIANS(90-G350))*H350</f>
        <v>607.86009730389128</v>
      </c>
      <c r="K350">
        <f>COS(RADIANS(F349))*H350</f>
        <v>-77.732683539622656</v>
      </c>
      <c r="L350">
        <f>$F$3+I350</f>
        <v>4023.0201462376549</v>
      </c>
      <c r="M350">
        <f>$G$3+J350</f>
        <v>5607.8600973038911</v>
      </c>
      <c r="N350">
        <f>$H$3+K350</f>
        <v>922.26731646037729</v>
      </c>
    </row>
    <row r="351" spans="1:14">
      <c r="A351" t="s">
        <v>0</v>
      </c>
      <c r="B351">
        <v>179.98944</v>
      </c>
      <c r="C351">
        <v>94.383889999999994</v>
      </c>
      <c r="D351">
        <v>23.077999999999999</v>
      </c>
    </row>
    <row r="352" spans="1:14">
      <c r="A352" t="s">
        <v>0</v>
      </c>
      <c r="B352">
        <v>359.98777999999999</v>
      </c>
      <c r="C352">
        <v>265.62194</v>
      </c>
      <c r="D352">
        <v>23.077999999999999</v>
      </c>
    </row>
    <row r="353" spans="1:14">
      <c r="A353">
        <v>1111</v>
      </c>
      <c r="B353">
        <v>113.22556</v>
      </c>
      <c r="C353">
        <v>265.76139000000001</v>
      </c>
      <c r="D353">
        <v>1136.6410000000001</v>
      </c>
      <c r="E353">
        <f>IF((B352&lt;180),B353-B352,B353+(B352-360))</f>
        <v>113.21333999999999</v>
      </c>
      <c r="F353">
        <f>C354-(SUM(C353:C354)-360)/2</f>
        <v>94.241389999999996</v>
      </c>
      <c r="L353" s="2"/>
      <c r="M353" s="2"/>
      <c r="N353" s="2"/>
    </row>
    <row r="354" spans="1:14">
      <c r="A354">
        <v>1111</v>
      </c>
      <c r="B354">
        <v>293.22750000000002</v>
      </c>
      <c r="C354">
        <v>94.244169999999997</v>
      </c>
      <c r="D354">
        <v>1136.6410000000001</v>
      </c>
      <c r="E354">
        <f>B354-B351</f>
        <v>113.23806000000002</v>
      </c>
      <c r="F354">
        <f>AVERAGE(E353:E354)</f>
        <v>113.2257</v>
      </c>
      <c r="G354">
        <f>F354-90</f>
        <v>23.225700000000003</v>
      </c>
      <c r="H354">
        <f>AVERAGE(D353:D354)*COS(RADIANS(F353-90))</f>
        <v>1133.5280930387278</v>
      </c>
      <c r="I354">
        <f>-SIN(RADIANS(90-G354))*H354</f>
        <v>-1041.6653263073151</v>
      </c>
      <c r="J354">
        <f>COS(RADIANS(90-G354))*H354</f>
        <v>447.01150508358199</v>
      </c>
      <c r="K354">
        <f>COS(RADIANS(F353))*H354</f>
        <v>-83.83418452515042</v>
      </c>
      <c r="L354">
        <f>$F$3+I354</f>
        <v>3958.3346736926851</v>
      </c>
      <c r="M354">
        <f>$G$3+J354</f>
        <v>5447.0115050835821</v>
      </c>
      <c r="N354">
        <f>$H$3+K354</f>
        <v>916.16581547484952</v>
      </c>
    </row>
    <row r="355" spans="1:14">
      <c r="A355">
        <v>2222</v>
      </c>
      <c r="B355">
        <v>310.51110999999997</v>
      </c>
      <c r="C355">
        <v>93.067499999999995</v>
      </c>
      <c r="D355">
        <v>1514.9939999999999</v>
      </c>
      <c r="E355">
        <f>B355-B351</f>
        <v>130.52166999999997</v>
      </c>
      <c r="F355">
        <f>C355-(SUM(C355:C356)-360)/2</f>
        <v>93.06486000000001</v>
      </c>
    </row>
    <row r="356" spans="1:14">
      <c r="A356">
        <v>2222</v>
      </c>
      <c r="B356">
        <v>130.50917000000001</v>
      </c>
      <c r="C356">
        <v>266.93777999999998</v>
      </c>
      <c r="D356">
        <v>1514.9929999999999</v>
      </c>
      <c r="E356">
        <f>IF((B352&lt;180),B356-B352,B356+(B352-360))</f>
        <v>130.49695</v>
      </c>
      <c r="F356">
        <f>AVERAGE(E355:E356)</f>
        <v>130.50930999999997</v>
      </c>
      <c r="G356">
        <f>F356-90</f>
        <v>40.509309999999971</v>
      </c>
      <c r="H356">
        <f>AVERAGE(D355:D356)*COS(RADIANS(F355-90))</f>
        <v>1512.8265283382814</v>
      </c>
      <c r="I356">
        <f>-SIN(RADIANS(90-G356))*H356</f>
        <v>-1150.2026549415273</v>
      </c>
      <c r="J356">
        <f>COS(RADIANS(90-G356))*H356</f>
        <v>982.68914586939366</v>
      </c>
      <c r="K356">
        <f>COS(RADIANS(F355))*H356</f>
        <v>-80.885375626381247</v>
      </c>
      <c r="L356">
        <f>$F$3+I356</f>
        <v>3849.7973450584727</v>
      </c>
      <c r="M356">
        <f>$G$3+J356</f>
        <v>5982.6891458693935</v>
      </c>
      <c r="N356">
        <f>$H$3+K356</f>
        <v>919.11462437361877</v>
      </c>
    </row>
    <row r="357" spans="1:14">
      <c r="A357">
        <v>3333</v>
      </c>
      <c r="B357">
        <v>121.87972000000001</v>
      </c>
      <c r="C357">
        <v>266.12527999999998</v>
      </c>
      <c r="D357">
        <v>1153.2270000000001</v>
      </c>
      <c r="E357">
        <f>IF((B352&lt;180),B357-B352,B357+(B352-360))</f>
        <v>121.86749999999999</v>
      </c>
      <c r="F357">
        <f>C358-(SUM(C357:C358)-360)/2</f>
        <v>93.877080000000021</v>
      </c>
    </row>
    <row r="358" spans="1:14">
      <c r="A358">
        <v>3333</v>
      </c>
      <c r="B358">
        <v>301.88056</v>
      </c>
      <c r="C358">
        <v>93.879440000000002</v>
      </c>
      <c r="D358">
        <v>1153.2249999999999</v>
      </c>
      <c r="E358">
        <f>B358-B351</f>
        <v>121.89112</v>
      </c>
      <c r="F358">
        <f>AVERAGE(E357:E358)</f>
        <v>121.87931</v>
      </c>
      <c r="G358">
        <f>F358-90</f>
        <v>31.879310000000004</v>
      </c>
      <c r="H358">
        <f>AVERAGE(D357:D358)*COS(RADIANS(F357-90))</f>
        <v>1150.5867351973861</v>
      </c>
      <c r="I358">
        <f>-SIN(RADIANS(90-G358))*H358</f>
        <v>-977.0350577991411</v>
      </c>
      <c r="J358">
        <f>COS(RADIANS(90-G358))*H358</f>
        <v>607.6613621447467</v>
      </c>
      <c r="K358">
        <f>COS(RADIANS(F357))*H358</f>
        <v>-77.798282238875728</v>
      </c>
      <c r="L358">
        <f>$F$3+I358</f>
        <v>4022.9649422008588</v>
      </c>
      <c r="M358">
        <f>$G$3+J358</f>
        <v>5607.6613621447468</v>
      </c>
      <c r="N358">
        <f>$H$3+K358</f>
        <v>922.20171776112431</v>
      </c>
    </row>
    <row r="359" spans="1:14">
      <c r="A359" t="s">
        <v>0</v>
      </c>
      <c r="B359">
        <v>179.99028000000001</v>
      </c>
      <c r="C359">
        <v>94.383330000000001</v>
      </c>
      <c r="D359">
        <v>23.077999999999999</v>
      </c>
    </row>
    <row r="360" spans="1:14">
      <c r="A360" t="s">
        <v>0</v>
      </c>
      <c r="B360">
        <v>359.98889000000003</v>
      </c>
      <c r="C360">
        <v>265.62139000000002</v>
      </c>
      <c r="D360">
        <v>23.077999999999999</v>
      </c>
    </row>
    <row r="361" spans="1:14">
      <c r="A361">
        <v>1111</v>
      </c>
      <c r="B361">
        <v>113.21556</v>
      </c>
      <c r="C361">
        <v>265.75610999999998</v>
      </c>
      <c r="D361">
        <v>1136.6130000000001</v>
      </c>
      <c r="E361">
        <f>IF((B360&lt;180),B361-B360,B361+(B360-360))</f>
        <v>113.20445000000002</v>
      </c>
      <c r="F361">
        <f>C362-(SUM(C361:C362)-360)/2</f>
        <v>94.246250000000018</v>
      </c>
      <c r="L361" s="2"/>
      <c r="M361" s="2"/>
      <c r="N361" s="2"/>
    </row>
    <row r="362" spans="1:14">
      <c r="A362">
        <v>1111</v>
      </c>
      <c r="B362">
        <v>293.21722</v>
      </c>
      <c r="C362">
        <v>94.248609999999999</v>
      </c>
      <c r="D362">
        <v>1136.615</v>
      </c>
      <c r="E362">
        <f>B362-B359</f>
        <v>113.22693999999998</v>
      </c>
      <c r="F362">
        <f>AVERAGE(E361:E362)</f>
        <v>113.21569500000001</v>
      </c>
      <c r="G362">
        <f>F362-90</f>
        <v>23.215695000000011</v>
      </c>
      <c r="H362">
        <f>AVERAGE(D361:D362)*COS(RADIANS(F361-90))</f>
        <v>1133.4940324793408</v>
      </c>
      <c r="I362">
        <f>-SIN(RADIANS(90-G362))*H362</f>
        <v>-1041.7120650731915</v>
      </c>
      <c r="J362">
        <f>COS(RADIANS(90-G362))*H362</f>
        <v>446.81617601338445</v>
      </c>
      <c r="K362">
        <f>COS(RADIANS(F361))*H362</f>
        <v>-83.927548202277876</v>
      </c>
      <c r="L362">
        <f>$F$3+I362</f>
        <v>3958.2879349268087</v>
      </c>
      <c r="M362">
        <f>$G$3+J362</f>
        <v>5446.8161760133844</v>
      </c>
      <c r="N362">
        <f>$H$3+K362</f>
        <v>916.07245179772212</v>
      </c>
    </row>
    <row r="363" spans="1:14">
      <c r="A363">
        <v>2222</v>
      </c>
      <c r="B363">
        <v>310.50556</v>
      </c>
      <c r="C363">
        <v>93.07056</v>
      </c>
      <c r="D363">
        <v>1514.904</v>
      </c>
      <c r="E363">
        <f>B363-B359</f>
        <v>130.51527999999999</v>
      </c>
      <c r="F363">
        <f>C363-(SUM(C363:C364)-360)/2</f>
        <v>93.067640000000011</v>
      </c>
    </row>
    <row r="364" spans="1:14">
      <c r="A364">
        <v>2222</v>
      </c>
      <c r="B364">
        <v>130.50306</v>
      </c>
      <c r="C364">
        <v>266.93527999999998</v>
      </c>
      <c r="D364">
        <v>1514.902</v>
      </c>
      <c r="E364">
        <f>IF((B360&lt;180),B364-B360,B364+(B360-360))</f>
        <v>130.49195000000003</v>
      </c>
      <c r="F364">
        <f>AVERAGE(E363:E364)</f>
        <v>130.50361500000002</v>
      </c>
      <c r="G364">
        <f>F364-90</f>
        <v>40.503615000000025</v>
      </c>
      <c r="H364">
        <f>AVERAGE(D363:D364)*COS(RADIANS(F363-90))</f>
        <v>1512.7322260467595</v>
      </c>
      <c r="I364">
        <f>-SIN(RADIANS(90-G364))*H364</f>
        <v>-1150.2286209613653</v>
      </c>
      <c r="J364">
        <f>COS(RADIANS(90-G364))*H364</f>
        <v>982.51356593265405</v>
      </c>
      <c r="K364">
        <f>COS(RADIANS(F363))*H364</f>
        <v>-80.953626542402489</v>
      </c>
      <c r="L364">
        <f>$F$3+I364</f>
        <v>3849.7713790386347</v>
      </c>
      <c r="M364">
        <f>$G$3+J364</f>
        <v>5982.5135659326543</v>
      </c>
      <c r="N364">
        <f>$H$3+K364</f>
        <v>919.0463734575975</v>
      </c>
    </row>
    <row r="365" spans="1:14">
      <c r="A365">
        <v>3333</v>
      </c>
      <c r="B365">
        <v>121.86944</v>
      </c>
      <c r="C365">
        <v>266.1225</v>
      </c>
      <c r="D365">
        <v>1153.172</v>
      </c>
      <c r="E365">
        <f>IF((B360&lt;180),B365-B360,B365+(B360-360))</f>
        <v>121.85833000000002</v>
      </c>
      <c r="F365">
        <f>C366-(SUM(C365:C366)-360)/2</f>
        <v>93.880554999999987</v>
      </c>
    </row>
    <row r="366" spans="1:14">
      <c r="A366">
        <v>3333</v>
      </c>
      <c r="B366">
        <v>301.87166999999999</v>
      </c>
      <c r="C366">
        <v>93.883610000000004</v>
      </c>
      <c r="D366">
        <v>1153.171</v>
      </c>
      <c r="E366">
        <f>B366-B359</f>
        <v>121.88138999999998</v>
      </c>
      <c r="F366">
        <f>AVERAGE(E365:E366)</f>
        <v>121.86986</v>
      </c>
      <c r="G366">
        <f>F366-90</f>
        <v>31.869860000000003</v>
      </c>
      <c r="H366">
        <f>AVERAGE(D365:D366)*COS(RADIANS(F365-90))</f>
        <v>1150.5276287289473</v>
      </c>
      <c r="I366">
        <f>-SIN(RADIANS(90-G366))*H366</f>
        <v>-977.08507215244924</v>
      </c>
      <c r="J366">
        <f>COS(RADIANS(90-G366))*H366</f>
        <v>607.46900023416617</v>
      </c>
      <c r="K366">
        <f>COS(RADIANS(F365))*H366</f>
        <v>-77.863905565660929</v>
      </c>
      <c r="L366">
        <f>$F$3+I366</f>
        <v>4022.9149278475506</v>
      </c>
      <c r="M366">
        <f>$G$3+J366</f>
        <v>5607.4690002341658</v>
      </c>
      <c r="N366">
        <f>$H$3+K366</f>
        <v>922.13609443433904</v>
      </c>
    </row>
    <row r="367" spans="1:14">
      <c r="A367" t="s">
        <v>0</v>
      </c>
      <c r="B367">
        <v>179.98639</v>
      </c>
      <c r="C367">
        <v>94.383610000000004</v>
      </c>
      <c r="D367">
        <v>23.077999999999999</v>
      </c>
    </row>
    <row r="368" spans="1:14">
      <c r="A368" t="s">
        <v>0</v>
      </c>
      <c r="B368">
        <v>359.98721999999998</v>
      </c>
      <c r="C368">
        <v>265.6225</v>
      </c>
      <c r="D368">
        <v>23.077999999999999</v>
      </c>
    </row>
    <row r="369" spans="1:14">
      <c r="A369">
        <v>1111</v>
      </c>
      <c r="B369">
        <v>113.20556000000001</v>
      </c>
      <c r="C369">
        <v>265.7525</v>
      </c>
      <c r="D369">
        <v>1136.588</v>
      </c>
      <c r="E369">
        <f>IF((B368&lt;180),B369-B368,B369+(B368-360))</f>
        <v>113.19277999999998</v>
      </c>
      <c r="F369">
        <f>C370-(SUM(C369:C370)-360)/2</f>
        <v>94.250140000000016</v>
      </c>
      <c r="L369" s="2"/>
      <c r="M369" s="2"/>
      <c r="N369" s="2"/>
    </row>
    <row r="370" spans="1:14">
      <c r="A370">
        <v>1111</v>
      </c>
      <c r="B370">
        <v>293.20693999999997</v>
      </c>
      <c r="C370">
        <v>94.252780000000001</v>
      </c>
      <c r="D370">
        <v>1136.5889999999999</v>
      </c>
      <c r="E370">
        <f>B370-B367</f>
        <v>113.22054999999997</v>
      </c>
      <c r="F370">
        <f>AVERAGE(E369:E370)</f>
        <v>113.20666499999999</v>
      </c>
      <c r="G370">
        <f>F370-90</f>
        <v>23.206664999999987</v>
      </c>
      <c r="H370">
        <f>AVERAGE(D369:D370)*COS(RADIANS(F369-90))</f>
        <v>1133.4628861887511</v>
      </c>
      <c r="I370">
        <f>-SIN(RADIANS(90-G370))*H370</f>
        <v>-1041.7538455798071</v>
      </c>
      <c r="J370">
        <f>COS(RADIANS(90-G370))*H370</f>
        <v>446.63972011792356</v>
      </c>
      <c r="K370">
        <f>COS(RADIANS(F369))*H370</f>
        <v>-84.001985144210238</v>
      </c>
      <c r="L370">
        <f>$F$3+I370</f>
        <v>3958.2461544201929</v>
      </c>
      <c r="M370">
        <f>$G$3+J370</f>
        <v>5446.6397201179234</v>
      </c>
      <c r="N370">
        <f>$H$3+K370</f>
        <v>915.99801485578973</v>
      </c>
    </row>
    <row r="371" spans="1:14">
      <c r="A371">
        <v>2222</v>
      </c>
      <c r="B371">
        <v>310.49943999999999</v>
      </c>
      <c r="C371">
        <v>93.071939999999998</v>
      </c>
      <c r="D371">
        <v>1514.8130000000001</v>
      </c>
      <c r="E371">
        <f>B371-B367</f>
        <v>130.51304999999999</v>
      </c>
      <c r="F371">
        <f>C371-(SUM(C371:C372)-360)/2</f>
        <v>93.068885000000009</v>
      </c>
    </row>
    <row r="372" spans="1:14">
      <c r="A372">
        <v>2222</v>
      </c>
      <c r="B372">
        <v>130.4975</v>
      </c>
      <c r="C372">
        <v>266.93416999999999</v>
      </c>
      <c r="D372">
        <v>1514.809</v>
      </c>
      <c r="E372">
        <f>IF((B368&lt;180),B372-B368,B372+(B368-360))</f>
        <v>130.48471999999998</v>
      </c>
      <c r="F372">
        <f>AVERAGE(E371:E372)</f>
        <v>130.49888499999997</v>
      </c>
      <c r="G372">
        <f>F372-90</f>
        <v>40.498884999999973</v>
      </c>
      <c r="H372">
        <f>AVERAGE(D371:D372)*COS(RADIANS(F371-90))</f>
        <v>1512.6385960337632</v>
      </c>
      <c r="I372">
        <f>-SIN(RADIANS(90-G372))*H372</f>
        <v>-1150.2385295352494</v>
      </c>
      <c r="J372">
        <f>COS(RADIANS(90-G372))*H372</f>
        <v>982.357800082832</v>
      </c>
      <c r="K372">
        <f>COS(RADIANS(F371))*H372</f>
        <v>-80.981437481156433</v>
      </c>
      <c r="L372">
        <f>$F$3+I372</f>
        <v>3849.7614704647503</v>
      </c>
      <c r="M372">
        <f>$G$3+J372</f>
        <v>5982.357800082832</v>
      </c>
      <c r="N372">
        <f>$H$3+K372</f>
        <v>919.01856251884351</v>
      </c>
    </row>
    <row r="373" spans="1:14">
      <c r="A373">
        <v>3333</v>
      </c>
      <c r="B373">
        <v>121.86056000000001</v>
      </c>
      <c r="C373">
        <v>266.11833000000001</v>
      </c>
      <c r="D373">
        <v>1153.117</v>
      </c>
      <c r="E373">
        <f>IF((B368&lt;180),B373-B368,B373+(B368-360))</f>
        <v>121.84777999999999</v>
      </c>
      <c r="F373">
        <f>C374-(SUM(C373:C374)-360)/2</f>
        <v>93.884304999999998</v>
      </c>
    </row>
    <row r="374" spans="1:14">
      <c r="A374">
        <v>3333</v>
      </c>
      <c r="B374">
        <v>301.86250000000001</v>
      </c>
      <c r="C374">
        <v>93.886939999999996</v>
      </c>
      <c r="D374">
        <v>1153.116</v>
      </c>
      <c r="E374">
        <f>B374-B367</f>
        <v>121.87611000000001</v>
      </c>
      <c r="F374">
        <f>AVERAGE(E373:E374)</f>
        <v>121.86194499999999</v>
      </c>
      <c r="G374">
        <f>F374-90</f>
        <v>31.861944999999992</v>
      </c>
      <c r="H374">
        <f>AVERAGE(D373:D374)*COS(RADIANS(F373-90))</f>
        <v>1150.4676447151571</v>
      </c>
      <c r="I374">
        <f>-SIN(RADIANS(90-G374))*H374</f>
        <v>-977.11803453254822</v>
      </c>
      <c r="J374">
        <f>COS(RADIANS(90-G374))*H374</f>
        <v>607.30235313860828</v>
      </c>
      <c r="K374">
        <f>COS(RADIANS(F373))*H374</f>
        <v>-77.934971175162957</v>
      </c>
      <c r="L374">
        <f>$F$3+I374</f>
        <v>4022.8819654674517</v>
      </c>
      <c r="M374">
        <f>$G$3+J374</f>
        <v>5607.3023531386079</v>
      </c>
      <c r="N374">
        <f>$H$3+K374</f>
        <v>922.0650288248371</v>
      </c>
    </row>
    <row r="375" spans="1:14">
      <c r="A375" t="s">
        <v>0</v>
      </c>
      <c r="B375">
        <v>179.98694</v>
      </c>
      <c r="C375">
        <v>94.382499999999993</v>
      </c>
      <c r="D375">
        <v>23.077999999999999</v>
      </c>
    </row>
    <row r="376" spans="1:14">
      <c r="A376" t="s">
        <v>0</v>
      </c>
      <c r="B376">
        <v>359.98806000000002</v>
      </c>
      <c r="C376">
        <v>265.62194</v>
      </c>
      <c r="D376">
        <v>23.077999999999999</v>
      </c>
    </row>
    <row r="377" spans="1:14">
      <c r="A377">
        <v>1111</v>
      </c>
      <c r="B377">
        <v>113.19611</v>
      </c>
      <c r="C377">
        <v>265.74860999999999</v>
      </c>
      <c r="D377">
        <v>1136.559</v>
      </c>
      <c r="E377">
        <f>IF((B376&lt;180),B377-B376,B377+(B376-360))</f>
        <v>113.18417000000002</v>
      </c>
      <c r="F377">
        <f>C378-(SUM(C377:C378)-360)/2</f>
        <v>94.253475000000009</v>
      </c>
      <c r="L377" s="2"/>
      <c r="M377" s="2"/>
      <c r="N377" s="2"/>
    </row>
    <row r="378" spans="1:14">
      <c r="A378">
        <v>1111</v>
      </c>
      <c r="B378">
        <v>293.19806</v>
      </c>
      <c r="C378">
        <v>94.255560000000003</v>
      </c>
      <c r="D378">
        <v>1136.557</v>
      </c>
      <c r="E378">
        <f>B378-B375</f>
        <v>113.21111999999999</v>
      </c>
      <c r="F378">
        <f>AVERAGE(E377:E378)</f>
        <v>113.19764500000001</v>
      </c>
      <c r="G378">
        <f>F378-90</f>
        <v>23.197645000000009</v>
      </c>
      <c r="H378">
        <f>AVERAGE(D377:D378)*COS(RADIANS(F377-90))</f>
        <v>1133.4275653111065</v>
      </c>
      <c r="I378">
        <f>-SIN(RADIANS(90-G378))*H378</f>
        <v>-1041.7916813413146</v>
      </c>
      <c r="J378">
        <f>COS(RADIANS(90-G378))*H378</f>
        <v>446.46179959219268</v>
      </c>
      <c r="K378">
        <f>COS(RADIANS(F377))*H378</f>
        <v>-84.06515902599557</v>
      </c>
      <c r="L378">
        <f>$F$3+I378</f>
        <v>3958.2083186586851</v>
      </c>
      <c r="M378">
        <f>$G$3+J378</f>
        <v>5446.4617995921926</v>
      </c>
      <c r="N378">
        <f>$H$3+K378</f>
        <v>915.93484097400437</v>
      </c>
    </row>
    <row r="379" spans="1:14">
      <c r="A379">
        <v>2222</v>
      </c>
      <c r="B379">
        <v>310.49444</v>
      </c>
      <c r="C379">
        <v>93.074719999999999</v>
      </c>
      <c r="D379">
        <v>1514.723</v>
      </c>
      <c r="E379">
        <f>B379-B375</f>
        <v>130.50749999999999</v>
      </c>
      <c r="F379">
        <f>C379-(SUM(C379:C380)-360)/2</f>
        <v>93.071389999999994</v>
      </c>
    </row>
    <row r="380" spans="1:14">
      <c r="A380">
        <v>2222</v>
      </c>
      <c r="B380">
        <v>130.49250000000001</v>
      </c>
      <c r="C380">
        <v>266.93194</v>
      </c>
      <c r="D380">
        <v>1514.721</v>
      </c>
      <c r="E380">
        <f>IF((B376&lt;180),B380-B376,B380+(B376-360))</f>
        <v>130.48056000000003</v>
      </c>
      <c r="F380">
        <f>AVERAGE(E379:E380)</f>
        <v>130.49403000000001</v>
      </c>
      <c r="G380">
        <f>F380-90</f>
        <v>40.494030000000009</v>
      </c>
      <c r="H380">
        <f>AVERAGE(D379:D380)*COS(RADIANS(F379-90))</f>
        <v>1512.5461767985887</v>
      </c>
      <c r="I380">
        <f>-SIN(RADIANS(90-G380))*H380</f>
        <v>-1150.2514838247234</v>
      </c>
      <c r="J380">
        <f>COS(RADIANS(90-G380))*H380</f>
        <v>982.20031607969315</v>
      </c>
      <c r="K380">
        <f>COS(RADIANS(F379))*H380</f>
        <v>-81.04252403277431</v>
      </c>
      <c r="L380">
        <f>$F$3+I380</f>
        <v>3849.7485161752766</v>
      </c>
      <c r="M380">
        <f>$G$3+J380</f>
        <v>5982.200316079693</v>
      </c>
      <c r="N380">
        <f>$H$3+K380</f>
        <v>918.95747596722572</v>
      </c>
    </row>
    <row r="381" spans="1:14">
      <c r="A381">
        <v>3333</v>
      </c>
      <c r="B381">
        <v>121.85278</v>
      </c>
      <c r="C381">
        <v>266.11556000000002</v>
      </c>
      <c r="D381">
        <v>1153.0609999999999</v>
      </c>
      <c r="E381">
        <f>IF((B376&lt;180),B381-B376,B381+(B376-360))</f>
        <v>121.84084000000001</v>
      </c>
      <c r="F381">
        <f>C382-(SUM(C381:C382)-360)/2</f>
        <v>93.886524999999978</v>
      </c>
    </row>
    <row r="382" spans="1:14">
      <c r="A382">
        <v>3333</v>
      </c>
      <c r="B382">
        <v>301.85444000000001</v>
      </c>
      <c r="C382">
        <v>93.88861</v>
      </c>
      <c r="D382">
        <v>1153.059</v>
      </c>
      <c r="E382">
        <f>B382-B375</f>
        <v>121.86750000000001</v>
      </c>
      <c r="F382">
        <f>AVERAGE(E381:E382)</f>
        <v>121.85417000000001</v>
      </c>
      <c r="G382">
        <f>F382-90</f>
        <v>31.854170000000011</v>
      </c>
      <c r="H382">
        <f>AVERAGE(D381:D382)*COS(RADIANS(F381-90))</f>
        <v>1150.4082471425063</v>
      </c>
      <c r="I382">
        <f>-SIN(RADIANS(90-G382))*H382</f>
        <v>-977.14998412189664</v>
      </c>
      <c r="J382">
        <f>COS(RADIANS(90-G382))*H382</f>
        <v>607.13840565728594</v>
      </c>
      <c r="K382">
        <f>COS(RADIANS(F381))*H382</f>
        <v>-77.975419088256245</v>
      </c>
      <c r="L382">
        <f>$F$3+I382</f>
        <v>4022.8500158781035</v>
      </c>
      <c r="M382">
        <f>$G$3+J382</f>
        <v>5607.1384056572861</v>
      </c>
      <c r="N382">
        <f>$H$3+K382</f>
        <v>922.02458091174378</v>
      </c>
    </row>
    <row r="383" spans="1:14">
      <c r="A383" t="s">
        <v>0</v>
      </c>
      <c r="B383">
        <v>179.98917</v>
      </c>
      <c r="C383">
        <v>94.383889999999994</v>
      </c>
      <c r="D383">
        <v>23.077999999999999</v>
      </c>
    </row>
    <row r="384" spans="1:14">
      <c r="A384" t="s">
        <v>0</v>
      </c>
      <c r="B384">
        <v>359.98777999999999</v>
      </c>
      <c r="C384">
        <v>265.62110999999999</v>
      </c>
      <c r="D384">
        <v>23.077999999999999</v>
      </c>
    </row>
    <row r="385" spans="1:14">
      <c r="A385">
        <v>1111</v>
      </c>
      <c r="B385">
        <v>113.18722</v>
      </c>
      <c r="C385">
        <v>265.74583000000001</v>
      </c>
      <c r="D385">
        <v>1136.528</v>
      </c>
      <c r="E385">
        <f>IF((B384&lt;180),B385-B384,B385+(B384-360))</f>
        <v>113.17499999999998</v>
      </c>
      <c r="F385">
        <f>C386-(SUM(C385:C386)-360)/2</f>
        <v>94.257085000000004</v>
      </c>
      <c r="L385" s="2"/>
      <c r="M385" s="2"/>
      <c r="N385" s="2"/>
    </row>
    <row r="386" spans="1:14">
      <c r="A386">
        <v>1111</v>
      </c>
      <c r="B386">
        <v>293.18777999999998</v>
      </c>
      <c r="C386">
        <v>94.26</v>
      </c>
      <c r="D386">
        <v>1136.529</v>
      </c>
      <c r="E386">
        <f>B386-B383</f>
        <v>113.19860999999997</v>
      </c>
      <c r="F386">
        <f>AVERAGE(E385:E386)</f>
        <v>113.18680499999998</v>
      </c>
      <c r="G386">
        <f>F386-90</f>
        <v>23.186804999999978</v>
      </c>
      <c r="H386">
        <f>AVERAGE(D385:D386)*COS(RADIANS(F385-90))</f>
        <v>1133.3928331807172</v>
      </c>
      <c r="I386">
        <f>-SIN(RADIANS(90-G386))*H386</f>
        <v>-1041.8442037728355</v>
      </c>
      <c r="J386">
        <f>COS(RADIANS(90-G386))*H386</f>
        <v>446.2510161000863</v>
      </c>
      <c r="K386">
        <f>COS(RADIANS(F385))*H386</f>
        <v>-84.13379711087245</v>
      </c>
      <c r="L386">
        <f>$F$3+I386</f>
        <v>3958.1557962271645</v>
      </c>
      <c r="M386">
        <f>$G$3+J386</f>
        <v>5446.2510161000864</v>
      </c>
      <c r="N386">
        <f>$H$3+K386</f>
        <v>915.86620288912752</v>
      </c>
    </row>
    <row r="387" spans="1:14">
      <c r="A387">
        <v>2222</v>
      </c>
      <c r="B387">
        <v>310.48917</v>
      </c>
      <c r="C387">
        <v>93.076669999999993</v>
      </c>
      <c r="D387">
        <v>1514.634</v>
      </c>
      <c r="E387">
        <f>B387-B383</f>
        <v>130.5</v>
      </c>
      <c r="F387">
        <f>C387-(SUM(C387:C388)-360)/2</f>
        <v>93.073335</v>
      </c>
    </row>
    <row r="388" spans="1:14">
      <c r="A388">
        <v>2222</v>
      </c>
      <c r="B388">
        <v>130.48694</v>
      </c>
      <c r="C388">
        <v>266.93</v>
      </c>
      <c r="D388">
        <v>1514.63</v>
      </c>
      <c r="E388">
        <f>IF((B384&lt;180),B388-B384,B388+(B384-360))</f>
        <v>130.47471999999999</v>
      </c>
      <c r="F388">
        <f>AVERAGE(E387:E388)</f>
        <v>130.48736</v>
      </c>
      <c r="G388">
        <f>F388-90</f>
        <v>40.487359999999995</v>
      </c>
      <c r="H388">
        <f>AVERAGE(D387:D388)*COS(RADIANS(F387-90))</f>
        <v>1512.4535502913207</v>
      </c>
      <c r="I388">
        <f>-SIN(RADIANS(90-G388))*H388</f>
        <v>-1150.2953703506032</v>
      </c>
      <c r="J388">
        <f>COS(RADIANS(90-G388))*H388</f>
        <v>982.00626410364055</v>
      </c>
      <c r="K388">
        <f>COS(RADIANS(F387))*H388</f>
        <v>-81.088830025435655</v>
      </c>
      <c r="L388">
        <f>$F$3+I388</f>
        <v>3849.7046296493968</v>
      </c>
      <c r="M388">
        <f>$G$3+J388</f>
        <v>5982.0062641036402</v>
      </c>
      <c r="N388">
        <f>$H$3+K388</f>
        <v>918.91116997456436</v>
      </c>
    </row>
    <row r="389" spans="1:14">
      <c r="A389">
        <v>3333</v>
      </c>
      <c r="B389">
        <v>121.84389</v>
      </c>
      <c r="C389">
        <v>266.11333000000002</v>
      </c>
      <c r="D389">
        <v>1153.0039999999999</v>
      </c>
      <c r="E389">
        <f>IF((B384&lt;180),B389-B384,B389+(B384-360))</f>
        <v>121.83166999999999</v>
      </c>
      <c r="F389">
        <f>C390-(SUM(C389:C390)-360)/2</f>
        <v>93.889724999999984</v>
      </c>
    </row>
    <row r="390" spans="1:14">
      <c r="A390">
        <v>3333</v>
      </c>
      <c r="B390">
        <v>301.84472</v>
      </c>
      <c r="C390">
        <v>93.892780000000002</v>
      </c>
      <c r="D390">
        <v>1153.0029999999999</v>
      </c>
      <c r="E390">
        <f>B390-B383</f>
        <v>121.85554999999999</v>
      </c>
      <c r="F390">
        <f>AVERAGE(E389:E390)</f>
        <v>121.84360999999998</v>
      </c>
      <c r="G390">
        <f>F390-90</f>
        <v>31.843609999999984</v>
      </c>
      <c r="H390">
        <f>AVERAGE(D389:D390)*COS(RADIANS(F389-90))</f>
        <v>1150.3475104908923</v>
      </c>
      <c r="I390">
        <f>-SIN(RADIANS(90-G390))*H390</f>
        <v>-977.21027198193087</v>
      </c>
      <c r="J390">
        <f>COS(RADIANS(90-G390))*H390</f>
        <v>606.92625517899148</v>
      </c>
      <c r="K390">
        <f>COS(RADIANS(F389))*H390</f>
        <v>-78.035401968573794</v>
      </c>
      <c r="L390">
        <f>$F$3+I390</f>
        <v>4022.7897280180691</v>
      </c>
      <c r="M390">
        <f>$G$3+J390</f>
        <v>5606.9262551789916</v>
      </c>
      <c r="N390">
        <f>$H$3+K390</f>
        <v>921.96459803142625</v>
      </c>
    </row>
    <row r="391" spans="1:14">
      <c r="A391" t="s">
        <v>0</v>
      </c>
      <c r="B391">
        <v>179.98694</v>
      </c>
      <c r="C391">
        <v>94.38306</v>
      </c>
      <c r="D391">
        <v>23.077999999999999</v>
      </c>
    </row>
    <row r="392" spans="1:14">
      <c r="A392" t="s">
        <v>0</v>
      </c>
      <c r="B392">
        <v>359.98889000000003</v>
      </c>
      <c r="C392">
        <v>265.62194</v>
      </c>
      <c r="D392">
        <v>23.077999999999999</v>
      </c>
    </row>
    <row r="393" spans="1:14">
      <c r="A393">
        <v>1111</v>
      </c>
      <c r="B393">
        <v>113.17806</v>
      </c>
      <c r="C393">
        <v>265.74250000000001</v>
      </c>
      <c r="D393">
        <v>1136.4960000000001</v>
      </c>
      <c r="E393">
        <f>IF((B392&lt;180),B393-B392,B393+(B392-360))</f>
        <v>113.16695000000003</v>
      </c>
      <c r="F393">
        <f>C394-(SUM(C393:C394)-360)/2</f>
        <v>94.260139999999993</v>
      </c>
      <c r="L393" s="2"/>
      <c r="M393" s="2"/>
      <c r="N393" s="2"/>
    </row>
    <row r="394" spans="1:14">
      <c r="A394">
        <v>1111</v>
      </c>
      <c r="B394">
        <v>293.17889000000002</v>
      </c>
      <c r="C394">
        <v>94.262780000000006</v>
      </c>
      <c r="D394">
        <v>1136.4960000000001</v>
      </c>
      <c r="E394">
        <f>B394-B391</f>
        <v>113.19195000000002</v>
      </c>
      <c r="F394">
        <f>AVERAGE(E393:E394)</f>
        <v>113.17945000000003</v>
      </c>
      <c r="G394">
        <f>F394-90</f>
        <v>23.179450000000031</v>
      </c>
      <c r="H394">
        <f>AVERAGE(D393:D394)*COS(RADIANS(F393-90))</f>
        <v>1133.3559229563318</v>
      </c>
      <c r="I394">
        <f>-SIN(RADIANS(90-G394))*H394</f>
        <v>-1041.8675492657492</v>
      </c>
      <c r="J394">
        <f>COS(RADIANS(90-G394))*H394</f>
        <v>446.10274364453363</v>
      </c>
      <c r="K394">
        <f>COS(RADIANS(F393))*H394</f>
        <v>-84.191320673130278</v>
      </c>
      <c r="L394">
        <f>$F$3+I394</f>
        <v>3958.1324507342506</v>
      </c>
      <c r="M394">
        <f>$G$3+J394</f>
        <v>5446.1027436445338</v>
      </c>
      <c r="N394">
        <f>$H$3+K394</f>
        <v>915.80867932686976</v>
      </c>
    </row>
    <row r="395" spans="1:14">
      <c r="A395">
        <v>2222</v>
      </c>
      <c r="B395">
        <v>310.48306000000002</v>
      </c>
      <c r="C395">
        <v>93.077500000000001</v>
      </c>
      <c r="D395">
        <v>1514.5429999999999</v>
      </c>
      <c r="E395">
        <f>B395-B391</f>
        <v>130.49612000000002</v>
      </c>
      <c r="F395">
        <f>C395-(SUM(C395:C396)-360)/2</f>
        <v>93.074445000000011</v>
      </c>
    </row>
    <row r="396" spans="1:14">
      <c r="A396">
        <v>2222</v>
      </c>
      <c r="B396">
        <v>130.48222000000001</v>
      </c>
      <c r="C396">
        <v>266.92860999999999</v>
      </c>
      <c r="D396">
        <v>1514.54</v>
      </c>
      <c r="E396">
        <f>IF((B392&lt;180),B396-B392,B396+(B392-360))</f>
        <v>130.47111000000004</v>
      </c>
      <c r="F396">
        <f>AVERAGE(E395:E396)</f>
        <v>130.48361500000004</v>
      </c>
      <c r="G396">
        <f>F396-90</f>
        <v>40.483615000000043</v>
      </c>
      <c r="H396">
        <f>AVERAGE(D395:D396)*COS(RADIANS(F395-90))</f>
        <v>1512.3616070557948</v>
      </c>
      <c r="I396">
        <f>-SIN(RADIANS(90-G396))*H396</f>
        <v>-1150.289623098844</v>
      </c>
      <c r="J396">
        <f>COS(RADIANS(90-G396))*H396</f>
        <v>981.871383373355</v>
      </c>
      <c r="K396">
        <f>COS(RADIANS(F395))*H396</f>
        <v>-81.113157631940865</v>
      </c>
      <c r="L396">
        <f>$F$3+I396</f>
        <v>3849.710376901156</v>
      </c>
      <c r="M396">
        <f>$G$3+J396</f>
        <v>5981.8713833733545</v>
      </c>
      <c r="N396">
        <f>$H$3+K396</f>
        <v>918.88684236805909</v>
      </c>
    </row>
    <row r="397" spans="1:14">
      <c r="A397">
        <v>3333</v>
      </c>
      <c r="B397">
        <v>121.83556</v>
      </c>
      <c r="C397">
        <v>266.11027999999999</v>
      </c>
      <c r="D397">
        <v>1152.9449999999999</v>
      </c>
      <c r="E397">
        <f>IF((B392&lt;180),B397-B392,B397+(B392-360))</f>
        <v>121.82445000000003</v>
      </c>
      <c r="F397">
        <f>C398-(SUM(C397:C398)-360)/2</f>
        <v>93.892499999999998</v>
      </c>
    </row>
    <row r="398" spans="1:14">
      <c r="A398">
        <v>3333</v>
      </c>
      <c r="B398">
        <v>301.83778000000001</v>
      </c>
      <c r="C398">
        <v>93.89528</v>
      </c>
      <c r="D398">
        <v>1152.944</v>
      </c>
      <c r="E398">
        <f>B398-B391</f>
        <v>121.85084000000001</v>
      </c>
      <c r="F398">
        <f>AVERAGE(E397:E398)</f>
        <v>121.83764500000001</v>
      </c>
      <c r="G398">
        <f>F398-90</f>
        <v>31.837645000000009</v>
      </c>
      <c r="H398">
        <f>AVERAGE(D397:D398)*COS(RADIANS(F397-90))</f>
        <v>1150.2848570383796</v>
      </c>
      <c r="I398">
        <f>-SIN(RADIANS(90-G398))*H398</f>
        <v>-977.22022609688167</v>
      </c>
      <c r="J398">
        <f>COS(RADIANS(90-G398))*H398</f>
        <v>606.79146503470622</v>
      </c>
      <c r="K398">
        <f>COS(RADIANS(F397))*H398</f>
        <v>-78.08673497637777</v>
      </c>
      <c r="L398">
        <f>$F$3+I398</f>
        <v>4022.7797739031184</v>
      </c>
      <c r="M398">
        <f>$G$3+J398</f>
        <v>5606.7914650347066</v>
      </c>
      <c r="N398">
        <f>$H$3+K398</f>
        <v>921.91326502362222</v>
      </c>
    </row>
    <row r="399" spans="1:14">
      <c r="A399" t="s">
        <v>0</v>
      </c>
      <c r="B399">
        <v>179.98667</v>
      </c>
      <c r="C399">
        <v>94.38306</v>
      </c>
      <c r="D399">
        <v>23.077999999999999</v>
      </c>
    </row>
    <row r="400" spans="1:14">
      <c r="A400" t="s">
        <v>0</v>
      </c>
      <c r="B400">
        <v>359.98777999999999</v>
      </c>
      <c r="C400">
        <v>265.62194</v>
      </c>
      <c r="D400">
        <v>23.077999999999999</v>
      </c>
    </row>
    <row r="401" spans="1:14">
      <c r="A401">
        <v>1111</v>
      </c>
      <c r="B401">
        <v>113.16777999999999</v>
      </c>
      <c r="C401">
        <v>265.73971999999998</v>
      </c>
      <c r="D401">
        <v>1136.46</v>
      </c>
      <c r="E401">
        <f>IF((B400&lt;180),B401-B400,B401+(B400-360))</f>
        <v>113.15555999999998</v>
      </c>
      <c r="F401">
        <f>C402-(SUM(C401:C402)-360)/2</f>
        <v>94.262360000000015</v>
      </c>
      <c r="L401" s="2"/>
      <c r="M401" s="2"/>
      <c r="N401" s="2"/>
    </row>
    <row r="402" spans="1:14">
      <c r="A402">
        <v>1111</v>
      </c>
      <c r="B402">
        <v>293.16971999999998</v>
      </c>
      <c r="C402">
        <v>94.264439999999993</v>
      </c>
      <c r="D402">
        <v>1136.46</v>
      </c>
      <c r="E402">
        <f>B402-B399</f>
        <v>113.18304999999998</v>
      </c>
      <c r="F402">
        <f>AVERAGE(E401:E402)</f>
        <v>113.16930499999998</v>
      </c>
      <c r="G402">
        <f>F402-90</f>
        <v>23.16930499999998</v>
      </c>
      <c r="H402">
        <f>AVERAGE(D401:D402)*COS(RADIANS(F401-90))</f>
        <v>1133.316750534347</v>
      </c>
      <c r="I402">
        <f>-SIN(RADIANS(90-G402))*H402</f>
        <v>-1041.9105084951059</v>
      </c>
      <c r="J402">
        <f>COS(RADIANS(90-G402))*H402</f>
        <v>445.902847410959</v>
      </c>
      <c r="K402">
        <f>COS(RADIANS(F401))*H402</f>
        <v>-84.232201202801861</v>
      </c>
      <c r="L402">
        <f>$F$3+I402</f>
        <v>3958.0894915048939</v>
      </c>
      <c r="M402">
        <f>$G$3+J402</f>
        <v>5445.9028474109591</v>
      </c>
      <c r="N402">
        <f>$H$3+K402</f>
        <v>915.76779879719811</v>
      </c>
    </row>
    <row r="403" spans="1:14">
      <c r="A403">
        <v>2222</v>
      </c>
      <c r="B403">
        <v>310.47806000000003</v>
      </c>
      <c r="C403">
        <v>93.077780000000004</v>
      </c>
      <c r="D403">
        <v>1514.451</v>
      </c>
      <c r="E403">
        <f>B403-B399</f>
        <v>130.49139000000002</v>
      </c>
      <c r="F403">
        <f>C403-(SUM(C403:C404)-360)/2</f>
        <v>93.075554999999994</v>
      </c>
    </row>
    <row r="404" spans="1:14">
      <c r="A404">
        <v>2222</v>
      </c>
      <c r="B404">
        <v>130.47639000000001</v>
      </c>
      <c r="C404">
        <v>266.92667</v>
      </c>
      <c r="D404">
        <v>1514.45</v>
      </c>
      <c r="E404">
        <f>IF((B400&lt;180),B404-B400,B404+(B400-360))</f>
        <v>130.46417</v>
      </c>
      <c r="F404">
        <f>AVERAGE(E403:E404)</f>
        <v>130.47778</v>
      </c>
      <c r="G404">
        <f>F404-90</f>
        <v>40.477779999999996</v>
      </c>
      <c r="H404">
        <f>AVERAGE(D403:D404)*COS(RADIANS(F403-90))</f>
        <v>1512.2691641608931</v>
      </c>
      <c r="I404">
        <f>-SIN(RADIANS(90-G404))*H404</f>
        <v>-1150.3192934713586</v>
      </c>
      <c r="J404">
        <f>COS(RADIANS(90-G404))*H404</f>
        <v>981.69422323829565</v>
      </c>
      <c r="K404">
        <f>COS(RADIANS(F403))*H404</f>
        <v>-81.137454842550284</v>
      </c>
      <c r="L404">
        <f>$F$3+I404</f>
        <v>3849.6807065286412</v>
      </c>
      <c r="M404">
        <f>$G$3+J404</f>
        <v>5981.6942232382953</v>
      </c>
      <c r="N404">
        <f>$H$3+K404</f>
        <v>918.86254515744974</v>
      </c>
    </row>
    <row r="405" spans="1:14">
      <c r="A405">
        <v>3333</v>
      </c>
      <c r="B405">
        <v>121.8275</v>
      </c>
      <c r="C405">
        <v>266.10944000000001</v>
      </c>
      <c r="D405">
        <v>1152.885</v>
      </c>
      <c r="E405">
        <f>IF((B400&lt;180),B405-B400,B405+(B400-360))</f>
        <v>121.81527999999999</v>
      </c>
      <c r="F405">
        <f>C406-(SUM(C405:C406)-360)/2</f>
        <v>93.893474999999995</v>
      </c>
    </row>
    <row r="406" spans="1:14">
      <c r="A406">
        <v>3333</v>
      </c>
      <c r="B406">
        <v>301.82916999999998</v>
      </c>
      <c r="C406">
        <v>93.896389999999997</v>
      </c>
      <c r="D406">
        <v>1152.884</v>
      </c>
      <c r="E406">
        <f>B406-B399</f>
        <v>121.84249999999997</v>
      </c>
      <c r="F406">
        <f>AVERAGE(E405:E406)</f>
        <v>121.82888999999997</v>
      </c>
      <c r="G406">
        <f>F406-90</f>
        <v>31.828889999999973</v>
      </c>
      <c r="H406">
        <f>AVERAGE(D405:D406)*COS(RADIANS(F405-90))</f>
        <v>1150.2236634794858</v>
      </c>
      <c r="I406">
        <f>-SIN(RADIANS(90-G406))*H406</f>
        <v>-977.26094290120727</v>
      </c>
      <c r="J406">
        <f>COS(RADIANS(90-G406))*H406</f>
        <v>606.60986268607007</v>
      </c>
      <c r="K406">
        <f>COS(RADIANS(F405))*H406</f>
        <v>-78.102109017159691</v>
      </c>
      <c r="L406">
        <f>$F$3+I406</f>
        <v>4022.7390570987927</v>
      </c>
      <c r="M406">
        <f>$G$3+J406</f>
        <v>5606.6098626860703</v>
      </c>
      <c r="N406">
        <f>$H$3+K406</f>
        <v>921.89789098284029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USGS</Company>
  <LinksUpToDate>false</LinksUpToDate>
  <SharedDoc>false</SharedDoc>
  <HyperlinksChanged>false</HyperlinksChanged>
  <AppVersion>12.0257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O'Neel</dc:creator>
  <cp:lastModifiedBy>Shad O'Neel</cp:lastModifiedBy>
  <dcterms:created xsi:type="dcterms:W3CDTF">2008-09-03T19:07:30Z</dcterms:created>
  <dcterms:modified xsi:type="dcterms:W3CDTF">2008-09-03T20:42:00Z</dcterms:modified>
</cp:coreProperties>
</file>