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PE_llama" sheetId="1" state="visible" r:id="rId2"/>
    <sheet name="MER prompt engineering" sheetId="2" state="visible" r:id="rId3"/>
    <sheet name="GV prompt engineering" sheetId="3" state="visible" r:id="rId4"/>
    <sheet name="Val MER text-to-text" sheetId="4" state="visible" r:id="rId5"/>
    <sheet name="VALModel-to-model" sheetId="5" state="visible" r:id="rId6"/>
    <sheet name="Val MER model-to-text" sheetId="6" state="visible" r:id="rId7"/>
    <sheet name="Sheet2" sheetId="7" state="visible" r:id="rId8"/>
    <sheet name="model-to-text" sheetId="8" state="visible" r:id="rId9"/>
    <sheet name="traditional approach" sheetId="9" state="visible" r:id="rId10"/>
    <sheet name="MER Model-to-model" sheetId="10" state="visible" r:id="rId11"/>
    <sheet name="gv Model-to-model" sheetId="11" state="visible" r:id="rId12"/>
    <sheet name="modelto model overlap" sheetId="12" state="visible" r:id="rId13"/>
    <sheet name="model-to-model sim" sheetId="13" state="visible" r:id="rId14"/>
    <sheet name="summary" sheetId="14" state="visible" r:id="rId15"/>
    <sheet name="extracted_tasks" sheetId="15" state="visible" r:id="rId16"/>
    <sheet name="extra tasks_overlap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<sst xmlns="http://schemas.openxmlformats.org/spreadsheetml/2006/main" count="4845" uniqueCount="379">
  <si>
    <t xml:space="preserve">standard</t>
  </si>
  <si>
    <t xml:space="preserve">no events</t>
  </si>
  <si>
    <t xml:space="preserve">original</t>
  </si>
  <si>
    <t xml:space="preserve">grade</t>
  </si>
  <si>
    <t xml:space="preserve">ease</t>
  </si>
  <si>
    <t xml:space="preserve">sent</t>
  </si>
  <si>
    <t xml:space="preserve">words</t>
  </si>
  <si>
    <t xml:space="preserve">aver</t>
  </si>
  <si>
    <t xml:space="preserve">GV</t>
  </si>
  <si>
    <t xml:space="preserve">Llama-7</t>
  </si>
  <si>
    <t xml:space="preserve"> grade</t>
  </si>
  <si>
    <t xml:space="preserve">  ease</t>
  </si>
  <si>
    <t xml:space="preserve"> words</t>
  </si>
  <si>
    <t xml:space="preserve">      aver</t>
  </si>
  <si>
    <t xml:space="preserve">Llama-70</t>
  </si>
  <si>
    <t xml:space="preserve"> sent</t>
  </si>
  <si>
    <t xml:space="preserve">     aver</t>
  </si>
  <si>
    <t xml:space="preserve">1_2.txt</t>
  </si>
  <si>
    <t xml:space="preserve">1_3.txt</t>
  </si>
  <si>
    <t xml:space="preserve">pet_models_3_3.gv</t>
  </si>
  <si>
    <t xml:space="preserve">5_2.txt</t>
  </si>
  <si>
    <t xml:space="preserve">pet_models_10_13.gv</t>
  </si>
  <si>
    <t xml:space="preserve">10_1.txt</t>
  </si>
  <si>
    <t xml:space="preserve">10_13.txt</t>
  </si>
  <si>
    <t xml:space="preserve">pet_models_1_2.gv</t>
  </si>
  <si>
    <t xml:space="preserve">10_6.txt</t>
  </si>
  <si>
    <t xml:space="preserve">pet_models_10_1.gv</t>
  </si>
  <si>
    <t xml:space="preserve">pet_models_10_6.gv</t>
  </si>
  <si>
    <t xml:space="preserve">3_3.txt</t>
  </si>
  <si>
    <t xml:space="preserve">pet_models_1_3.gv</t>
  </si>
  <si>
    <t xml:space="preserve">pet_models_5_2.gv</t>
  </si>
  <si>
    <t xml:space="preserve">MER</t>
  </si>
  <si>
    <t xml:space="preserve">  aver</t>
  </si>
  <si>
    <t xml:space="preserve">5_2.mmd</t>
  </si>
  <si>
    <t xml:space="preserve">1_3.mmd</t>
  </si>
  <si>
    <t xml:space="preserve">10_13.mmd</t>
  </si>
  <si>
    <t xml:space="preserve">3_3.mmd</t>
  </si>
  <si>
    <t xml:space="preserve">10_1.mmd</t>
  </si>
  <si>
    <t xml:space="preserve">10_6.mmd</t>
  </si>
  <si>
    <t xml:space="preserve">1_2.mmd</t>
  </si>
  <si>
    <t xml:space="preserve">Table 1</t>
  </si>
  <si>
    <t xml:space="preserve">mer</t>
  </si>
  <si>
    <t xml:space="preserve">mediana </t>
  </si>
  <si>
    <t xml:space="preserve">summary</t>
  </si>
  <si>
    <t xml:space="preserve">MR</t>
  </si>
  <si>
    <t xml:space="preserve">TS-NC</t>
  </si>
  <si>
    <t xml:space="preserve">TS-C</t>
  </si>
  <si>
    <t xml:space="preserve">average</t>
  </si>
  <si>
    <t xml:space="preserve">median</t>
  </si>
  <si>
    <t xml:space="preserve">grade </t>
  </si>
  <si>
    <t xml:space="preserve">Flesch-Kincaid Grade Level</t>
  </si>
  <si>
    <t xml:space="preserve">Prompt 1</t>
  </si>
  <si>
    <t xml:space="preserve">ease </t>
  </si>
  <si>
    <t xml:space="preserve">Flesch Reading Ease</t>
  </si>
  <si>
    <t xml:space="preserve">Prompt 2</t>
  </si>
  <si>
    <t xml:space="preserve">Text-to-text</t>
  </si>
  <si>
    <t xml:space="preserve">general</t>
  </si>
  <si>
    <t xml:space="preserve">gv</t>
  </si>
  <si>
    <t xml:space="preserve">No elements</t>
  </si>
  <si>
    <t xml:space="preserve">NC</t>
  </si>
  <si>
    <t xml:space="preserve">C</t>
  </si>
  <si>
    <t xml:space="preserve">Standard</t>
  </si>
  <si>
    <t xml:space="preserve">"start event", "end event", "task", "gateway"</t>
  </si>
  <si>
    <t xml:space="preserve">llama7</t>
  </si>
  <si>
    <t xml:space="preserve">llama70</t>
  </si>
  <si>
    <t xml:space="preserve">seg meg etc</t>
  </si>
  <si>
    <t xml:space="preserve">GPT3</t>
  </si>
  <si>
    <t xml:space="preserve">GPT3.5</t>
  </si>
  <si>
    <t xml:space="preserve">GPT4</t>
  </si>
  <si>
    <t xml:space="preserve"> aver</t>
  </si>
  <si>
    <t xml:space="preserve">gpt3</t>
  </si>
  <si>
    <t xml:space="preserve">Gpt3.5</t>
  </si>
  <si>
    <t xml:space="preserve">gpt4</t>
  </si>
  <si>
    <t xml:space="preserve">sentences</t>
  </si>
  <si>
    <t xml:space="preserve">orig</t>
  </si>
  <si>
    <t xml:space="preserve">gener</t>
  </si>
  <si>
    <t xml:space="preserve">"start event", "end event", "gateway"</t>
  </si>
  <si>
    <t xml:space="preserve">1_2.gv</t>
  </si>
  <si>
    <t xml:space="preserve">1_3.gv</t>
  </si>
  <si>
    <t xml:space="preserve">10_1.gv</t>
  </si>
  <si>
    <t xml:space="preserve">10_13.gv</t>
  </si>
  <si>
    <t xml:space="preserve">10_6.gv</t>
  </si>
  <si>
    <t xml:space="preserve">3_3.gv</t>
  </si>
  <si>
    <t xml:space="preserve">5_2.gv</t>
  </si>
  <si>
    <t xml:space="preserve">overlap</t>
  </si>
  <si>
    <t xml:space="preserve">expected</t>
  </si>
  <si>
    <t xml:space="preserve">actual </t>
  </si>
  <si>
    <t xml:space="preserve">stand</t>
  </si>
  <si>
    <t xml:space="preserve">no</t>
  </si>
  <si>
    <t xml:space="preserve">  grade</t>
  </si>
  <si>
    <t xml:space="preserve">G_g03.txt</t>
  </si>
  <si>
    <t xml:space="preserve">R_g01.txt</t>
  </si>
  <si>
    <t xml:space="preserve">V_g01.txt</t>
  </si>
  <si>
    <t xml:space="preserve">X_g03.txt</t>
  </si>
  <si>
    <t xml:space="preserve">M_g01.txt</t>
  </si>
  <si>
    <t xml:space="preserve">V_k09.txt</t>
  </si>
  <si>
    <t xml:space="preserve">R_j02.txt</t>
  </si>
  <si>
    <t xml:space="preserve">M_j03.txt</t>
  </si>
  <si>
    <t xml:space="preserve">E_j04.txt</t>
  </si>
  <si>
    <t xml:space="preserve">G_g01.txt</t>
  </si>
  <si>
    <t xml:space="preserve">M_j02.txt</t>
  </si>
  <si>
    <t xml:space="preserve">M_k05.txt</t>
  </si>
  <si>
    <t xml:space="preserve">G_j01.txt</t>
  </si>
  <si>
    <t xml:space="preserve">M_g02.txt</t>
  </si>
  <si>
    <t xml:space="preserve">R_j01.txt</t>
  </si>
  <si>
    <t xml:space="preserve">R_j03.txt</t>
  </si>
  <si>
    <t xml:space="preserve">X_g01.txt</t>
  </si>
  <si>
    <t xml:space="preserve">V_k08.txt</t>
  </si>
  <si>
    <t xml:space="preserve">R_j04.txt</t>
  </si>
  <si>
    <t xml:space="preserve">E_j01.txt</t>
  </si>
  <si>
    <t xml:space="preserve">M_j01.txt</t>
  </si>
  <si>
    <t xml:space="preserve">tasks, gateways, events </t>
  </si>
  <si>
    <t xml:space="preserve">original </t>
  </si>
  <si>
    <t xml:space="preserve">Complexity evaluation table: </t>
  </si>
  <si>
    <t xml:space="preserve">LLM</t>
  </si>
  <si>
    <t xml:space="preserve">FKGL</t>
  </si>
  <si>
    <t xml:space="preserve">FRE</t>
  </si>
  <si>
    <t xml:space="preserve">#S</t>
  </si>
  <si>
    <t xml:space="preserve">#W</t>
  </si>
  <si>
    <t xml:space="preserve">#WS</t>
  </si>
  <si>
    <t xml:space="preserve">#MR</t>
  </si>
  <si>
    <t xml:space="preserve">TS-c</t>
  </si>
  <si>
    <t xml:space="preserve">lengt</t>
  </si>
  <si>
    <t xml:space="preserve">overlap </t>
  </si>
  <si>
    <t xml:space="preserve">validation/generated_models/gpt-4</t>
  </si>
  <si>
    <t xml:space="preserve">comon original</t>
  </si>
  <si>
    <t xml:space="preserve">comon generated</t>
  </si>
  <si>
    <t xml:space="preserve">only original</t>
  </si>
  <si>
    <t xml:space="preserve">only generated</t>
  </si>
  <si>
    <t xml:space="preserve">generated</t>
  </si>
  <si>
    <t xml:space="preserve">validation/generated_models/davinci</t>
  </si>
  <si>
    <t xml:space="preserve">elements</t>
  </si>
  <si>
    <t xml:space="preserve">TASK</t>
  </si>
  <si>
    <t xml:space="preserve">XOR</t>
  </si>
  <si>
    <t xml:space="preserve">AND</t>
  </si>
  <si>
    <t xml:space="preserve">EVENTS</t>
  </si>
  <si>
    <t xml:space="preserve">Tasks</t>
  </si>
  <si>
    <t xml:space="preserve">G_g03.txt </t>
  </si>
  <si>
    <t xml:space="preserve">R_g01.txt </t>
  </si>
  <si>
    <t xml:space="preserve">V_g01.txt </t>
  </si>
  <si>
    <t xml:space="preserve">X_g03.txt </t>
  </si>
  <si>
    <t xml:space="preserve">M_g01.txt </t>
  </si>
  <si>
    <t xml:space="preserve">V_k09.txt </t>
  </si>
  <si>
    <t xml:space="preserve">R_j02.txt </t>
  </si>
  <si>
    <t xml:space="preserve">M_j03.txt </t>
  </si>
  <si>
    <t xml:space="preserve">E_j04.txt </t>
  </si>
  <si>
    <t xml:space="preserve">G_g01.txt </t>
  </si>
  <si>
    <t xml:space="preserve">M_j02.txt </t>
  </si>
  <si>
    <t xml:space="preserve">M_k05.txt </t>
  </si>
  <si>
    <t xml:space="preserve">G_j01.txt </t>
  </si>
  <si>
    <t xml:space="preserve">M_g02.txt </t>
  </si>
  <si>
    <t xml:space="preserve">R_j01.txt </t>
  </si>
  <si>
    <t xml:space="preserve">R_j03.txt </t>
  </si>
  <si>
    <t xml:space="preserve">X_g01.txt </t>
  </si>
  <si>
    <t xml:space="preserve">V_k08.txt </t>
  </si>
  <si>
    <t xml:space="preserve">R_j04.txt </t>
  </si>
  <si>
    <t xml:space="preserve">E_j01.txt </t>
  </si>
  <si>
    <t xml:space="preserve">M_j01.txt </t>
  </si>
  <si>
    <t xml:space="preserve">KPI1</t>
  </si>
  <si>
    <t xml:space="preserve">KPI3 </t>
  </si>
  <si>
    <t xml:space="preserve">nc</t>
  </si>
  <si>
    <t xml:space="preserve">Model-to-text </t>
  </si>
  <si>
    <t xml:space="preserve">C: model to generated</t>
  </si>
  <si>
    <t xml:space="preserve">NC: model to generated</t>
  </si>
  <si>
    <t xml:space="preserve">Model-to-text</t>
  </si>
  <si>
    <t xml:space="preserve">Average</t>
  </si>
  <si>
    <t xml:space="preserve">comon model</t>
  </si>
  <si>
    <t xml:space="preserve">comon text</t>
  </si>
  <si>
    <t xml:space="preserve">only model</t>
  </si>
  <si>
    <t xml:space="preserve">only text</t>
  </si>
  <si>
    <t xml:space="preserve">C: model to original</t>
  </si>
  <si>
    <t xml:space="preserve">NC: model to original</t>
  </si>
  <si>
    <t xml:space="preserve">c</t>
  </si>
  <si>
    <t xml:space="preserve">length</t>
  </si>
  <si>
    <t xml:space="preserve">model</t>
  </si>
  <si>
    <t xml:space="preserve">om</t>
  </si>
  <si>
    <t xml:space="preserve">ot</t>
  </si>
  <si>
    <t xml:space="preserve">ts</t>
  </si>
  <si>
    <t xml:space="preserve">Value </t>
  </si>
  <si>
    <t xml:space="preserve">School level </t>
  </si>
  <si>
    <t xml:space="preserve">Student age range </t>
  </si>
  <si>
    <t xml:space="preserve">Notes </t>
  </si>
  <si>
    <t xml:space="preserve">0-1 </t>
  </si>
  <si>
    <t xml:space="preserve">Pre-kindergarten - 1st grade </t>
  </si>
  <si>
    <t xml:space="preserve">3-7 </t>
  </si>
  <si>
    <t xml:space="preserve">Basic level for those who just learn to read books. </t>
  </si>
  <si>
    <t xml:space="preserve">1-5 </t>
  </si>
  <si>
    <t xml:space="preserve">1st grade - 5th grade </t>
  </si>
  <si>
    <t xml:space="preserve">7-11 </t>
  </si>
  <si>
    <t xml:space="preserve">Very easy to read. </t>
  </si>
  <si>
    <t xml:space="preserve">5-11 </t>
  </si>
  <si>
    <t xml:space="preserve">5th grade - 11th grade </t>
  </si>
  <si>
    <t xml:space="preserve">11-17 </t>
  </si>
  <si>
    <t xml:space="preserve">Average level. Good for the majority of marketing materials.  </t>
  </si>
  <si>
    <t xml:space="preserve">11-18 </t>
  </si>
  <si>
    <t xml:space="preserve">11th grade - 18th grade </t>
  </si>
  <si>
    <t xml:space="preserve">17 and above </t>
  </si>
  <si>
    <t xml:space="preserve">The text is for skilled readers. For example, an academic paper. </t>
  </si>
  <si>
    <t xml:space="preserve">Score </t>
  </si>
  <si>
    <t xml:space="preserve">Notes</t>
  </si>
  <si>
    <t xml:space="preserve">90-100</t>
  </si>
  <si>
    <t xml:space="preserve">very easy to read, easily understood by an average 11-year-old student</t>
  </si>
  <si>
    <t xml:space="preserve">5. Klasse</t>
  </si>
  <si>
    <t xml:space="preserve">80-90</t>
  </si>
  <si>
    <t xml:space="preserve">easy to read</t>
  </si>
  <si>
    <t xml:space="preserve">6. Klasse</t>
  </si>
  <si>
    <t xml:space="preserve">70-80</t>
  </si>
  <si>
    <t xml:space="preserve">fairly easy to read</t>
  </si>
  <si>
    <t xml:space="preserve">7. Klasse</t>
  </si>
  <si>
    <t xml:space="preserve">60-70</t>
  </si>
  <si>
    <t xml:space="preserve">easily understood by 13- to 15-year-old students</t>
  </si>
  <si>
    <t xml:space="preserve">8. bis 9. Klasse</t>
  </si>
  <si>
    <t xml:space="preserve">50-60</t>
  </si>
  <si>
    <t xml:space="preserve">fairly difficult to read</t>
  </si>
  <si>
    <t xml:space="preserve">10. bis 12. Klasse</t>
  </si>
  <si>
    <t xml:space="preserve">30-50</t>
  </si>
  <si>
    <t xml:space="preserve">difficult to read, best understood by college graduates</t>
  </si>
  <si>
    <t xml:space="preserve">Student</t>
  </si>
  <si>
    <t xml:space="preserve">0-30</t>
  </si>
  <si>
    <t xml:space="preserve">very difficult to read, best understood by university graduates</t>
  </si>
  <si>
    <t xml:space="preserve">Akademiker</t>
  </si>
  <si>
    <t xml:space="preserve">text</t>
  </si>
  <si>
    <t xml:space="preserve">mermaid</t>
  </si>
  <si>
    <t xml:space="preserve">length of texts/model</t>
  </si>
  <si>
    <t xml:space="preserve">graphviz</t>
  </si>
  <si>
    <t xml:space="preserve">summary </t>
  </si>
  <si>
    <t xml:space="preserve">P 1</t>
  </si>
  <si>
    <t xml:space="preserve">P 2</t>
  </si>
  <si>
    <t xml:space="preserve">p1 a</t>
  </si>
  <si>
    <t xml:space="preserve">p2 a</t>
  </si>
  <si>
    <t xml:space="preserve">classic</t>
  </si>
  <si>
    <t xml:space="preserve">classic/extended</t>
  </si>
  <si>
    <t xml:space="preserve">classic/reduced</t>
  </si>
  <si>
    <t xml:space="preserve">reduced</t>
  </si>
  <si>
    <t xml:space="preserve">extended</t>
  </si>
  <si>
    <t xml:space="preserve">extend</t>
  </si>
  <si>
    <t xml:space="preserve">1_2</t>
  </si>
  <si>
    <t xml:space="preserve">10_1</t>
  </si>
  <si>
    <t xml:space="preserve">10_6</t>
  </si>
  <si>
    <t xml:space="preserve">1_3</t>
  </si>
  <si>
    <t xml:space="preserve">5_2</t>
  </si>
  <si>
    <t xml:space="preserve">10_13</t>
  </si>
  <si>
    <t xml:space="preserve">3_3</t>
  </si>
  <si>
    <t xml:space="preserve">C </t>
  </si>
  <si>
    <t xml:space="preserve">Red</t>
  </si>
  <si>
    <t xml:space="preserve">model text similarity</t>
  </si>
  <si>
    <t xml:space="preserve">llama </t>
  </si>
  <si>
    <t xml:space="preserve">bert</t>
  </si>
  <si>
    <t xml:space="preserve">Llama 7</t>
  </si>
  <si>
    <t xml:space="preserve">Llama 70</t>
  </si>
  <si>
    <t xml:space="preserve">Mermaid</t>
  </si>
  <si>
    <t xml:space="preserve">standard/llama-7</t>
  </si>
  <si>
    <t xml:space="preserve">]standard/llama-70</t>
  </si>
  <si>
    <t xml:space="preserve">standard/llama-70</t>
  </si>
  <si>
    <t xml:space="preserve">no event</t>
  </si>
  <si>
    <t xml:space="preserve">no_events/llama-7</t>
  </si>
  <si>
    <t xml:space="preserve">generated_text/pet_mermaid/no_events/llama-70</t>
  </si>
  <si>
    <t xml:space="preserve">no_events/llama-70</t>
  </si>
  <si>
    <t xml:space="preserve">LLama7</t>
  </si>
  <si>
    <t xml:space="preserve">LLama70</t>
  </si>
  <si>
    <t xml:space="preserve">trad</t>
  </si>
  <si>
    <t xml:space="preserve">gpt</t>
  </si>
  <si>
    <t xml:space="preserve">llama</t>
  </si>
  <si>
    <t xml:space="preserve">   eas</t>
  </si>
  <si>
    <t xml:space="preserve">e  sent</t>
  </si>
  <si>
    <t xml:space="preserve">       aver</t>
  </si>
  <si>
    <t xml:space="preserve">   ease</t>
  </si>
  <si>
    <t xml:space="preserve">10_6.df-po-reduced.txt</t>
  </si>
  <si>
    <t xml:space="preserve">10_1.df-po-extended.txt</t>
  </si>
  <si>
    <t xml:space="preserve">1_3.df-po-reduced.txt</t>
  </si>
  <si>
    <t xml:space="preserve">5_2.df-po-extended.txt</t>
  </si>
  <si>
    <t xml:space="preserve">10_13.df-po-reduced.txt</t>
  </si>
  <si>
    <t xml:space="preserve">1_2.df-po-extended.txt</t>
  </si>
  <si>
    <t xml:space="preserve">1_2.df-po-reduced.txt</t>
  </si>
  <si>
    <t xml:space="preserve">1_3.df-po-extended.txt</t>
  </si>
  <si>
    <t xml:space="preserve">5_2.df-po-reduced.txt</t>
  </si>
  <si>
    <t xml:space="preserve">10_6.df-po-extended.txt</t>
  </si>
  <si>
    <t xml:space="preserve">3_3.df-po-reduced.txt</t>
  </si>
  <si>
    <t xml:space="preserve">3_3.df-po-extended.txt</t>
  </si>
  <si>
    <t xml:space="preserve">10_1.df-po-reduced.txt</t>
  </si>
  <si>
    <t xml:space="preserve">10_13.df-po-extended.txt</t>
  </si>
  <si>
    <t xml:space="preserve">classic vs original</t>
  </si>
  <si>
    <t xml:space="preserve">text similarity </t>
  </si>
  <si>
    <t xml:space="preserve">text overlap</t>
  </si>
  <si>
    <t xml:space="preserve">tasks</t>
  </si>
  <si>
    <t xml:space="preserve">events</t>
  </si>
  <si>
    <t xml:space="preserve">xor</t>
  </si>
  <si>
    <t xml:space="preserve">and</t>
  </si>
  <si>
    <t xml:space="preserve">event</t>
  </si>
  <si>
    <t xml:space="preserve">generated_models/mermaid/no_event-3</t>
  </si>
  <si>
    <t xml:space="preserve">no-3</t>
  </si>
  <si>
    <t xml:space="preserve">no-4</t>
  </si>
  <si>
    <t xml:space="preserve">Stand-4</t>
  </si>
  <si>
    <t xml:space="preserve">Stand-3</t>
  </si>
  <si>
    <t xml:space="preserve">Stand-35</t>
  </si>
  <si>
    <t xml:space="preserve">generated_models/mermaid/no_event-4</t>
  </si>
  <si>
    <t xml:space="preserve">no-35</t>
  </si>
  <si>
    <t xml:space="preserve">no_events-3</t>
  </si>
  <si>
    <t xml:space="preserve">no_events-3.5</t>
  </si>
  <si>
    <t xml:space="preserve">generated_models/mermaid/standard-4</t>
  </si>
  <si>
    <t xml:space="preserve">no_events-4</t>
  </si>
  <si>
    <t xml:space="preserve">standard-3</t>
  </si>
  <si>
    <t xml:space="preserve">standard-3.5</t>
  </si>
  <si>
    <t xml:space="preserve">standard-4</t>
  </si>
  <si>
    <t xml:space="preserve">no-</t>
  </si>
  <si>
    <t xml:space="preserve">generated_models/mermaid/extended</t>
  </si>
  <si>
    <t xml:space="preserve">stand-</t>
  </si>
  <si>
    <t xml:space="preserve">Summary </t>
  </si>
  <si>
    <t xml:space="preserve">generated_models/mermaid/standard-3</t>
  </si>
  <si>
    <t xml:space="preserve">generated_models/mermaid/standard-3.5</t>
  </si>
  <si>
    <t xml:space="preserve">generated_models/mermaid/reduced</t>
  </si>
  <si>
    <t xml:space="preserve">generated_models/mermaid/no_event-3.5</t>
  </si>
  <si>
    <t xml:space="preserve">generated_models/graphviz/no_events-3</t>
  </si>
  <si>
    <t xml:space="preserve">seg</t>
  </si>
  <si>
    <t xml:space="preserve">meg</t>
  </si>
  <si>
    <t xml:space="preserve">spg</t>
  </si>
  <si>
    <t xml:space="preserve">mpg</t>
  </si>
  <si>
    <t xml:space="preserve">start</t>
  </si>
  <si>
    <t xml:space="preserve">end</t>
  </si>
  <si>
    <t xml:space="preserve">generated_models/graphviz/standard-4</t>
  </si>
  <si>
    <t xml:space="preserve">generated_models/graphviz/extended</t>
  </si>
  <si>
    <t xml:space="preserve">generated_models/graphviz/standard-3</t>
  </si>
  <si>
    <t xml:space="preserve">10-13</t>
  </si>
  <si>
    <t xml:space="preserve">generated_models/graphviz/no_events-4</t>
  </si>
  <si>
    <t xml:space="preserve">generated_models/graphviz/standard-3.5</t>
  </si>
  <si>
    <t xml:space="preserve">generated_models/graphviz/no_events-3.5</t>
  </si>
  <si>
    <t xml:space="preserve">generated_models/graphviz/reduced</t>
  </si>
  <si>
    <t xml:space="preserve">10-1</t>
  </si>
  <si>
    <t xml:space="preserve">MER length</t>
  </si>
  <si>
    <t xml:space="preserve">GV length</t>
  </si>
  <si>
    <t xml:space="preserve">tr</t>
  </si>
  <si>
    <t xml:space="preserve">Pr 1</t>
  </si>
  <si>
    <t xml:space="preserve">Pr 2</t>
  </si>
  <si>
    <t xml:space="preserve">Mer</t>
  </si>
  <si>
    <t xml:space="preserve">st3</t>
  </si>
  <si>
    <t xml:space="preserve">St3.5</t>
  </si>
  <si>
    <t xml:space="preserve">st4</t>
  </si>
  <si>
    <t xml:space="preserve">no3</t>
  </si>
  <si>
    <t xml:space="preserve">no35</t>
  </si>
  <si>
    <t xml:space="preserve">no4</t>
  </si>
  <si>
    <t xml:space="preserve">extbf{GR</t>
  </si>
  <si>
    <t xml:space="preserve">prompt</t>
  </si>
  <si>
    <t xml:space="preserve">\#S</t>
  </si>
  <si>
    <t xml:space="preserve">\#W</t>
  </si>
  <si>
    <t xml:space="preserve">\#WS</t>
  </si>
  <si>
    <t xml:space="preserve">\#MR</t>
  </si>
  <si>
    <t xml:space="preserve">original text</t>
  </si>
  <si>
    <t xml:space="preserve">human</t>
  </si>
  <si>
    <t xml:space="preserve">p1</t>
  </si>
  <si>
    <t xml:space="preserve">all</t>
  </si>
  <si>
    <t xml:space="preserve">gpt3/original</t>
  </si>
  <si>
    <t xml:space="preserve">gpt3/other</t>
  </si>
  <si>
    <t xml:space="preserve">other</t>
  </si>
  <si>
    <t xml:space="preserve">other/original</t>
  </si>
  <si>
    <t xml:space="preserve">p2</t>
  </si>
  <si>
    <t xml:space="preserve">gpt3/all</t>
  </si>
  <si>
    <t xml:space="preserve">traditional</t>
  </si>
  <si>
    <t xml:space="preserve">P1</t>
  </si>
  <si>
    <t xml:space="preserve">P2</t>
  </si>
  <si>
    <t xml:space="preserve">text-davinci-003</t>
  </si>
  <si>
    <t xml:space="preserve">gpt-3.5-turbo</t>
  </si>
  <si>
    <t xml:space="preserve">llama-70</t>
  </si>
  <si>
    <t xml:space="preserve">#T</t>
  </si>
  <si>
    <t xml:space="preserve">average </t>
  </si>
  <si>
    <t xml:space="preserve">mermaid </t>
  </si>
  <si>
    <t xml:space="preserve">Prompt1</t>
  </si>
  <si>
    <t xml:space="preserve">Prompt2</t>
  </si>
  <si>
    <t xml:space="preserve">gpt-4</t>
  </si>
  <si>
    <t xml:space="preserve">GR</t>
  </si>
  <si>
    <t xml:space="preserve">reduced </t>
  </si>
  <si>
    <t xml:space="preserve">Llama7</t>
  </si>
  <si>
    <t xml:space="preserve">Llama70</t>
  </si>
  <si>
    <t xml:space="preserve">llama-7</t>
  </si>
  <si>
    <t xml:space="preserve">comon extracted</t>
  </si>
  <si>
    <t xml:space="preserve">only extracted</t>
  </si>
  <si>
    <t xml:space="preserve">extracted </t>
  </si>
  <si>
    <t xml:space="preserve">p2 </t>
  </si>
  <si>
    <t xml:space="preserve">O-OM</t>
  </si>
  <si>
    <t xml:space="preserve">O-OT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</si>
</sst>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7B59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FFDE59"/>
        <bgColor rgb="FFD4EA6B"/>
      </patternFill>
    </fill>
    <fill>
      <patternFill patternType="solid">
        <fgColor rgb="FFBBE33D"/>
        <bgColor rgb="FFD4EA6B"/>
      </patternFill>
    </fill>
    <fill>
      <patternFill patternType="solid">
        <fgColor rgb="FFB4C7DC"/>
        <bgColor rgb="FFCCCCFF"/>
      </patternFill>
    </fill>
    <fill>
      <patternFill patternType="solid">
        <fgColor rgb="FFFFFF00"/>
        <bgColor rgb="FFFFDE59"/>
      </patternFill>
    </fill>
    <fill>
      <patternFill patternType="solid">
        <fgColor rgb="FFE8F2A1"/>
        <bgColor rgb="FFDDE8CB"/>
      </patternFill>
    </fill>
    <fill>
      <patternFill patternType="solid">
        <fgColor rgb="FFFFB66C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rgb="FFDDE8CB"/>
        <bgColor rgb="FFE8F2A1"/>
      </patternFill>
    </fill>
    <fill>
      <patternFill patternType="solid">
        <fgColor rgb="FFAFD095"/>
        <bgColor rgb="FFB4C7DC"/>
      </patternFill>
    </fill>
    <fill>
      <patternFill patternType="solid">
        <fgColor rgb="FFFFA6A6"/>
        <bgColor rgb="FFFFB66C"/>
      </patternFill>
    </fill>
    <fill>
      <patternFill patternType="solid">
        <fgColor rgb="FFFFF5CE"/>
        <bgColor rgb="FFFFFFD7"/>
      </patternFill>
    </fill>
    <fill>
      <patternFill patternType="solid">
        <fgColor rgb="FFFFD8CE"/>
        <bgColor rgb="FFFFF5CE"/>
      </patternFill>
    </fill>
    <fill>
      <patternFill patternType="solid">
        <fgColor rgb="FFFFFFD7"/>
        <bgColor rgb="FFFFF5CE"/>
      </patternFill>
    </fill>
    <fill>
      <patternFill patternType="solid">
        <fgColor rgb="FFD4EA6B"/>
        <bgColor rgb="FFBBE33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7B59"/>
      <rgbColor rgb="FF0066CC"/>
      <rgbColor rgb="FFCCCCFF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FD095"/>
      <rgbColor rgb="FFFFA6A6"/>
      <rgbColor rgb="FFCC99FF"/>
      <rgbColor rgb="FFFFD8CE"/>
      <rgbColor rgb="FF3366FF"/>
      <rgbColor rgb="FF33CCCC"/>
      <rgbColor rgb="FFBBE33D"/>
      <rgbColor rgb="FFFFDE59"/>
      <rgbColor rgb="FFFFB66C"/>
      <rgbColor rgb="FFFF6D6D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BH13" colorId="64" zoomScale="100" zoomScaleNormal="100" zoomScalePageLayoutView="100" workbookViewId="0">
      <selection pane="topLeft" activeCell="BB20" activeCellId="0" sqref="BB20"/>
    </sheetView>
  </sheetViews>
  <sheetFormatPr defaultColWidth="8.6796875" defaultRowHeight="13.8" zeroHeight="false" outlineLevelRow="0" outlineLevelCol="0"/>
  <cols>
    <col collapsed="false" customWidth="true" hidden="false" outlineLevel="0" max="2" min="1" style="1" width="11.96"/>
    <col collapsed="false" customWidth="true" hidden="false" outlineLevel="0" max="6" min="6" style="1" width="10.66"/>
    <col collapsed="false" customWidth="true" hidden="false" outlineLevel="0" max="11" min="11" style="1" width="9.33"/>
    <col collapsed="false" customWidth="true" hidden="false" outlineLevel="0" max="31" min="31" style="1" width="11.12"/>
    <col collapsed="false" customWidth="true" hidden="false" outlineLevel="0" max="40" min="40" style="1" width="12.79"/>
    <col collapsed="false" customWidth="true" hidden="false" outlineLevel="0" max="16384" min="16376" style="1" width="11.53"/>
  </cols>
  <sheetData>
    <row r="1" customFormat="false" ht="13.8" hidden="false" customHeight="false" outlineLevel="0" collapsed="false">
      <c r="B1" s="2"/>
      <c r="C1" s="3"/>
      <c r="D1" s="3"/>
      <c r="E1" s="3"/>
      <c r="F1" s="3"/>
      <c r="G1" s="3"/>
      <c r="H1" s="1"/>
      <c r="I1" s="1"/>
      <c r="J1" s="4" t="s">
        <v>0</v>
      </c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4"/>
      <c r="Y1" s="6" t="s">
        <v>1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O1" s="4" t="s">
        <v>0</v>
      </c>
      <c r="AP1" s="4"/>
      <c r="AQ1" s="4"/>
      <c r="AR1" s="4"/>
      <c r="AS1" s="4"/>
      <c r="AT1" s="4"/>
      <c r="AV1" s="6" t="s">
        <v>1</v>
      </c>
      <c r="AW1" s="6"/>
      <c r="AX1" s="6"/>
      <c r="AY1" s="6"/>
      <c r="AZ1" s="6"/>
      <c r="BA1" s="6"/>
    </row>
    <row r="2" customFormat="false" ht="13.8" hidden="false" customHeight="false" outlineLevel="0" collapsed="false">
      <c r="B2" s="7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2" t="s">
        <v>8</v>
      </c>
      <c r="J2" s="1" t="s">
        <v>9</v>
      </c>
      <c r="K2" s="8" t="s">
        <v>10</v>
      </c>
      <c r="L2" s="8" t="s">
        <v>11</v>
      </c>
      <c r="M2" s="8" t="s">
        <v>5</v>
      </c>
      <c r="N2" s="8" t="s">
        <v>12</v>
      </c>
      <c r="O2" s="8" t="s">
        <v>13</v>
      </c>
      <c r="Q2" s="1" t="s">
        <v>14</v>
      </c>
      <c r="R2" s="8" t="s">
        <v>10</v>
      </c>
      <c r="S2" s="8" t="s">
        <v>11</v>
      </c>
      <c r="T2" s="8" t="s">
        <v>5</v>
      </c>
      <c r="U2" s="8" t="s">
        <v>12</v>
      </c>
      <c r="V2" s="8" t="s">
        <v>13</v>
      </c>
      <c r="W2" s="9"/>
      <c r="Y2" s="1" t="s">
        <v>9</v>
      </c>
      <c r="Z2" s="1" t="s">
        <v>10</v>
      </c>
      <c r="AA2" s="1" t="s">
        <v>11</v>
      </c>
      <c r="AB2" s="1" t="s">
        <v>15</v>
      </c>
      <c r="AC2" s="1" t="s">
        <v>6</v>
      </c>
      <c r="AD2" s="1" t="s">
        <v>13</v>
      </c>
      <c r="AF2" s="1" t="s">
        <v>14</v>
      </c>
      <c r="AG2" s="1" t="s">
        <v>10</v>
      </c>
      <c r="AH2" s="1" t="s">
        <v>11</v>
      </c>
      <c r="AI2" s="1" t="s">
        <v>15</v>
      </c>
      <c r="AJ2" s="1" t="s">
        <v>6</v>
      </c>
      <c r="AK2" s="1" t="s">
        <v>13</v>
      </c>
      <c r="AP2" s="1" t="s">
        <v>10</v>
      </c>
      <c r="AQ2" s="1" t="s">
        <v>11</v>
      </c>
      <c r="AR2" s="1" t="s">
        <v>15</v>
      </c>
      <c r="AS2" s="1" t="s">
        <v>12</v>
      </c>
      <c r="AT2" s="1" t="s">
        <v>16</v>
      </c>
      <c r="AW2" s="1" t="s">
        <v>10</v>
      </c>
      <c r="AX2" s="1" t="s">
        <v>11</v>
      </c>
      <c r="AY2" s="1" t="s">
        <v>15</v>
      </c>
      <c r="AZ2" s="1" t="s">
        <v>12</v>
      </c>
      <c r="BA2" s="1" t="s">
        <v>16</v>
      </c>
    </row>
    <row r="3" customFormat="false" ht="13.8" hidden="false" customHeight="false" outlineLevel="0" collapsed="false">
      <c r="B3" s="3" t="s">
        <v>17</v>
      </c>
      <c r="C3" s="10" t="n">
        <v>12.2</v>
      </c>
      <c r="D3" s="10" t="n">
        <v>37.6</v>
      </c>
      <c r="E3" s="10" t="n">
        <v>6</v>
      </c>
      <c r="F3" s="10" t="n">
        <v>113</v>
      </c>
      <c r="G3" s="10" t="n">
        <v>18.8333333333333</v>
      </c>
      <c r="J3" s="1" t="s">
        <v>18</v>
      </c>
      <c r="K3" s="1" t="n">
        <v>8.5</v>
      </c>
      <c r="L3" s="1" t="n">
        <v>63.19</v>
      </c>
      <c r="M3" s="1" t="n">
        <v>10</v>
      </c>
      <c r="N3" s="1" t="n">
        <v>192</v>
      </c>
      <c r="O3" s="1" t="n">
        <v>19.2</v>
      </c>
      <c r="Q3" s="1" t="s">
        <v>18</v>
      </c>
      <c r="R3" s="1" t="n">
        <v>5.8</v>
      </c>
      <c r="S3" s="1" t="n">
        <v>70.39</v>
      </c>
      <c r="T3" s="1" t="n">
        <v>17</v>
      </c>
      <c r="U3" s="1" t="n">
        <v>174</v>
      </c>
      <c r="V3" s="1" t="n">
        <v>10.235294</v>
      </c>
      <c r="W3" s="11"/>
      <c r="Y3" s="1" t="s">
        <v>18</v>
      </c>
      <c r="Z3" s="1" t="n">
        <v>8.4</v>
      </c>
      <c r="AA3" s="1" t="n">
        <v>63.49</v>
      </c>
      <c r="AB3" s="1" t="n">
        <v>6</v>
      </c>
      <c r="AC3" s="1" t="n">
        <v>111</v>
      </c>
      <c r="AD3" s="1" t="n">
        <v>18.5</v>
      </c>
      <c r="AF3" s="1" t="s">
        <v>18</v>
      </c>
      <c r="AG3" s="1" t="n">
        <v>7.9</v>
      </c>
      <c r="AH3" s="1" t="n">
        <v>64.91</v>
      </c>
      <c r="AI3" s="1" t="n">
        <v>9</v>
      </c>
      <c r="AJ3" s="1" t="n">
        <v>148</v>
      </c>
      <c r="AK3" s="1" t="n">
        <v>16.444444</v>
      </c>
      <c r="AO3" s="1" t="s">
        <v>19</v>
      </c>
      <c r="AP3" s="1" t="n">
        <v>9.6</v>
      </c>
      <c r="AQ3" s="1" t="n">
        <v>55.03</v>
      </c>
      <c r="AR3" s="1" t="n">
        <v>5</v>
      </c>
      <c r="AS3" s="1" t="n">
        <v>94</v>
      </c>
      <c r="AT3" s="1" t="n">
        <v>18.8</v>
      </c>
      <c r="AV3" s="1" t="s">
        <v>19</v>
      </c>
      <c r="AW3" s="1" t="n">
        <v>10</v>
      </c>
      <c r="AX3" s="1" t="n">
        <v>54.02</v>
      </c>
      <c r="AY3" s="1" t="n">
        <v>6</v>
      </c>
      <c r="AZ3" s="1" t="n">
        <v>99</v>
      </c>
      <c r="BA3" s="1" t="n">
        <v>16.5</v>
      </c>
    </row>
    <row r="4" customFormat="false" ht="13.8" hidden="false" customHeight="false" outlineLevel="0" collapsed="false">
      <c r="B4" s="3" t="s">
        <v>18</v>
      </c>
      <c r="C4" s="10" t="n">
        <v>7</v>
      </c>
      <c r="D4" s="10" t="n">
        <v>67.25</v>
      </c>
      <c r="E4" s="10" t="n">
        <v>13</v>
      </c>
      <c r="F4" s="10" t="n">
        <v>190</v>
      </c>
      <c r="G4" s="10" t="n">
        <v>14.6153846153846</v>
      </c>
      <c r="J4" s="1" t="s">
        <v>20</v>
      </c>
      <c r="K4" s="1" t="n">
        <v>12.2</v>
      </c>
      <c r="L4" s="1" t="n">
        <v>37.5</v>
      </c>
      <c r="M4" s="1" t="n">
        <v>8</v>
      </c>
      <c r="N4" s="1" t="n">
        <v>164</v>
      </c>
      <c r="O4" s="1" t="n">
        <v>20.5</v>
      </c>
      <c r="Q4" s="1" t="s">
        <v>20</v>
      </c>
      <c r="R4" s="1" t="n">
        <v>10</v>
      </c>
      <c r="S4" s="1" t="n">
        <v>37.77</v>
      </c>
      <c r="T4" s="1" t="n">
        <v>12</v>
      </c>
      <c r="U4" s="1" t="n">
        <v>113</v>
      </c>
      <c r="V4" s="1" t="n">
        <v>9.416667</v>
      </c>
      <c r="W4" s="11"/>
      <c r="Y4" s="1" t="s">
        <v>20</v>
      </c>
      <c r="Z4" s="1" t="n">
        <v>11.3</v>
      </c>
      <c r="AA4" s="1" t="n">
        <v>39.84</v>
      </c>
      <c r="AB4" s="1" t="n">
        <v>4</v>
      </c>
      <c r="AC4" s="1" t="n">
        <v>66</v>
      </c>
      <c r="AD4" s="1" t="n">
        <v>16.5</v>
      </c>
      <c r="AF4" s="1" t="s">
        <v>20</v>
      </c>
      <c r="AG4" s="1" t="n">
        <v>10</v>
      </c>
      <c r="AH4" s="1" t="n">
        <v>43.19</v>
      </c>
      <c r="AI4" s="1" t="n">
        <v>11</v>
      </c>
      <c r="AJ4" s="1" t="n">
        <v>143</v>
      </c>
      <c r="AK4" s="1" t="n">
        <v>13</v>
      </c>
      <c r="AO4" s="1" t="s">
        <v>21</v>
      </c>
      <c r="AP4" s="1" t="n">
        <v>3.9</v>
      </c>
      <c r="AQ4" s="1" t="n">
        <v>85.99</v>
      </c>
      <c r="AR4" s="1" t="n">
        <v>3</v>
      </c>
      <c r="AS4" s="1" t="n">
        <v>47</v>
      </c>
      <c r="AT4" s="1" t="n">
        <v>15.666667</v>
      </c>
      <c r="AV4" s="1" t="s">
        <v>21</v>
      </c>
      <c r="AW4" s="1" t="n">
        <v>8.5</v>
      </c>
      <c r="AX4" s="1" t="n">
        <v>57.98</v>
      </c>
      <c r="AY4" s="1" t="n">
        <v>4</v>
      </c>
      <c r="AZ4" s="1" t="n">
        <v>48</v>
      </c>
      <c r="BA4" s="1" t="n">
        <v>12</v>
      </c>
    </row>
    <row r="5" customFormat="false" ht="13.8" hidden="false" customHeight="false" outlineLevel="0" collapsed="false">
      <c r="B5" s="3" t="s">
        <v>22</v>
      </c>
      <c r="C5" s="10" t="n">
        <v>3.5</v>
      </c>
      <c r="D5" s="10" t="n">
        <v>87.01</v>
      </c>
      <c r="E5" s="10" t="n">
        <v>3</v>
      </c>
      <c r="F5" s="10" t="n">
        <v>32</v>
      </c>
      <c r="G5" s="10" t="n">
        <v>10.6666666666667</v>
      </c>
      <c r="J5" s="1" t="s">
        <v>23</v>
      </c>
      <c r="K5" s="1" t="n">
        <v>6.1</v>
      </c>
      <c r="L5" s="1" t="n">
        <v>75</v>
      </c>
      <c r="M5" s="1" t="n">
        <v>6</v>
      </c>
      <c r="N5" s="1" t="n">
        <v>109</v>
      </c>
      <c r="O5" s="1" t="n">
        <v>18.166667</v>
      </c>
      <c r="Q5" s="1" t="s">
        <v>23</v>
      </c>
      <c r="R5" s="1" t="n">
        <v>4.1</v>
      </c>
      <c r="S5" s="1" t="n">
        <v>80.07</v>
      </c>
      <c r="T5" s="1" t="n">
        <v>9</v>
      </c>
      <c r="U5" s="1" t="n">
        <v>86</v>
      </c>
      <c r="V5" s="1" t="n">
        <v>9.555556</v>
      </c>
      <c r="W5" s="11"/>
      <c r="Y5" s="1" t="s">
        <v>23</v>
      </c>
      <c r="Z5" s="1" t="n">
        <v>5.8</v>
      </c>
      <c r="AA5" s="1" t="n">
        <v>75.71</v>
      </c>
      <c r="AB5" s="1" t="n">
        <v>2</v>
      </c>
      <c r="AC5" s="1" t="n">
        <v>28</v>
      </c>
      <c r="AD5" s="1" t="n">
        <v>14</v>
      </c>
      <c r="AF5" s="1" t="s">
        <v>23</v>
      </c>
      <c r="AG5" s="1" t="n">
        <v>5.3</v>
      </c>
      <c r="AH5" s="1" t="n">
        <v>71.51</v>
      </c>
      <c r="AI5" s="1" t="n">
        <v>7</v>
      </c>
      <c r="AJ5" s="1" t="n">
        <v>68</v>
      </c>
      <c r="AK5" s="1" t="n">
        <v>9.714286</v>
      </c>
      <c r="AO5" s="1" t="s">
        <v>24</v>
      </c>
      <c r="AP5" s="1" t="n">
        <v>10.3</v>
      </c>
      <c r="AQ5" s="1" t="n">
        <v>53.21</v>
      </c>
      <c r="AR5" s="1" t="n">
        <v>7</v>
      </c>
      <c r="AS5" s="1" t="n">
        <v>146</v>
      </c>
      <c r="AT5" s="1" t="n">
        <v>20.857143</v>
      </c>
      <c r="AV5" s="1" t="s">
        <v>24</v>
      </c>
      <c r="AW5" s="1" t="n">
        <v>10.2</v>
      </c>
      <c r="AX5" s="1" t="n">
        <v>53.51</v>
      </c>
      <c r="AY5" s="1" t="n">
        <v>7</v>
      </c>
      <c r="AZ5" s="1" t="n">
        <v>125</v>
      </c>
      <c r="BA5" s="1" t="n">
        <v>17.857143</v>
      </c>
    </row>
    <row r="6" customFormat="false" ht="13.8" hidden="false" customHeight="false" outlineLevel="0" collapsed="false">
      <c r="B6" s="3" t="s">
        <v>23</v>
      </c>
      <c r="C6" s="10" t="n">
        <v>5.9</v>
      </c>
      <c r="D6" s="10" t="n">
        <v>69.99</v>
      </c>
      <c r="E6" s="10" t="n">
        <v>4</v>
      </c>
      <c r="F6" s="10" t="n">
        <v>44</v>
      </c>
      <c r="G6" s="10" t="n">
        <v>11</v>
      </c>
      <c r="J6" s="1" t="s">
        <v>25</v>
      </c>
      <c r="K6" s="1" t="n">
        <v>11.6</v>
      </c>
      <c r="L6" s="1" t="n">
        <v>49.75</v>
      </c>
      <c r="M6" s="1" t="n">
        <v>7</v>
      </c>
      <c r="N6" s="1" t="n">
        <v>202</v>
      </c>
      <c r="O6" s="1" t="n">
        <v>28.857143</v>
      </c>
      <c r="Q6" s="1" t="s">
        <v>25</v>
      </c>
      <c r="R6" s="1" t="n">
        <v>3.3</v>
      </c>
      <c r="S6" s="1" t="n">
        <v>87.62</v>
      </c>
      <c r="T6" s="1" t="n">
        <v>12</v>
      </c>
      <c r="U6" s="1" t="n">
        <v>130</v>
      </c>
      <c r="V6" s="1" t="n">
        <v>10.833333</v>
      </c>
      <c r="W6" s="11"/>
      <c r="Y6" s="1" t="s">
        <v>25</v>
      </c>
      <c r="Z6" s="1" t="n">
        <v>9.5</v>
      </c>
      <c r="AA6" s="1" t="n">
        <v>60.65</v>
      </c>
      <c r="AB6" s="1" t="n">
        <v>5</v>
      </c>
      <c r="AC6" s="1" t="n">
        <v>116</v>
      </c>
      <c r="AD6" s="1" t="n">
        <v>23.2</v>
      </c>
      <c r="AF6" s="1" t="s">
        <v>25</v>
      </c>
      <c r="AG6" s="1" t="n">
        <v>3.6</v>
      </c>
      <c r="AH6" s="1" t="n">
        <v>86.81</v>
      </c>
      <c r="AI6" s="1" t="n">
        <v>10</v>
      </c>
      <c r="AJ6" s="1" t="n">
        <v>115</v>
      </c>
      <c r="AK6" s="1" t="n">
        <v>11.5</v>
      </c>
      <c r="AO6" s="1" t="s">
        <v>26</v>
      </c>
      <c r="AP6" s="1" t="n">
        <v>6.9</v>
      </c>
      <c r="AQ6" s="1" t="n">
        <v>78.28</v>
      </c>
      <c r="AR6" s="1" t="n">
        <v>4</v>
      </c>
      <c r="AS6" s="1" t="n">
        <v>100</v>
      </c>
      <c r="AT6" s="1" t="n">
        <v>25</v>
      </c>
      <c r="AV6" s="1" t="s">
        <v>26</v>
      </c>
      <c r="AW6" s="1" t="n">
        <v>8.1</v>
      </c>
      <c r="AX6" s="1" t="n">
        <v>69.62</v>
      </c>
      <c r="AY6" s="1" t="n">
        <v>5</v>
      </c>
      <c r="AZ6" s="1" t="n">
        <v>91</v>
      </c>
      <c r="BA6" s="1" t="n">
        <v>18.2</v>
      </c>
    </row>
    <row r="7" customFormat="false" ht="13.8" hidden="false" customHeight="false" outlineLevel="0" collapsed="false">
      <c r="B7" s="3" t="s">
        <v>25</v>
      </c>
      <c r="C7" s="10" t="n">
        <v>2.5</v>
      </c>
      <c r="D7" s="10" t="n">
        <v>95.17</v>
      </c>
      <c r="E7" s="10" t="n">
        <v>3</v>
      </c>
      <c r="F7" s="10" t="n">
        <v>33</v>
      </c>
      <c r="G7" s="10" t="n">
        <v>11</v>
      </c>
      <c r="J7" s="1" t="s">
        <v>22</v>
      </c>
      <c r="K7" s="1" t="n">
        <v>9.9</v>
      </c>
      <c r="L7" s="1" t="n">
        <v>49.01</v>
      </c>
      <c r="M7" s="1" t="n">
        <v>9</v>
      </c>
      <c r="N7" s="1" t="n">
        <v>158</v>
      </c>
      <c r="O7" s="1" t="n">
        <v>17.555556</v>
      </c>
      <c r="Q7" s="1" t="s">
        <v>22</v>
      </c>
      <c r="R7" s="1" t="n">
        <v>3.6</v>
      </c>
      <c r="S7" s="1" t="n">
        <v>86.81</v>
      </c>
      <c r="T7" s="1" t="n">
        <v>12</v>
      </c>
      <c r="U7" s="1" t="n">
        <v>140</v>
      </c>
      <c r="V7" s="1" t="n">
        <v>11.666667</v>
      </c>
      <c r="W7" s="11"/>
      <c r="Y7" s="1" t="s">
        <v>22</v>
      </c>
      <c r="Z7" s="1" t="n">
        <v>6.5</v>
      </c>
      <c r="AA7" s="1" t="n">
        <v>73.88</v>
      </c>
      <c r="AB7" s="1" t="n">
        <v>16</v>
      </c>
      <c r="AC7" s="1" t="n">
        <v>286</v>
      </c>
      <c r="AD7" s="1" t="n">
        <v>17.875</v>
      </c>
      <c r="AF7" s="1" t="s">
        <v>22</v>
      </c>
      <c r="AG7" s="1" t="n">
        <v>3.6</v>
      </c>
      <c r="AH7" s="1" t="n">
        <v>86.81</v>
      </c>
      <c r="AI7" s="1" t="n">
        <v>10</v>
      </c>
      <c r="AJ7" s="1" t="n">
        <v>115</v>
      </c>
      <c r="AK7" s="1" t="n">
        <v>11.5</v>
      </c>
      <c r="AO7" s="1" t="s">
        <v>27</v>
      </c>
      <c r="AP7" s="1" t="n">
        <v>9</v>
      </c>
      <c r="AQ7" s="1" t="n">
        <v>61.97</v>
      </c>
      <c r="AR7" s="1" t="n">
        <v>3</v>
      </c>
      <c r="AS7" s="1" t="n">
        <v>65</v>
      </c>
      <c r="AT7" s="1" t="n">
        <v>21.666667</v>
      </c>
      <c r="AV7" s="1" t="s">
        <v>27</v>
      </c>
      <c r="AW7" s="1" t="n">
        <v>9.5</v>
      </c>
      <c r="AX7" s="1" t="n">
        <v>60.65</v>
      </c>
      <c r="AY7" s="1" t="n">
        <v>5</v>
      </c>
      <c r="AZ7" s="1" t="n">
        <v>97</v>
      </c>
      <c r="BA7" s="1" t="n">
        <v>19.4</v>
      </c>
    </row>
    <row r="8" customFormat="false" ht="13.8" hidden="false" customHeight="false" outlineLevel="0" collapsed="false">
      <c r="B8" s="3" t="s">
        <v>28</v>
      </c>
      <c r="C8" s="10" t="n">
        <v>7.6</v>
      </c>
      <c r="D8" s="10" t="n">
        <v>65.52</v>
      </c>
      <c r="E8" s="10" t="n">
        <v>5</v>
      </c>
      <c r="F8" s="10" t="n">
        <v>79</v>
      </c>
      <c r="G8" s="10" t="n">
        <v>15.8</v>
      </c>
      <c r="J8" s="1" t="s">
        <v>17</v>
      </c>
      <c r="K8" s="1" t="n">
        <v>9</v>
      </c>
      <c r="L8" s="1" t="n">
        <v>56.66</v>
      </c>
      <c r="M8" s="1" t="n">
        <v>10</v>
      </c>
      <c r="N8" s="1" t="n">
        <v>170</v>
      </c>
      <c r="O8" s="1" t="n">
        <v>17</v>
      </c>
      <c r="Q8" s="1" t="s">
        <v>17</v>
      </c>
      <c r="R8" s="1" t="n">
        <v>7.8</v>
      </c>
      <c r="S8" s="1" t="n">
        <v>65.12</v>
      </c>
      <c r="T8" s="1" t="n">
        <v>13</v>
      </c>
      <c r="U8" s="1" t="n">
        <v>214</v>
      </c>
      <c r="V8" s="1" t="n">
        <v>16.461538</v>
      </c>
      <c r="W8" s="11"/>
      <c r="Y8" s="1" t="s">
        <v>17</v>
      </c>
      <c r="Z8" s="1" t="n">
        <v>11.1</v>
      </c>
      <c r="AA8" s="1" t="n">
        <v>51.18</v>
      </c>
      <c r="AB8" s="1" t="n">
        <v>7</v>
      </c>
      <c r="AC8" s="1" t="n">
        <v>160</v>
      </c>
      <c r="AD8" s="1" t="n">
        <v>22.857143</v>
      </c>
      <c r="AF8" s="1" t="s">
        <v>17</v>
      </c>
      <c r="AG8" s="1" t="n">
        <v>11.8</v>
      </c>
      <c r="AH8" s="1" t="n">
        <v>54.76</v>
      </c>
      <c r="AI8" s="1" t="n">
        <v>6</v>
      </c>
      <c r="AJ8" s="1" t="n">
        <v>172</v>
      </c>
      <c r="AK8" s="1" t="n">
        <v>28.666667</v>
      </c>
      <c r="AO8" s="1" t="s">
        <v>29</v>
      </c>
      <c r="AP8" s="1" t="n">
        <v>10.2</v>
      </c>
      <c r="AQ8" s="1" t="n">
        <v>58.82</v>
      </c>
      <c r="AR8" s="1" t="n">
        <v>5</v>
      </c>
      <c r="AS8" s="1" t="n">
        <v>117</v>
      </c>
      <c r="AT8" s="1" t="n">
        <v>23.4</v>
      </c>
      <c r="AV8" s="1" t="s">
        <v>29</v>
      </c>
      <c r="AW8" s="1" t="n">
        <v>8.3</v>
      </c>
      <c r="AX8" s="1" t="n">
        <v>69.31</v>
      </c>
      <c r="AY8" s="1" t="n">
        <v>6</v>
      </c>
      <c r="AZ8" s="1" t="n">
        <v>106</v>
      </c>
      <c r="BA8" s="1" t="n">
        <v>17.666667</v>
      </c>
    </row>
    <row r="9" customFormat="false" ht="13.8" hidden="false" customHeight="false" outlineLevel="0" collapsed="false">
      <c r="B9" s="3" t="s">
        <v>20</v>
      </c>
      <c r="C9" s="10" t="n">
        <v>13.3</v>
      </c>
      <c r="D9" s="10" t="n">
        <v>29.25</v>
      </c>
      <c r="E9" s="10" t="n">
        <v>5</v>
      </c>
      <c r="F9" s="10" t="n">
        <v>92</v>
      </c>
      <c r="G9" s="10" t="n">
        <v>18.4</v>
      </c>
      <c r="J9" s="1" t="s">
        <v>28</v>
      </c>
      <c r="K9" s="1" t="n">
        <v>8.8</v>
      </c>
      <c r="L9" s="1" t="n">
        <v>62.58</v>
      </c>
      <c r="M9" s="1" t="n">
        <v>10</v>
      </c>
      <c r="N9" s="1" t="n">
        <v>203</v>
      </c>
      <c r="O9" s="1" t="n">
        <v>20.3</v>
      </c>
      <c r="Q9" s="1" t="s">
        <v>28</v>
      </c>
      <c r="R9" s="1" t="n">
        <v>8.3</v>
      </c>
      <c r="S9" s="1" t="n">
        <v>53.07</v>
      </c>
      <c r="T9" s="1" t="n">
        <v>16</v>
      </c>
      <c r="U9" s="1" t="n">
        <v>182</v>
      </c>
      <c r="V9" s="1" t="n">
        <v>11.375</v>
      </c>
      <c r="W9" s="11"/>
      <c r="Y9" s="1" t="s">
        <v>28</v>
      </c>
      <c r="Z9" s="1" t="n">
        <v>9.6</v>
      </c>
      <c r="AA9" s="1" t="n">
        <v>49.72</v>
      </c>
      <c r="AB9" s="1" t="n">
        <v>7</v>
      </c>
      <c r="AC9" s="1" t="n">
        <v>104</v>
      </c>
      <c r="AD9" s="1" t="n">
        <v>14.857143</v>
      </c>
      <c r="AF9" s="1" t="s">
        <v>28</v>
      </c>
      <c r="AG9" s="1" t="n">
        <v>8.4</v>
      </c>
      <c r="AH9" s="1" t="n">
        <v>63.7</v>
      </c>
      <c r="AI9" s="1" t="n">
        <v>6</v>
      </c>
      <c r="AJ9" s="1" t="n">
        <v>110</v>
      </c>
      <c r="AK9" s="1" t="n">
        <v>18.333333</v>
      </c>
      <c r="AO9" s="1" t="s">
        <v>30</v>
      </c>
      <c r="AP9" s="1" t="n">
        <v>10</v>
      </c>
      <c r="AQ9" s="1" t="n">
        <v>43.19</v>
      </c>
      <c r="AR9" s="1" t="n">
        <v>6</v>
      </c>
      <c r="AS9" s="1" t="n">
        <v>78</v>
      </c>
      <c r="AT9" s="1" t="n">
        <v>13</v>
      </c>
      <c r="AV9" s="1" t="s">
        <v>30</v>
      </c>
      <c r="AW9" s="1" t="n">
        <v>10.9</v>
      </c>
      <c r="AX9" s="1" t="n">
        <v>46.37</v>
      </c>
      <c r="AY9" s="1" t="n">
        <v>6</v>
      </c>
      <c r="AZ9" s="1" t="n">
        <v>94</v>
      </c>
      <c r="BA9" s="1" t="n">
        <v>15.666667</v>
      </c>
    </row>
    <row r="10" customFormat="false" ht="13.8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X10" s="1"/>
      <c r="Y10" s="1"/>
      <c r="Z10" s="1"/>
      <c r="AA10" s="1"/>
      <c r="AP10" s="1" t="n">
        <f aca="false">MEDIAN(AP3:AP9)</f>
        <v>9.6</v>
      </c>
      <c r="AQ10" s="1" t="n">
        <f aca="false">MEDIAN(AQ3:AQ9)</f>
        <v>58.82</v>
      </c>
      <c r="AR10" s="1" t="n">
        <f aca="false">MEDIAN(AR3:AR9)</f>
        <v>5</v>
      </c>
      <c r="AS10" s="1" t="n">
        <f aca="false">MEDIAN(AS3:AS9)</f>
        <v>94</v>
      </c>
      <c r="AT10" s="1" t="n">
        <f aca="false">MEDIAN(AT3:AT9)</f>
        <v>20.857143</v>
      </c>
      <c r="AW10" s="1" t="n">
        <f aca="false">MEDIAN(AW3:AW9)</f>
        <v>9.5</v>
      </c>
      <c r="AX10" s="1" t="n">
        <f aca="false">MEDIAN(AX3:AX9)</f>
        <v>57.98</v>
      </c>
      <c r="AY10" s="1" t="n">
        <f aca="false">MEDIAN(AY3:AY9)</f>
        <v>6</v>
      </c>
      <c r="AZ10" s="1" t="n">
        <f aca="false">MEDIAN(AZ3:AZ9)</f>
        <v>97</v>
      </c>
      <c r="BA10" s="1" t="n">
        <f aca="false">MEDIAN(BA3:BA9)</f>
        <v>17.666667</v>
      </c>
    </row>
    <row r="11" customFormat="false" ht="13.8" hidden="false" customHeight="false" outlineLevel="0" collapsed="false">
      <c r="B11" s="11"/>
      <c r="C11" s="11"/>
      <c r="D11" s="11"/>
      <c r="E11" s="11"/>
      <c r="F11" s="11"/>
      <c r="G11" s="11"/>
      <c r="H11" s="11"/>
      <c r="I11" s="9" t="s">
        <v>31</v>
      </c>
      <c r="J11" s="1" t="s">
        <v>9</v>
      </c>
      <c r="K11" s="1" t="s">
        <v>10</v>
      </c>
      <c r="L11" s="1" t="s">
        <v>11</v>
      </c>
      <c r="M11" s="1" t="s">
        <v>15</v>
      </c>
      <c r="N11" s="1" t="s">
        <v>6</v>
      </c>
      <c r="O11" s="1" t="s">
        <v>32</v>
      </c>
      <c r="P11" s="11"/>
      <c r="Q11" s="1" t="s">
        <v>14</v>
      </c>
      <c r="R11" s="1" t="s">
        <v>10</v>
      </c>
      <c r="S11" s="1" t="s">
        <v>11</v>
      </c>
      <c r="T11" s="1" t="s">
        <v>15</v>
      </c>
      <c r="U11" s="1" t="s">
        <v>6</v>
      </c>
      <c r="V11" s="1" t="s">
        <v>13</v>
      </c>
      <c r="X11" s="1"/>
      <c r="Y11" s="1" t="s">
        <v>9</v>
      </c>
      <c r="Z11" s="1" t="s">
        <v>10</v>
      </c>
      <c r="AA11" s="1" t="s">
        <v>11</v>
      </c>
      <c r="AB11" s="1" t="s">
        <v>15</v>
      </c>
      <c r="AC11" s="1" t="s">
        <v>6</v>
      </c>
      <c r="AD11" s="1" t="s">
        <v>13</v>
      </c>
      <c r="AF11" s="1" t="s">
        <v>14</v>
      </c>
      <c r="AG11" s="1" t="s">
        <v>10</v>
      </c>
      <c r="AH11" s="1" t="s">
        <v>11</v>
      </c>
      <c r="AI11" s="1" t="s">
        <v>15</v>
      </c>
      <c r="AJ11" s="1" t="s">
        <v>6</v>
      </c>
      <c r="AK11" s="1" t="s">
        <v>13</v>
      </c>
      <c r="AO11" s="1" t="s">
        <v>9</v>
      </c>
      <c r="AP11" s="1" t="s">
        <v>10</v>
      </c>
      <c r="AQ11" s="1" t="s">
        <v>11</v>
      </c>
      <c r="AR11" s="1" t="s">
        <v>15</v>
      </c>
      <c r="AS11" s="1" t="s">
        <v>6</v>
      </c>
      <c r="AT11" s="1" t="s">
        <v>32</v>
      </c>
      <c r="AV11" s="1" t="s">
        <v>9</v>
      </c>
      <c r="AW11" s="1" t="s">
        <v>10</v>
      </c>
      <c r="AX11" s="1" t="s">
        <v>11</v>
      </c>
      <c r="AY11" s="1" t="s">
        <v>15</v>
      </c>
      <c r="AZ11" s="1" t="s">
        <v>6</v>
      </c>
      <c r="BA11" s="1" t="s">
        <v>32</v>
      </c>
    </row>
    <row r="12" customFormat="false" ht="13.8" hidden="false" customHeight="false" outlineLevel="0" collapsed="false">
      <c r="B12" s="11"/>
      <c r="C12" s="11"/>
      <c r="D12" s="11"/>
      <c r="E12" s="11"/>
      <c r="F12" s="11"/>
      <c r="G12" s="11"/>
      <c r="H12" s="11"/>
      <c r="I12" s="11"/>
      <c r="J12" s="1" t="s">
        <v>18</v>
      </c>
      <c r="K12" s="1" t="n">
        <v>9.2</v>
      </c>
      <c r="L12" s="1" t="n">
        <v>61.46</v>
      </c>
      <c r="M12" s="1" t="n">
        <v>5</v>
      </c>
      <c r="N12" s="1" t="n">
        <v>105</v>
      </c>
      <c r="O12" s="1" t="n">
        <v>21</v>
      </c>
      <c r="P12" s="11"/>
      <c r="Q12" s="1" t="s">
        <v>18</v>
      </c>
      <c r="R12" s="1" t="n">
        <v>6.5</v>
      </c>
      <c r="S12" s="1" t="n">
        <v>73.78</v>
      </c>
      <c r="T12" s="1" t="n">
        <v>8</v>
      </c>
      <c r="U12" s="1" t="n">
        <v>127</v>
      </c>
      <c r="V12" s="1" t="n">
        <v>15.875</v>
      </c>
      <c r="X12" s="1"/>
      <c r="Y12" s="1" t="s">
        <v>18</v>
      </c>
      <c r="Z12" s="1" t="n">
        <v>7.4</v>
      </c>
      <c r="AA12" s="1" t="n">
        <v>71.44</v>
      </c>
      <c r="AB12" s="1" t="n">
        <v>7</v>
      </c>
      <c r="AC12" s="1" t="n">
        <v>149</v>
      </c>
      <c r="AD12" s="1" t="n">
        <v>21.285714</v>
      </c>
      <c r="AF12" s="1" t="s">
        <v>18</v>
      </c>
      <c r="AG12" s="1" t="n">
        <v>8.2</v>
      </c>
      <c r="AH12" s="1" t="n">
        <v>64.1</v>
      </c>
      <c r="AI12" s="1" t="n">
        <v>8</v>
      </c>
      <c r="AJ12" s="1" t="n">
        <v>142</v>
      </c>
      <c r="AK12" s="1" t="n">
        <v>17.75</v>
      </c>
      <c r="AO12" s="1" t="s">
        <v>33</v>
      </c>
      <c r="AP12" s="1" t="n">
        <v>8.9</v>
      </c>
      <c r="AQ12" s="1" t="n">
        <v>51.44</v>
      </c>
      <c r="AR12" s="1" t="n">
        <v>5</v>
      </c>
      <c r="AS12" s="1" t="n">
        <v>66</v>
      </c>
      <c r="AT12" s="1" t="n">
        <v>13.2</v>
      </c>
      <c r="AV12" s="1" t="s">
        <v>33</v>
      </c>
      <c r="AW12" s="1" t="n">
        <v>8.3</v>
      </c>
      <c r="AX12" s="1" t="n">
        <v>53.07</v>
      </c>
      <c r="AY12" s="1" t="n">
        <v>5</v>
      </c>
      <c r="AZ12" s="1" t="n">
        <v>60</v>
      </c>
      <c r="BA12" s="1" t="n">
        <v>12</v>
      </c>
    </row>
    <row r="13" customFormat="false" ht="13.8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" t="s">
        <v>20</v>
      </c>
      <c r="K13" s="1" t="n">
        <v>9.7</v>
      </c>
      <c r="L13" s="1" t="n">
        <v>49.41</v>
      </c>
      <c r="M13" s="1" t="n">
        <v>5</v>
      </c>
      <c r="N13" s="1" t="n">
        <v>76</v>
      </c>
      <c r="O13" s="1" t="n">
        <v>15.2</v>
      </c>
      <c r="P13" s="11"/>
      <c r="Q13" s="1" t="s">
        <v>20</v>
      </c>
      <c r="R13" s="1" t="n">
        <v>12.2</v>
      </c>
      <c r="S13" s="1" t="n">
        <v>32.09</v>
      </c>
      <c r="T13" s="1" t="n">
        <v>4</v>
      </c>
      <c r="U13" s="1" t="n">
        <v>62</v>
      </c>
      <c r="V13" s="1" t="n">
        <v>15.5</v>
      </c>
      <c r="X13" s="1"/>
      <c r="Y13" s="1" t="s">
        <v>20</v>
      </c>
      <c r="Z13" s="1" t="n">
        <v>8.5</v>
      </c>
      <c r="AA13" s="1" t="n">
        <v>63.19</v>
      </c>
      <c r="AB13" s="1" t="n">
        <v>4</v>
      </c>
      <c r="AC13" s="1" t="n">
        <v>91</v>
      </c>
      <c r="AD13" s="1" t="n">
        <v>22.75</v>
      </c>
      <c r="AF13" s="1" t="s">
        <v>20</v>
      </c>
      <c r="AG13" s="1" t="n">
        <v>11</v>
      </c>
      <c r="AH13" s="1" t="n">
        <v>35.34</v>
      </c>
      <c r="AI13" s="1" t="n">
        <v>5</v>
      </c>
      <c r="AJ13" s="1" t="n">
        <v>62</v>
      </c>
      <c r="AK13" s="1" t="n">
        <v>12.4</v>
      </c>
      <c r="AO13" s="1" t="s">
        <v>34</v>
      </c>
      <c r="AP13" s="1" t="n">
        <v>7.4</v>
      </c>
      <c r="AQ13" s="1" t="n">
        <v>66.13</v>
      </c>
      <c r="AR13" s="1" t="n">
        <v>7</v>
      </c>
      <c r="AS13" s="1" t="n">
        <v>108</v>
      </c>
      <c r="AT13" s="1" t="n">
        <v>15.428571</v>
      </c>
      <c r="AV13" s="1" t="s">
        <v>34</v>
      </c>
      <c r="AW13" s="1" t="n">
        <v>9.2</v>
      </c>
      <c r="AX13" s="1" t="n">
        <v>61.56</v>
      </c>
      <c r="AY13" s="1" t="n">
        <v>8</v>
      </c>
      <c r="AZ13" s="1" t="n">
        <v>146</v>
      </c>
      <c r="BA13" s="1" t="n">
        <v>18.25</v>
      </c>
    </row>
    <row r="14" customFormat="false" ht="13.8" hidden="false" customHeight="false" outlineLevel="0" collapsed="false">
      <c r="J14" s="1" t="s">
        <v>23</v>
      </c>
      <c r="K14" s="1" t="n">
        <v>5.3</v>
      </c>
      <c r="L14" s="1" t="n">
        <v>76.93</v>
      </c>
      <c r="M14" s="1" t="n">
        <v>4</v>
      </c>
      <c r="N14" s="1" t="n">
        <v>57</v>
      </c>
      <c r="O14" s="1" t="n">
        <v>14.25</v>
      </c>
      <c r="Q14" s="1" t="s">
        <v>23</v>
      </c>
      <c r="R14" s="1" t="n">
        <v>4.3</v>
      </c>
      <c r="S14" s="1" t="n">
        <v>79.56</v>
      </c>
      <c r="T14" s="1" t="n">
        <v>3</v>
      </c>
      <c r="U14" s="1" t="n">
        <v>29</v>
      </c>
      <c r="V14" s="1" t="n">
        <v>9.666667</v>
      </c>
      <c r="Y14" s="1" t="s">
        <v>23</v>
      </c>
      <c r="Z14" s="1" t="n">
        <v>6</v>
      </c>
      <c r="AA14" s="1" t="n">
        <v>80.62</v>
      </c>
      <c r="AB14" s="1" t="n">
        <v>3</v>
      </c>
      <c r="AC14" s="1" t="n">
        <v>64</v>
      </c>
      <c r="AD14" s="1" t="n">
        <v>21.333333</v>
      </c>
      <c r="AF14" s="1" t="s">
        <v>23</v>
      </c>
      <c r="AG14" s="1" t="n">
        <v>8.9</v>
      </c>
      <c r="AH14" s="1" t="n">
        <v>51.55</v>
      </c>
      <c r="AI14" s="1" t="n">
        <v>3</v>
      </c>
      <c r="AJ14" s="1" t="n">
        <v>42</v>
      </c>
      <c r="AK14" s="1" t="n">
        <v>14</v>
      </c>
      <c r="AO14" s="1" t="s">
        <v>35</v>
      </c>
      <c r="AP14" s="1" t="n">
        <v>3.7</v>
      </c>
      <c r="AQ14" s="1" t="n">
        <v>86.71</v>
      </c>
      <c r="AR14" s="1" t="n">
        <v>4</v>
      </c>
      <c r="AS14" s="1" t="n">
        <v>58</v>
      </c>
      <c r="AT14" s="1" t="n">
        <v>14.5</v>
      </c>
      <c r="AV14" s="1" t="s">
        <v>35</v>
      </c>
      <c r="AW14" s="1" t="n">
        <v>5.7</v>
      </c>
      <c r="AX14" s="1" t="n">
        <v>75.91</v>
      </c>
      <c r="AY14" s="1" t="n">
        <v>3</v>
      </c>
      <c r="AZ14" s="1" t="n">
        <v>46</v>
      </c>
      <c r="BA14" s="1" t="n">
        <v>15.333333</v>
      </c>
    </row>
    <row r="15" customFormat="false" ht="13.8" hidden="false" customHeight="false" outlineLevel="0" collapsed="false">
      <c r="J15" s="1" t="s">
        <v>25</v>
      </c>
      <c r="K15" s="1" t="n">
        <v>5.9</v>
      </c>
      <c r="L15" s="1" t="n">
        <v>80.82</v>
      </c>
      <c r="M15" s="1" t="n">
        <v>5</v>
      </c>
      <c r="N15" s="1" t="n">
        <v>93</v>
      </c>
      <c r="O15" s="1" t="n">
        <v>18.6</v>
      </c>
      <c r="Q15" s="1" t="s">
        <v>25</v>
      </c>
      <c r="R15" s="1" t="n">
        <v>3.3</v>
      </c>
      <c r="S15" s="1" t="n">
        <v>87.72</v>
      </c>
      <c r="T15" s="1" t="n">
        <v>4</v>
      </c>
      <c r="U15" s="1" t="n">
        <v>43</v>
      </c>
      <c r="V15" s="1" t="n">
        <v>10.75</v>
      </c>
      <c r="Y15" s="1" t="s">
        <v>25</v>
      </c>
      <c r="Z15" s="1" t="n">
        <v>4.4</v>
      </c>
      <c r="AA15" s="1" t="n">
        <v>84.68</v>
      </c>
      <c r="AB15" s="1" t="n">
        <v>5</v>
      </c>
      <c r="AC15" s="1" t="n">
        <v>75</v>
      </c>
      <c r="AD15" s="1" t="n">
        <v>15</v>
      </c>
      <c r="AF15" s="1" t="s">
        <v>25</v>
      </c>
      <c r="AG15" s="1" t="n">
        <v>7.8</v>
      </c>
      <c r="AH15" s="1" t="n">
        <v>59.7</v>
      </c>
      <c r="AI15" s="1" t="n">
        <v>5</v>
      </c>
      <c r="AJ15" s="1" t="n">
        <v>70</v>
      </c>
      <c r="AK15" s="1" t="n">
        <v>14</v>
      </c>
      <c r="AO15" s="1" t="s">
        <v>36</v>
      </c>
      <c r="AP15" s="1" t="n">
        <v>9.3</v>
      </c>
      <c r="AQ15" s="1" t="n">
        <v>61.26</v>
      </c>
      <c r="AR15" s="1" t="n">
        <v>5</v>
      </c>
      <c r="AS15" s="1" t="n">
        <v>110</v>
      </c>
      <c r="AT15" s="1" t="n">
        <v>22</v>
      </c>
      <c r="AV15" s="1" t="s">
        <v>36</v>
      </c>
      <c r="AW15" s="1" t="n">
        <v>10.7</v>
      </c>
      <c r="AX15" s="1" t="n">
        <v>57.61</v>
      </c>
      <c r="AY15" s="1" t="n">
        <v>6</v>
      </c>
      <c r="AZ15" s="1" t="n">
        <v>124</v>
      </c>
      <c r="BA15" s="1" t="n">
        <v>20.666667</v>
      </c>
    </row>
    <row r="16" customFormat="false" ht="13.8" hidden="false" customHeight="false" outlineLevel="0" collapsed="false">
      <c r="J16" s="1" t="s">
        <v>22</v>
      </c>
      <c r="K16" s="1" t="n">
        <v>6.6</v>
      </c>
      <c r="L16" s="1" t="n">
        <v>68.26</v>
      </c>
      <c r="M16" s="1" t="n">
        <v>4</v>
      </c>
      <c r="N16" s="1" t="n">
        <v>53</v>
      </c>
      <c r="O16" s="1" t="n">
        <v>13.25</v>
      </c>
      <c r="Q16" s="1" t="s">
        <v>22</v>
      </c>
      <c r="R16" s="1" t="n">
        <v>3.4</v>
      </c>
      <c r="S16" s="1" t="n">
        <v>87.42</v>
      </c>
      <c r="T16" s="1" t="n">
        <v>4</v>
      </c>
      <c r="U16" s="1" t="n">
        <v>44</v>
      </c>
      <c r="V16" s="1" t="n">
        <v>11</v>
      </c>
      <c r="Y16" s="1" t="s">
        <v>22</v>
      </c>
      <c r="Z16" s="1" t="n">
        <v>4.4</v>
      </c>
      <c r="AA16" s="1" t="n">
        <v>84.68</v>
      </c>
      <c r="AB16" s="1" t="n">
        <v>4</v>
      </c>
      <c r="AC16" s="1" t="n">
        <v>66</v>
      </c>
      <c r="AD16" s="1" t="n">
        <v>16.5</v>
      </c>
      <c r="AF16" s="1" t="s">
        <v>22</v>
      </c>
      <c r="AG16" s="1" t="n">
        <v>7.7</v>
      </c>
      <c r="AH16" s="1" t="n">
        <v>60.11</v>
      </c>
      <c r="AI16" s="1" t="n">
        <v>5</v>
      </c>
      <c r="AJ16" s="1" t="n">
        <v>68</v>
      </c>
      <c r="AK16" s="1" t="n">
        <v>13.6</v>
      </c>
      <c r="AO16" s="1" t="s">
        <v>37</v>
      </c>
      <c r="AP16" s="1" t="n">
        <v>3.6</v>
      </c>
      <c r="AQ16" s="1" t="n">
        <v>86.91</v>
      </c>
      <c r="AR16" s="1" t="n">
        <v>5</v>
      </c>
      <c r="AS16" s="1" t="n">
        <v>68</v>
      </c>
      <c r="AT16" s="1" t="n">
        <v>13.6</v>
      </c>
      <c r="AV16" s="1" t="s">
        <v>37</v>
      </c>
      <c r="AW16" s="1" t="n">
        <v>4.8</v>
      </c>
      <c r="AX16" s="1" t="n">
        <v>83.66</v>
      </c>
      <c r="AY16" s="1" t="n">
        <v>6</v>
      </c>
      <c r="AZ16" s="1" t="n">
        <v>82</v>
      </c>
      <c r="BA16" s="1" t="n">
        <v>13.666667</v>
      </c>
    </row>
    <row r="17" customFormat="false" ht="13.8" hidden="false" customHeight="false" outlineLevel="0" collapsed="false">
      <c r="J17" s="1" t="s">
        <v>17</v>
      </c>
      <c r="K17" s="1" t="n">
        <v>8.8</v>
      </c>
      <c r="L17" s="1" t="n">
        <v>57.16</v>
      </c>
      <c r="M17" s="1" t="n">
        <v>8</v>
      </c>
      <c r="N17" s="1" t="n">
        <v>132</v>
      </c>
      <c r="O17" s="1" t="n">
        <v>16.5</v>
      </c>
      <c r="Q17" s="1" t="s">
        <v>17</v>
      </c>
      <c r="R17" s="1" t="n">
        <v>6.4</v>
      </c>
      <c r="S17" s="1" t="n">
        <v>68.77</v>
      </c>
      <c r="T17" s="1" t="n">
        <v>10</v>
      </c>
      <c r="U17" s="1" t="n">
        <v>133</v>
      </c>
      <c r="V17" s="1" t="n">
        <v>13.3</v>
      </c>
      <c r="Y17" s="1" t="s">
        <v>17</v>
      </c>
      <c r="Z17" s="1" t="n">
        <v>8.9</v>
      </c>
      <c r="AA17" s="1" t="n">
        <v>62.17</v>
      </c>
      <c r="AB17" s="1" t="n">
        <v>8</v>
      </c>
      <c r="AC17" s="1" t="n">
        <v>177</v>
      </c>
      <c r="AD17" s="1" t="n">
        <v>22.125</v>
      </c>
      <c r="AF17" s="1" t="s">
        <v>17</v>
      </c>
      <c r="AG17" s="1" t="n">
        <v>11.1</v>
      </c>
      <c r="AH17" s="1" t="n">
        <v>51.18</v>
      </c>
      <c r="AI17" s="1" t="n">
        <v>6</v>
      </c>
      <c r="AJ17" s="1" t="n">
        <v>141</v>
      </c>
      <c r="AK17" s="1" t="n">
        <v>23.5</v>
      </c>
      <c r="AO17" s="1" t="s">
        <v>38</v>
      </c>
      <c r="AP17" s="1" t="n">
        <v>5.9</v>
      </c>
      <c r="AQ17" s="1" t="n">
        <v>80.82</v>
      </c>
      <c r="AR17" s="1" t="n">
        <v>5</v>
      </c>
      <c r="AS17" s="1" t="n">
        <v>100</v>
      </c>
      <c r="AT17" s="1" t="n">
        <v>20</v>
      </c>
      <c r="AV17" s="1" t="s">
        <v>38</v>
      </c>
      <c r="AW17" s="1" t="n">
        <v>6.7</v>
      </c>
      <c r="AX17" s="1" t="n">
        <v>62.54</v>
      </c>
      <c r="AY17" s="1" t="n">
        <v>5</v>
      </c>
      <c r="AZ17" s="1" t="n">
        <v>46</v>
      </c>
      <c r="BA17" s="1" t="n">
        <v>9.2</v>
      </c>
    </row>
    <row r="18" customFormat="false" ht="13.8" hidden="false" customHeight="false" outlineLevel="0" collapsed="false">
      <c r="J18" s="1" t="s">
        <v>28</v>
      </c>
      <c r="K18" s="1" t="n">
        <v>10.1</v>
      </c>
      <c r="L18" s="1" t="n">
        <v>53.81</v>
      </c>
      <c r="M18" s="1" t="n">
        <v>5</v>
      </c>
      <c r="N18" s="1" t="n">
        <v>97</v>
      </c>
      <c r="O18" s="1" t="n">
        <v>19.4</v>
      </c>
      <c r="Q18" s="1" t="s">
        <v>28</v>
      </c>
      <c r="R18" s="1" t="n">
        <v>7.1</v>
      </c>
      <c r="S18" s="1" t="n">
        <v>66.94</v>
      </c>
      <c r="T18" s="1" t="n">
        <v>8</v>
      </c>
      <c r="U18" s="1" t="n">
        <v>124</v>
      </c>
      <c r="V18" s="1" t="n">
        <v>15.5</v>
      </c>
      <c r="Y18" s="1" t="s">
        <v>28</v>
      </c>
      <c r="Z18" s="1" t="n">
        <v>9.3</v>
      </c>
      <c r="AA18" s="1" t="n">
        <v>61.16</v>
      </c>
      <c r="AB18" s="1" t="n">
        <v>4</v>
      </c>
      <c r="AC18" s="1" t="n">
        <v>98</v>
      </c>
      <c r="AD18" s="1" t="n">
        <v>24.5</v>
      </c>
      <c r="AF18" s="1" t="s">
        <v>28</v>
      </c>
      <c r="AG18" s="1" t="n">
        <v>8.2</v>
      </c>
      <c r="AH18" s="1" t="n">
        <v>64</v>
      </c>
      <c r="AI18" s="1" t="n">
        <v>6</v>
      </c>
      <c r="AJ18" s="1" t="n">
        <v>115</v>
      </c>
      <c r="AK18" s="1" t="n">
        <v>19.166667</v>
      </c>
      <c r="AO18" s="1" t="s">
        <v>39</v>
      </c>
      <c r="AP18" s="1" t="n">
        <v>8.7</v>
      </c>
      <c r="AQ18" s="1" t="n">
        <v>62.68</v>
      </c>
      <c r="AR18" s="1" t="n">
        <v>7</v>
      </c>
      <c r="AS18" s="1" t="n">
        <v>145</v>
      </c>
      <c r="AT18" s="1" t="n">
        <v>20.714286</v>
      </c>
      <c r="AV18" s="1" t="s">
        <v>39</v>
      </c>
      <c r="AW18" s="1" t="n">
        <v>9.3</v>
      </c>
      <c r="AX18" s="1" t="n">
        <v>55.95</v>
      </c>
      <c r="AY18" s="1" t="n">
        <v>11</v>
      </c>
      <c r="AZ18" s="1" t="n">
        <v>179</v>
      </c>
      <c r="BA18" s="1" t="n">
        <v>16.272727</v>
      </c>
    </row>
    <row r="19" customFormat="false" ht="13.8" hidden="false" customHeight="false" outlineLevel="0" collapsed="false">
      <c r="AP19" s="1" t="n">
        <f aca="false">MEDIAN(AP12:AP18)</f>
        <v>7.4</v>
      </c>
      <c r="AQ19" s="1" t="n">
        <f aca="false">MEDIAN(AQ12:AQ18)</f>
        <v>66.13</v>
      </c>
      <c r="AR19" s="1" t="n">
        <f aca="false">MEDIAN(AR12:AR18)</f>
        <v>5</v>
      </c>
      <c r="AS19" s="1" t="n">
        <f aca="false">MEDIAN(AS12:AS18)</f>
        <v>100</v>
      </c>
      <c r="AT19" s="1" t="n">
        <f aca="false">MEDIAN(AT12:AT18)</f>
        <v>15.428571</v>
      </c>
      <c r="AW19" s="1" t="n">
        <f aca="false">MEDIAN(AW12:AW18)</f>
        <v>8.3</v>
      </c>
      <c r="AX19" s="1" t="n">
        <f aca="false">MEDIAN(AX12:AX18)</f>
        <v>61.56</v>
      </c>
      <c r="AY19" s="1" t="n">
        <f aca="false">MEDIAN(AY12:AY18)</f>
        <v>6</v>
      </c>
      <c r="AZ19" s="1" t="n">
        <f aca="false">MEDIAN(AZ12:AZ18)</f>
        <v>82</v>
      </c>
      <c r="BA19" s="1" t="n">
        <f aca="false">MEDIAN(BA12:BA18)</f>
        <v>15.333333</v>
      </c>
    </row>
    <row r="20" customFormat="false" ht="13.8" hidden="false" customHeight="false" outlineLevel="0" collapsed="false">
      <c r="AN20" s="1" t="s">
        <v>40</v>
      </c>
      <c r="BB20" s="1" t="s">
        <v>40</v>
      </c>
    </row>
    <row r="21" customFormat="false" ht="13.8" hidden="false" customHeight="false" outlineLevel="0" collapsed="false">
      <c r="B21" s="1" t="s">
        <v>8</v>
      </c>
      <c r="W21" s="1" t="s">
        <v>41</v>
      </c>
      <c r="AN21" s="1" t="s">
        <v>42</v>
      </c>
      <c r="AO21" s="1" t="s">
        <v>43</v>
      </c>
      <c r="AQ21" s="8" t="s">
        <v>10</v>
      </c>
      <c r="AR21" s="8" t="s">
        <v>11</v>
      </c>
      <c r="AS21" s="8" t="s">
        <v>5</v>
      </c>
      <c r="AT21" s="8" t="s">
        <v>12</v>
      </c>
      <c r="AU21" s="8" t="s">
        <v>13</v>
      </c>
      <c r="AV21" s="2" t="s">
        <v>44</v>
      </c>
      <c r="AW21" s="2" t="s">
        <v>45</v>
      </c>
      <c r="AX21" s="2" t="s">
        <v>46</v>
      </c>
      <c r="BB21" s="1" t="s">
        <v>42</v>
      </c>
      <c r="BC21" s="1" t="s">
        <v>43</v>
      </c>
      <c r="BE21" s="8" t="s">
        <v>10</v>
      </c>
      <c r="BF21" s="8" t="s">
        <v>11</v>
      </c>
      <c r="BG21" s="8" t="s">
        <v>5</v>
      </c>
      <c r="BH21" s="8" t="s">
        <v>12</v>
      </c>
      <c r="BI21" s="8" t="s">
        <v>13</v>
      </c>
      <c r="BJ21" s="2" t="s">
        <v>44</v>
      </c>
      <c r="BK21" s="2" t="s">
        <v>45</v>
      </c>
      <c r="BL21" s="2" t="s">
        <v>46</v>
      </c>
    </row>
    <row r="22" customFormat="false" ht="13.8" hidden="false" customHeight="false" outlineLevel="0" collapsed="false">
      <c r="B22" s="12" t="s">
        <v>47</v>
      </c>
      <c r="C22" s="8" t="s">
        <v>10</v>
      </c>
      <c r="D22" s="8" t="s">
        <v>11</v>
      </c>
      <c r="E22" s="8" t="s">
        <v>5</v>
      </c>
      <c r="F22" s="8" t="s">
        <v>12</v>
      </c>
      <c r="G22" s="8" t="s">
        <v>13</v>
      </c>
      <c r="H22" s="9"/>
      <c r="I22" s="9"/>
      <c r="J22" s="13" t="s">
        <v>48</v>
      </c>
      <c r="K22" s="13" t="s">
        <v>10</v>
      </c>
      <c r="L22" s="13" t="s">
        <v>11</v>
      </c>
      <c r="M22" s="13" t="s">
        <v>5</v>
      </c>
      <c r="N22" s="13" t="s">
        <v>12</v>
      </c>
      <c r="O22" s="13" t="s">
        <v>13</v>
      </c>
      <c r="P22" s="11"/>
      <c r="Q22" s="1" t="s">
        <v>49</v>
      </c>
      <c r="R22" s="2" t="s">
        <v>50</v>
      </c>
      <c r="S22" s="11"/>
      <c r="T22" s="11"/>
      <c r="V22" s="1"/>
      <c r="W22" s="12" t="s">
        <v>47</v>
      </c>
      <c r="X22" s="8" t="s">
        <v>10</v>
      </c>
      <c r="Y22" s="8" t="s">
        <v>11</v>
      </c>
      <c r="Z22" s="8" t="s">
        <v>5</v>
      </c>
      <c r="AA22" s="8" t="s">
        <v>12</v>
      </c>
      <c r="AB22" s="8" t="s">
        <v>13</v>
      </c>
      <c r="AC22" s="9"/>
      <c r="AD22" s="9"/>
      <c r="AE22" s="13" t="s">
        <v>48</v>
      </c>
      <c r="AF22" s="13" t="s">
        <v>10</v>
      </c>
      <c r="AG22" s="13" t="s">
        <v>11</v>
      </c>
      <c r="AH22" s="13" t="s">
        <v>5</v>
      </c>
      <c r="AI22" s="13" t="s">
        <v>12</v>
      </c>
      <c r="AJ22" s="13" t="s">
        <v>13</v>
      </c>
      <c r="AN22" s="1" t="s">
        <v>31</v>
      </c>
      <c r="AO22" s="1" t="s">
        <v>51</v>
      </c>
      <c r="AP22" s="1" t="s">
        <v>9</v>
      </c>
      <c r="AQ22" s="14" t="n">
        <v>8.8</v>
      </c>
      <c r="AR22" s="14" t="n">
        <v>61.46</v>
      </c>
      <c r="AS22" s="14" t="n">
        <v>5</v>
      </c>
      <c r="AT22" s="14" t="n">
        <v>93</v>
      </c>
      <c r="AU22" s="14" t="n">
        <v>16.5</v>
      </c>
      <c r="AV22" s="1" t="n">
        <v>1</v>
      </c>
      <c r="AW22" s="1" t="n">
        <v>0.642588520219071</v>
      </c>
      <c r="AX22" s="1" t="n">
        <v>0.826788306236267</v>
      </c>
      <c r="BB22" s="1" t="s">
        <v>31</v>
      </c>
      <c r="BC22" s="1" t="s">
        <v>51</v>
      </c>
      <c r="BD22" s="15" t="s">
        <v>9</v>
      </c>
      <c r="BE22" s="16" t="n">
        <v>7.4</v>
      </c>
      <c r="BF22" s="16" t="n">
        <v>66.13</v>
      </c>
      <c r="BG22" s="16" t="n">
        <v>5</v>
      </c>
      <c r="BH22" s="16" t="n">
        <v>100</v>
      </c>
      <c r="BI22" s="16" t="n">
        <v>15.428571</v>
      </c>
      <c r="BJ22" s="15" t="n">
        <v>2</v>
      </c>
      <c r="BK22" s="17" t="n">
        <v>0.600943033380182</v>
      </c>
      <c r="BL22" s="17" t="n">
        <v>0.784899652004242</v>
      </c>
    </row>
    <row r="23" customFormat="false" ht="13.8" hidden="false" customHeight="false" outlineLevel="0" collapsed="false">
      <c r="A23" s="1" t="s">
        <v>0</v>
      </c>
      <c r="B23" s="8" t="s">
        <v>2</v>
      </c>
      <c r="C23" s="18" t="n">
        <f aca="false">AVERAGE(C3:C9)</f>
        <v>7.42857142857143</v>
      </c>
      <c r="D23" s="18" t="n">
        <f aca="false">AVERAGE(D3:D9)</f>
        <v>64.5414285714286</v>
      </c>
      <c r="E23" s="18" t="n">
        <f aca="false">AVERAGE(E3:E9)</f>
        <v>5.57142857142857</v>
      </c>
      <c r="F23" s="18" t="n">
        <f aca="false">AVERAGE(F3:F9)</f>
        <v>83.2857142857143</v>
      </c>
      <c r="G23" s="18" t="n">
        <f aca="false">AVERAGE(G3:G9)</f>
        <v>14.3307692307692</v>
      </c>
      <c r="H23" s="11"/>
      <c r="I23" s="11"/>
      <c r="J23" s="8" t="s">
        <v>2</v>
      </c>
      <c r="K23" s="18" t="n">
        <f aca="false">MEDIAN(C3:C9)</f>
        <v>7</v>
      </c>
      <c r="L23" s="18" t="n">
        <f aca="false">MEDIAN(D3:D9)</f>
        <v>67.25</v>
      </c>
      <c r="M23" s="18" t="n">
        <f aca="false">MEDIAN(E3:E9)</f>
        <v>5</v>
      </c>
      <c r="N23" s="18" t="n">
        <f aca="false">MEDIAN(F3:F9)</f>
        <v>79</v>
      </c>
      <c r="O23" s="18" t="n">
        <f aca="false">MEDIAN(G3:G9)</f>
        <v>14.6153846153846</v>
      </c>
      <c r="P23" s="11"/>
      <c r="Q23" s="1" t="s">
        <v>52</v>
      </c>
      <c r="R23" s="2" t="s">
        <v>53</v>
      </c>
      <c r="V23" s="1" t="s">
        <v>0</v>
      </c>
      <c r="W23" s="8" t="s">
        <v>2</v>
      </c>
      <c r="X23" s="18" t="n">
        <v>7.42857142857143</v>
      </c>
      <c r="Y23" s="18" t="n">
        <v>64.5414285714286</v>
      </c>
      <c r="Z23" s="18" t="n">
        <v>5.57142857142857</v>
      </c>
      <c r="AA23" s="18" t="n">
        <v>83.2857142857143</v>
      </c>
      <c r="AB23" s="18" t="n">
        <v>14.3307692307692</v>
      </c>
      <c r="AC23" s="11"/>
      <c r="AD23" s="11"/>
      <c r="AE23" s="8" t="s">
        <v>2</v>
      </c>
      <c r="AF23" s="18" t="n">
        <v>7</v>
      </c>
      <c r="AG23" s="18" t="n">
        <v>67.25</v>
      </c>
      <c r="AH23" s="18" t="n">
        <v>5</v>
      </c>
      <c r="AI23" s="18" t="n">
        <v>79</v>
      </c>
      <c r="AJ23" s="18" t="n">
        <v>14.6153846153846</v>
      </c>
      <c r="AO23" s="19"/>
      <c r="AP23" s="20" t="s">
        <v>14</v>
      </c>
      <c r="AQ23" s="21" t="n">
        <v>6.4</v>
      </c>
      <c r="AR23" s="21" t="n">
        <v>73.78</v>
      </c>
      <c r="AS23" s="21" t="n">
        <v>4</v>
      </c>
      <c r="AT23" s="21" t="n">
        <v>62</v>
      </c>
      <c r="AU23" s="21" t="n">
        <v>13.3</v>
      </c>
      <c r="AV23" s="19" t="n">
        <v>0</v>
      </c>
      <c r="AW23" s="20" t="n">
        <v>0.745127039300219</v>
      </c>
      <c r="AX23" s="20" t="n">
        <v>0.867982864379883</v>
      </c>
      <c r="BC23" s="1"/>
      <c r="BD23" s="15" t="s">
        <v>14</v>
      </c>
      <c r="BE23" s="16" t="n">
        <v>6.4</v>
      </c>
      <c r="BF23" s="16" t="n">
        <v>73.78</v>
      </c>
      <c r="BG23" s="16" t="n">
        <v>4</v>
      </c>
      <c r="BH23" s="16" t="n">
        <v>62</v>
      </c>
      <c r="BI23" s="16" t="n">
        <v>13.3</v>
      </c>
      <c r="BJ23" s="15" t="n">
        <v>0</v>
      </c>
      <c r="BK23" s="22" t="n">
        <v>0.745127039300219</v>
      </c>
      <c r="BL23" s="22" t="n">
        <v>0.867982864379883</v>
      </c>
    </row>
    <row r="24" customFormat="false" ht="13.8" hidden="false" customHeight="false" outlineLevel="0" collapsed="false">
      <c r="B24" s="8" t="s">
        <v>9</v>
      </c>
      <c r="C24" s="18" t="n">
        <f aca="false">AVERAGE(K3:K9)</f>
        <v>9.44285714285714</v>
      </c>
      <c r="D24" s="18" t="n">
        <f aca="false">AVERAGE(L3:L9)</f>
        <v>56.2414285714286</v>
      </c>
      <c r="E24" s="18" t="n">
        <f aca="false">AVERAGE(M3:M9)</f>
        <v>8.57142857142857</v>
      </c>
      <c r="F24" s="18" t="n">
        <f aca="false">AVERAGE(N3:N9)</f>
        <v>171.142857142857</v>
      </c>
      <c r="G24" s="18" t="n">
        <f aca="false">AVERAGE(O3:O9)</f>
        <v>20.2256237142857</v>
      </c>
      <c r="H24" s="11"/>
      <c r="I24" s="11"/>
      <c r="J24" s="8" t="s">
        <v>9</v>
      </c>
      <c r="K24" s="18" t="n">
        <f aca="false">MEDIAN(K3:K9)</f>
        <v>9</v>
      </c>
      <c r="L24" s="18" t="n">
        <f aca="false">MEDIAN(L3:L9)</f>
        <v>56.66</v>
      </c>
      <c r="M24" s="18" t="n">
        <f aca="false">MEDIAN(M3:M9)</f>
        <v>9</v>
      </c>
      <c r="N24" s="18" t="n">
        <f aca="false">MEDIAN(N3:N9)</f>
        <v>170</v>
      </c>
      <c r="O24" s="18" t="n">
        <f aca="false">MEDIAN(O3:O9)</f>
        <v>19.2</v>
      </c>
      <c r="P24" s="11"/>
      <c r="V24" s="1"/>
      <c r="W24" s="8" t="s">
        <v>9</v>
      </c>
      <c r="X24" s="18" t="n">
        <f aca="false">AVERAGE(K12:K18)</f>
        <v>7.94285714285714</v>
      </c>
      <c r="Y24" s="18" t="n">
        <f aca="false">AVERAGE(L12:L18)</f>
        <v>63.9785714285714</v>
      </c>
      <c r="Z24" s="18" t="n">
        <f aca="false">AVERAGE(M12:M18)</f>
        <v>5.14285714285714</v>
      </c>
      <c r="AA24" s="18" t="n">
        <f aca="false">AVERAGE(N12:N18)</f>
        <v>87.5714285714286</v>
      </c>
      <c r="AB24" s="18" t="n">
        <f aca="false">AVERAGE(O12:O18)</f>
        <v>16.8857142857143</v>
      </c>
      <c r="AC24" s="11"/>
      <c r="AD24" s="11"/>
      <c r="AE24" s="8" t="s">
        <v>9</v>
      </c>
      <c r="AF24" s="18" t="n">
        <f aca="false">MEDIAN(K12:K18)</f>
        <v>8.8</v>
      </c>
      <c r="AG24" s="18" t="n">
        <f aca="false">MEDIAN(L12:L18)</f>
        <v>61.46</v>
      </c>
      <c r="AH24" s="18" t="n">
        <f aca="false">MEDIAN(M12:M18)</f>
        <v>5</v>
      </c>
      <c r="AI24" s="18" t="n">
        <f aca="false">MEDIAN(N12:N18)</f>
        <v>93</v>
      </c>
      <c r="AJ24" s="18" t="n">
        <f aca="false">MEDIAN(O12:O18)</f>
        <v>16.5</v>
      </c>
      <c r="AO24" s="1" t="s">
        <v>54</v>
      </c>
      <c r="AP24" s="1" t="s">
        <v>9</v>
      </c>
      <c r="AQ24" s="14" t="n">
        <v>7.4</v>
      </c>
      <c r="AR24" s="14" t="n">
        <v>71.44</v>
      </c>
      <c r="AS24" s="14" t="n">
        <v>4</v>
      </c>
      <c r="AT24" s="14" t="n">
        <v>91</v>
      </c>
      <c r="AU24" s="14" t="n">
        <v>21.333333</v>
      </c>
      <c r="AV24" s="1" t="n">
        <v>1</v>
      </c>
      <c r="AW24" s="1" t="n">
        <v>0.597775840195541</v>
      </c>
      <c r="AX24" s="1" t="n">
        <v>0.814949095249176</v>
      </c>
      <c r="BC24" s="1" t="s">
        <v>54</v>
      </c>
      <c r="BD24" s="15" t="s">
        <v>9</v>
      </c>
      <c r="BE24" s="16" t="n">
        <v>8.3</v>
      </c>
      <c r="BF24" s="16" t="n">
        <v>61.56</v>
      </c>
      <c r="BG24" s="16" t="n">
        <v>6</v>
      </c>
      <c r="BH24" s="16" t="n">
        <v>82</v>
      </c>
      <c r="BI24" s="16" t="n">
        <v>15.333333</v>
      </c>
      <c r="BJ24" s="15" t="n">
        <v>1</v>
      </c>
      <c r="BK24" s="17" t="n">
        <v>0.552227895348392</v>
      </c>
      <c r="BL24" s="17" t="n">
        <v>0.770370364189148</v>
      </c>
    </row>
    <row r="25" customFormat="false" ht="13.8" hidden="false" customHeight="false" outlineLevel="0" collapsed="false">
      <c r="B25" s="8" t="s">
        <v>14</v>
      </c>
      <c r="C25" s="18" t="n">
        <f aca="false">AVERAGE(R3:R9)</f>
        <v>6.12857142857143</v>
      </c>
      <c r="D25" s="18" t="n">
        <f aca="false">AVERAGE(S3:S9)</f>
        <v>68.6928571428572</v>
      </c>
      <c r="E25" s="23" t="n">
        <f aca="false">AVERAGE(T3:T9)</f>
        <v>13</v>
      </c>
      <c r="F25" s="23" t="n">
        <f aca="false">AVERAGE(U3:U9)</f>
        <v>148.428571428571</v>
      </c>
      <c r="G25" s="18" t="n">
        <f aca="false">AVERAGE(V3:V9)</f>
        <v>11.3634364285714</v>
      </c>
      <c r="H25" s="11"/>
      <c r="I25" s="11"/>
      <c r="J25" s="8" t="s">
        <v>14</v>
      </c>
      <c r="K25" s="18" t="n">
        <f aca="false">MEDIAN(R3:R9)</f>
        <v>5.8</v>
      </c>
      <c r="L25" s="18" t="n">
        <f aca="false">MEDIAN(S3:S9)</f>
        <v>70.39</v>
      </c>
      <c r="M25" s="23" t="n">
        <f aca="false">MEDIAN(T3:T9)</f>
        <v>12</v>
      </c>
      <c r="N25" s="23" t="n">
        <f aca="false">MEDIAN(U3:U9)</f>
        <v>140</v>
      </c>
      <c r="O25" s="18" t="n">
        <f aca="false">MEDIAN(V3:V9)</f>
        <v>10.833333</v>
      </c>
      <c r="P25" s="11"/>
      <c r="V25" s="1"/>
      <c r="W25" s="8" t="s">
        <v>14</v>
      </c>
      <c r="X25" s="18" t="n">
        <f aca="false">AVERAGE(R12:R18)</f>
        <v>6.17142857142857</v>
      </c>
      <c r="Y25" s="18" t="n">
        <f aca="false">AVERAGE(S12:S18)</f>
        <v>70.8971428571429</v>
      </c>
      <c r="Z25" s="18" t="n">
        <f aca="false">AVERAGE(T12:T18)</f>
        <v>5.85714285714286</v>
      </c>
      <c r="AA25" s="18" t="n">
        <f aca="false">AVERAGE(U12:U18)</f>
        <v>80.2857142857143</v>
      </c>
      <c r="AB25" s="18" t="n">
        <f aca="false">AVERAGE(V12:V18)</f>
        <v>13.0845238571429</v>
      </c>
      <c r="AC25" s="11"/>
      <c r="AD25" s="11"/>
      <c r="AE25" s="8" t="s">
        <v>14</v>
      </c>
      <c r="AF25" s="18" t="n">
        <f aca="false">MEDIAN(R12:R18)</f>
        <v>6.4</v>
      </c>
      <c r="AG25" s="18" t="n">
        <f aca="false">MEDIAN(S12:S18)</f>
        <v>73.78</v>
      </c>
      <c r="AH25" s="18" t="n">
        <f aca="false">MEDIAN(T12:T18)</f>
        <v>4</v>
      </c>
      <c r="AI25" s="18" t="n">
        <f aca="false">MEDIAN(U12:U18)</f>
        <v>62</v>
      </c>
      <c r="AJ25" s="18" t="n">
        <f aca="false">MEDIAN(V12:V18)</f>
        <v>13.3</v>
      </c>
      <c r="AP25" s="1" t="s">
        <v>14</v>
      </c>
      <c r="AQ25" s="14" t="n">
        <v>8.2</v>
      </c>
      <c r="AR25" s="14" t="n">
        <v>59.7</v>
      </c>
      <c r="AS25" s="14" t="n">
        <v>5</v>
      </c>
      <c r="AT25" s="14" t="n">
        <v>70</v>
      </c>
      <c r="AU25" s="14" t="n">
        <v>14</v>
      </c>
      <c r="AV25" s="1" t="n">
        <v>1</v>
      </c>
      <c r="AW25" s="1" t="n">
        <v>0.732733202209105</v>
      </c>
      <c r="AX25" s="1" t="n">
        <v>0.853885650634766</v>
      </c>
      <c r="BD25" s="15" t="s">
        <v>14</v>
      </c>
      <c r="BE25" s="16" t="n">
        <v>8.2</v>
      </c>
      <c r="BF25" s="16" t="n">
        <v>59.7</v>
      </c>
      <c r="BG25" s="16" t="n">
        <v>5</v>
      </c>
      <c r="BH25" s="16" t="n">
        <v>70</v>
      </c>
      <c r="BI25" s="16" t="n">
        <v>14</v>
      </c>
      <c r="BJ25" s="15" t="n">
        <v>1</v>
      </c>
      <c r="BK25" s="17" t="n">
        <v>0.732733202209105</v>
      </c>
      <c r="BL25" s="17" t="n">
        <v>0.853885650634766</v>
      </c>
    </row>
    <row r="26" customFormat="false" ht="13.8" hidden="false" customHeight="false" outlineLevel="0" collapsed="false">
      <c r="A26" s="1" t="s">
        <v>1</v>
      </c>
      <c r="B26" s="8" t="s">
        <v>9</v>
      </c>
      <c r="C26" s="18" t="n">
        <f aca="false">AVERAGE(Z3:Z9)</f>
        <v>8.88571428571429</v>
      </c>
      <c r="D26" s="18" t="n">
        <f aca="false">AVERAGE(AA3:AA9)</f>
        <v>59.21</v>
      </c>
      <c r="E26" s="18" t="n">
        <f aca="false">AVERAGE(AB3:AB9)</f>
        <v>6.71428571428571</v>
      </c>
      <c r="F26" s="18" t="n">
        <f aca="false">AVERAGE(AC3:AC9)</f>
        <v>124.428571428571</v>
      </c>
      <c r="G26" s="18" t="n">
        <f aca="false">AVERAGE(AD3:AD9)</f>
        <v>18.2556122857143</v>
      </c>
      <c r="H26" s="11"/>
      <c r="I26" s="11"/>
      <c r="J26" s="8" t="s">
        <v>9</v>
      </c>
      <c r="K26" s="18" t="n">
        <f aca="false">MEDIAN(Z3:Z9)</f>
        <v>9.5</v>
      </c>
      <c r="L26" s="18" t="n">
        <f aca="false">MEDIAN(AA3:AA9)</f>
        <v>60.65</v>
      </c>
      <c r="M26" s="18" t="n">
        <f aca="false">MEDIAN(AB3:AB9)</f>
        <v>6</v>
      </c>
      <c r="N26" s="18" t="n">
        <f aca="false">MEDIAN(AC3:AC9)</f>
        <v>111</v>
      </c>
      <c r="O26" s="18" t="n">
        <f aca="false">MEDIAN(AD3:AD9)</f>
        <v>17.875</v>
      </c>
      <c r="P26" s="11"/>
      <c r="V26" s="1" t="s">
        <v>1</v>
      </c>
      <c r="W26" s="8" t="s">
        <v>9</v>
      </c>
      <c r="X26" s="18" t="n">
        <f aca="false">AVERAGE(Z12:Z18)</f>
        <v>6.98571428571429</v>
      </c>
      <c r="Y26" s="18" t="n">
        <f aca="false">AVERAGE(AA12:AA18)</f>
        <v>72.5628571428571</v>
      </c>
      <c r="Z26" s="18" t="n">
        <f aca="false">AVERAGE(AB12:AB18)</f>
        <v>5</v>
      </c>
      <c r="AA26" s="18" t="n">
        <f aca="false">AVERAGE(AC12:AC18)</f>
        <v>102.857142857143</v>
      </c>
      <c r="AB26" s="18" t="n">
        <f aca="false">AVERAGE(AD12:AD18)</f>
        <v>20.4991495714286</v>
      </c>
      <c r="AC26" s="11"/>
      <c r="AD26" s="11"/>
      <c r="AE26" s="8" t="s">
        <v>9</v>
      </c>
      <c r="AF26" s="18" t="n">
        <f aca="false">MEDIAN(Z12:Z18)</f>
        <v>7.4</v>
      </c>
      <c r="AG26" s="18" t="n">
        <f aca="false">MEDIAN(AA12:AA18)</f>
        <v>71.44</v>
      </c>
      <c r="AH26" s="18" t="n">
        <f aca="false">MEDIAN(AB12:AB18)</f>
        <v>4</v>
      </c>
      <c r="AI26" s="18" t="n">
        <f aca="false">MEDIAN(AC12:AC18)</f>
        <v>91</v>
      </c>
      <c r="AJ26" s="18" t="n">
        <f aca="false">MEDIAN(AD12:AD18)</f>
        <v>21.333333</v>
      </c>
      <c r="AN26" s="1" t="s">
        <v>8</v>
      </c>
      <c r="AO26" s="1" t="s">
        <v>51</v>
      </c>
      <c r="AP26" s="1" t="s">
        <v>9</v>
      </c>
      <c r="AQ26" s="14" t="n">
        <v>9</v>
      </c>
      <c r="AR26" s="14" t="n">
        <v>56.66</v>
      </c>
      <c r="AS26" s="14" t="n">
        <v>9</v>
      </c>
      <c r="AT26" s="14" t="n">
        <v>170</v>
      </c>
      <c r="AU26" s="14" t="n">
        <v>19.2</v>
      </c>
      <c r="AV26" s="1" t="n">
        <v>1</v>
      </c>
      <c r="AW26" s="24" t="n">
        <v>0.579667812154404</v>
      </c>
      <c r="AX26" s="24" t="n">
        <v>0.809442460536957</v>
      </c>
      <c r="BB26" s="1" t="s">
        <v>8</v>
      </c>
      <c r="BC26" s="1" t="s">
        <v>51</v>
      </c>
      <c r="BD26" s="15" t="s">
        <v>9</v>
      </c>
      <c r="BE26" s="16" t="n">
        <v>9.6</v>
      </c>
      <c r="BF26" s="16" t="n">
        <v>58.82</v>
      </c>
      <c r="BG26" s="16" t="n">
        <v>5</v>
      </c>
      <c r="BH26" s="16" t="n">
        <v>94</v>
      </c>
      <c r="BI26" s="16" t="n">
        <v>20.857143</v>
      </c>
      <c r="BJ26" s="15" t="n">
        <v>3</v>
      </c>
      <c r="BK26" s="17" t="n">
        <v>0.66696216246508</v>
      </c>
      <c r="BL26" s="17" t="n">
        <v>0.843823492527008</v>
      </c>
    </row>
    <row r="27" customFormat="false" ht="13.8" hidden="false" customHeight="false" outlineLevel="0" collapsed="false">
      <c r="B27" s="8" t="s">
        <v>14</v>
      </c>
      <c r="C27" s="18" t="n">
        <f aca="false">AVERAGE(AG3:AG9)</f>
        <v>7.22857142857143</v>
      </c>
      <c r="D27" s="18" t="n">
        <f aca="false">AVERAGE(AH3:AH9)</f>
        <v>67.3842857142857</v>
      </c>
      <c r="E27" s="18" t="n">
        <f aca="false">AVERAGE(AI3:AI9)</f>
        <v>8.42857142857143</v>
      </c>
      <c r="F27" s="18" t="n">
        <f aca="false">AVERAGE(AJ3:AJ9)</f>
        <v>124.428571428571</v>
      </c>
      <c r="G27" s="18" t="n">
        <f aca="false">AVERAGE(AK3:AK9)</f>
        <v>15.5941042857143</v>
      </c>
      <c r="H27" s="11"/>
      <c r="I27" s="11"/>
      <c r="J27" s="8" t="s">
        <v>14</v>
      </c>
      <c r="K27" s="18" t="n">
        <f aca="false">MEDIAN(AG3:AG9)</f>
        <v>7.9</v>
      </c>
      <c r="L27" s="18" t="n">
        <f aca="false">MEDIAN(AH3:AH9)</f>
        <v>64.91</v>
      </c>
      <c r="M27" s="18" t="n">
        <f aca="false">MEDIAN(AI3:AI9)</f>
        <v>9</v>
      </c>
      <c r="N27" s="18" t="n">
        <f aca="false">MEDIAN(AJ3:AJ9)</f>
        <v>115</v>
      </c>
      <c r="O27" s="18" t="n">
        <f aca="false">MEDIAN(AK3:AK9)</f>
        <v>13</v>
      </c>
      <c r="P27" s="11"/>
      <c r="V27" s="1"/>
      <c r="W27" s="8" t="s">
        <v>14</v>
      </c>
      <c r="X27" s="18" t="n">
        <f aca="false">AVERAGE(AG12:AG18)</f>
        <v>8.98571428571429</v>
      </c>
      <c r="Y27" s="18" t="n">
        <f aca="false">AVERAGE(AH12:AH18)</f>
        <v>55.14</v>
      </c>
      <c r="Z27" s="18" t="n">
        <f aca="false">AVERAGE(AI12:AI18)</f>
        <v>5.42857142857143</v>
      </c>
      <c r="AA27" s="18" t="n">
        <f aca="false">AVERAGE(AJ12:AJ18)</f>
        <v>91.4285714285714</v>
      </c>
      <c r="AB27" s="18" t="n">
        <f aca="false">AVERAGE(AK12:AK18)</f>
        <v>16.3452381428571</v>
      </c>
      <c r="AC27" s="11"/>
      <c r="AD27" s="11"/>
      <c r="AE27" s="8" t="s">
        <v>14</v>
      </c>
      <c r="AF27" s="18" t="n">
        <f aca="false">MEDIAN(AG12:AG18)</f>
        <v>8.2</v>
      </c>
      <c r="AG27" s="18" t="n">
        <f aca="false">MEDIAN(AH12:AH18)</f>
        <v>59.7</v>
      </c>
      <c r="AH27" s="18" t="n">
        <f aca="false">MEDIAN(AI12:AI18)</f>
        <v>5</v>
      </c>
      <c r="AI27" s="18" t="n">
        <f aca="false">MEDIAN(AJ12:AJ18)</f>
        <v>70</v>
      </c>
      <c r="AJ27" s="18" t="n">
        <f aca="false">MEDIAN(AK12:AK18)</f>
        <v>14</v>
      </c>
      <c r="AP27" s="1" t="s">
        <v>14</v>
      </c>
      <c r="AQ27" s="14" t="n">
        <v>5.8</v>
      </c>
      <c r="AR27" s="14" t="n">
        <v>70.39</v>
      </c>
      <c r="AS27" s="14" t="n">
        <v>12</v>
      </c>
      <c r="AT27" s="14" t="n">
        <v>140</v>
      </c>
      <c r="AU27" s="14" t="n">
        <v>10.833333</v>
      </c>
      <c r="AV27" s="1" t="n">
        <v>3</v>
      </c>
      <c r="AW27" s="1" t="n">
        <v>0.722935038489521</v>
      </c>
      <c r="AX27" s="1" t="n">
        <v>0.844332873821259</v>
      </c>
      <c r="BD27" s="15" t="s">
        <v>14</v>
      </c>
      <c r="BE27" s="16" t="n">
        <v>5.8</v>
      </c>
      <c r="BF27" s="16" t="n">
        <v>70.39</v>
      </c>
      <c r="BG27" s="16" t="n">
        <v>12</v>
      </c>
      <c r="BH27" s="16" t="n">
        <v>140</v>
      </c>
      <c r="BI27" s="16" t="n">
        <v>10.833333</v>
      </c>
      <c r="BJ27" s="15" t="n">
        <v>3</v>
      </c>
      <c r="BK27" s="17" t="n">
        <v>0.722935038489521</v>
      </c>
      <c r="BL27" s="17" t="n">
        <v>0.844332873821259</v>
      </c>
    </row>
    <row r="28" customFormat="false" ht="13.8" hidden="false" customHeight="false" outlineLevel="0" collapsed="false">
      <c r="B28" s="11"/>
      <c r="C28" s="11" t="n">
        <f aca="false">AVERAGE(C24:C25)</f>
        <v>7.78571428571429</v>
      </c>
      <c r="D28" s="11" t="n">
        <f aca="false">AVERAGE(D24:D25)</f>
        <v>62.4671428571429</v>
      </c>
      <c r="E28" s="11" t="n">
        <f aca="false">AVERAGE(E24:E25)</f>
        <v>10.7857142857143</v>
      </c>
      <c r="F28" s="11" t="n">
        <f aca="false">AVERAGE(F24:F25)</f>
        <v>159.785714285714</v>
      </c>
      <c r="G28" s="11" t="n">
        <f aca="false">AVERAGE(G24:G25)</f>
        <v>15.7945300714286</v>
      </c>
      <c r="H28" s="11"/>
      <c r="I28" s="11"/>
      <c r="J28" s="11"/>
      <c r="K28" s="11" t="n">
        <f aca="false">MEDIAN(K24:K25)</f>
        <v>7.4</v>
      </c>
      <c r="L28" s="11" t="n">
        <f aca="false">MEDIAN(L24:L25)</f>
        <v>63.525</v>
      </c>
      <c r="M28" s="11" t="n">
        <f aca="false">MEDIAN(M24:M25)</f>
        <v>10.5</v>
      </c>
      <c r="N28" s="11" t="n">
        <f aca="false">MEDIAN(N24:N25)</f>
        <v>155</v>
      </c>
      <c r="O28" s="11" t="n">
        <f aca="false">MEDIAN(O24:O25)</f>
        <v>15.0166665</v>
      </c>
      <c r="P28" s="11"/>
      <c r="V28" s="1"/>
      <c r="W28" s="11"/>
      <c r="X28" s="11" t="n">
        <f aca="false">AVERAGE(X24:X25)</f>
        <v>7.05714285714286</v>
      </c>
      <c r="Y28" s="11" t="n">
        <f aca="false">AVERAGE(Y24:Y25)</f>
        <v>67.4378571428571</v>
      </c>
      <c r="Z28" s="11" t="n">
        <f aca="false">AVERAGE(Z24:Z25)</f>
        <v>5.5</v>
      </c>
      <c r="AA28" s="11" t="n">
        <f aca="false">AVERAGE(AA24:AA25)</f>
        <v>83.9285714285714</v>
      </c>
      <c r="AB28" s="11" t="n">
        <f aca="false">AVERAGE(AB24:AB25)</f>
        <v>14.9851190714286</v>
      </c>
      <c r="AC28" s="11"/>
      <c r="AD28" s="11"/>
      <c r="AE28" s="11"/>
      <c r="AF28" s="11" t="n">
        <f aca="false">MEDIAN(AF24:AF25)</f>
        <v>7.6</v>
      </c>
      <c r="AG28" s="11" t="n">
        <f aca="false">MEDIAN(AG24:AG25)</f>
        <v>67.62</v>
      </c>
      <c r="AH28" s="11" t="n">
        <f aca="false">MEDIAN(AH24:AH25)</f>
        <v>4.5</v>
      </c>
      <c r="AI28" s="11" t="n">
        <f aca="false">MEDIAN(AI24:AI25)</f>
        <v>77.5</v>
      </c>
      <c r="AJ28" s="11" t="n">
        <f aca="false">MEDIAN(AJ24:AJ25)</f>
        <v>14.9</v>
      </c>
      <c r="AO28" s="1" t="s">
        <v>54</v>
      </c>
      <c r="AP28" s="1" t="s">
        <v>9</v>
      </c>
      <c r="AQ28" s="14" t="n">
        <v>9.5</v>
      </c>
      <c r="AR28" s="14" t="n">
        <v>60.65</v>
      </c>
      <c r="AS28" s="14" t="n">
        <v>6</v>
      </c>
      <c r="AT28" s="14" t="n">
        <v>111</v>
      </c>
      <c r="AU28" s="14" t="n">
        <v>17.875</v>
      </c>
      <c r="AV28" s="1" t="n">
        <v>1</v>
      </c>
      <c r="AW28" s="1" t="n">
        <v>0.668155057494956</v>
      </c>
      <c r="AX28" s="1" t="n">
        <v>0.852209866046906</v>
      </c>
      <c r="BC28" s="1" t="s">
        <v>54</v>
      </c>
      <c r="BD28" s="1" t="s">
        <v>9</v>
      </c>
      <c r="BE28" s="14" t="n">
        <v>9.5</v>
      </c>
      <c r="BF28" s="14" t="n">
        <v>57.98</v>
      </c>
      <c r="BG28" s="14" t="n">
        <v>6</v>
      </c>
      <c r="BH28" s="14" t="n">
        <v>97</v>
      </c>
      <c r="BI28" s="14" t="n">
        <v>17.666667</v>
      </c>
      <c r="BJ28" s="1" t="n">
        <v>1</v>
      </c>
      <c r="BK28" s="24" t="n">
        <v>0.645895577862121</v>
      </c>
      <c r="BL28" s="24" t="n">
        <v>0.762047410011292</v>
      </c>
    </row>
    <row r="29" customFormat="false" ht="13.8" hidden="false" customHeight="false" outlineLevel="0" collapsed="false">
      <c r="B29" s="11"/>
      <c r="C29" s="11" t="n">
        <f aca="false">AVERAGE(C26:C27)</f>
        <v>8.05714285714286</v>
      </c>
      <c r="D29" s="11" t="n">
        <f aca="false">AVERAGE(D26:D27)</f>
        <v>63.2971428571429</v>
      </c>
      <c r="E29" s="11" t="n">
        <f aca="false">AVERAGE(E26:E27)</f>
        <v>7.57142857142857</v>
      </c>
      <c r="F29" s="11" t="n">
        <f aca="false">AVERAGE(F26:F27)</f>
        <v>124.428571428571</v>
      </c>
      <c r="G29" s="11" t="n">
        <f aca="false">AVERAGE(G26:G27)</f>
        <v>16.9248582857143</v>
      </c>
      <c r="H29" s="11"/>
      <c r="I29" s="11"/>
      <c r="J29" s="11"/>
      <c r="K29" s="11" t="n">
        <f aca="false">MEDIAN(K26:K27)</f>
        <v>8.7</v>
      </c>
      <c r="L29" s="11" t="n">
        <f aca="false">MEDIAN(L26:L27)</f>
        <v>62.78</v>
      </c>
      <c r="M29" s="11" t="n">
        <f aca="false">MEDIAN(M26:M27)</f>
        <v>7.5</v>
      </c>
      <c r="N29" s="11" t="n">
        <f aca="false">MEDIAN(N26:N27)</f>
        <v>113</v>
      </c>
      <c r="O29" s="11" t="n">
        <f aca="false">MEDIAN(O26:O27)</f>
        <v>15.4375</v>
      </c>
      <c r="P29" s="11"/>
      <c r="Q29" s="11"/>
      <c r="R29" s="25"/>
      <c r="S29" s="25"/>
      <c r="T29" s="25"/>
      <c r="U29" s="26"/>
      <c r="V29" s="1"/>
      <c r="W29" s="11"/>
      <c r="X29" s="11" t="n">
        <f aca="false">AVERAGE(X26:X27)</f>
        <v>7.98571428571429</v>
      </c>
      <c r="Y29" s="11" t="n">
        <f aca="false">AVERAGE(Y26:Y27)</f>
        <v>63.8514285714286</v>
      </c>
      <c r="Z29" s="11" t="n">
        <f aca="false">AVERAGE(Z26:Z27)</f>
        <v>5.21428571428571</v>
      </c>
      <c r="AA29" s="11" t="n">
        <f aca="false">AVERAGE(AA26:AA27)</f>
        <v>97.1428571428571</v>
      </c>
      <c r="AB29" s="11" t="n">
        <f aca="false">AVERAGE(AB26:AB27)</f>
        <v>18.4221938571429</v>
      </c>
      <c r="AC29" s="11"/>
      <c r="AD29" s="11"/>
      <c r="AE29" s="11"/>
      <c r="AF29" s="11" t="n">
        <f aca="false">MEDIAN(AF26:AF27)</f>
        <v>7.8</v>
      </c>
      <c r="AG29" s="11" t="n">
        <f aca="false">MEDIAN(AG26:AG27)</f>
        <v>65.57</v>
      </c>
      <c r="AH29" s="11" t="n">
        <f aca="false">MEDIAN(AH26:AH27)</f>
        <v>4.5</v>
      </c>
      <c r="AI29" s="11" t="n">
        <f aca="false">MEDIAN(AI26:AI27)</f>
        <v>80.5</v>
      </c>
      <c r="AJ29" s="11" t="n">
        <f aca="false">MEDIAN(AJ26:AJ27)</f>
        <v>17.6666665</v>
      </c>
      <c r="AP29" s="1" t="s">
        <v>14</v>
      </c>
      <c r="AQ29" s="14" t="n">
        <v>7.9</v>
      </c>
      <c r="AR29" s="14" t="n">
        <v>64.91</v>
      </c>
      <c r="AS29" s="14" t="n">
        <v>9</v>
      </c>
      <c r="AT29" s="14" t="n">
        <v>115</v>
      </c>
      <c r="AU29" s="14" t="n">
        <v>13</v>
      </c>
      <c r="AV29" s="1" t="n">
        <v>0</v>
      </c>
      <c r="AW29" s="1" t="n">
        <v>0.848490427994165</v>
      </c>
      <c r="AX29" s="1" t="n">
        <v>0.866995453834534</v>
      </c>
      <c r="BD29" s="1" t="s">
        <v>14</v>
      </c>
      <c r="BE29" s="14" t="n">
        <v>7.9</v>
      </c>
      <c r="BF29" s="14" t="n">
        <v>64.91</v>
      </c>
      <c r="BG29" s="14" t="n">
        <v>9</v>
      </c>
      <c r="BH29" s="14" t="n">
        <v>115</v>
      </c>
      <c r="BI29" s="14" t="n">
        <v>13</v>
      </c>
      <c r="BJ29" s="1" t="n">
        <v>0</v>
      </c>
      <c r="BK29" s="24" t="n">
        <v>0.848490427994165</v>
      </c>
      <c r="BL29" s="24" t="n">
        <v>0.866995453834534</v>
      </c>
    </row>
    <row r="30" customFormat="false" ht="13.8" hidden="false" customHeight="false" outlineLevel="0" collapsed="false">
      <c r="B30" s="9" t="s">
        <v>55</v>
      </c>
      <c r="C30" s="11" t="s">
        <v>56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BK30" s="24"/>
      <c r="BL30" s="24"/>
    </row>
    <row r="31" customFormat="false" ht="13.8" hidden="false" customHeight="false" outlineLevel="0" collapsed="false">
      <c r="A31" s="1" t="s">
        <v>31</v>
      </c>
      <c r="B31" s="27" t="s">
        <v>0</v>
      </c>
      <c r="C31" s="28"/>
      <c r="D31" s="28"/>
      <c r="E31" s="28"/>
      <c r="F31" s="28"/>
      <c r="G31" s="28"/>
      <c r="H31" s="28"/>
      <c r="K31" s="29" t="s">
        <v>1</v>
      </c>
      <c r="L31" s="29"/>
      <c r="M31" s="30"/>
      <c r="N31" s="31"/>
      <c r="O31" s="30"/>
      <c r="P31" s="30"/>
      <c r="Q31" s="30"/>
      <c r="S31" s="1" t="s">
        <v>8</v>
      </c>
      <c r="T31" s="27" t="s">
        <v>0</v>
      </c>
      <c r="U31" s="28"/>
      <c r="V31" s="28"/>
      <c r="W31" s="28"/>
      <c r="X31" s="28"/>
      <c r="Y31" s="28"/>
      <c r="Z31" s="28"/>
      <c r="AC31" s="29" t="s">
        <v>1</v>
      </c>
      <c r="AD31" s="29"/>
      <c r="AE31" s="30"/>
      <c r="AF31" s="31"/>
      <c r="AG31" s="30"/>
      <c r="AH31" s="30"/>
      <c r="AI31" s="30"/>
      <c r="AN31" s="1" t="s">
        <v>57</v>
      </c>
      <c r="AO31" s="27" t="s">
        <v>0</v>
      </c>
      <c r="AP31" s="28"/>
      <c r="AQ31" s="28"/>
      <c r="AR31" s="28"/>
      <c r="AS31" s="30" t="s">
        <v>58</v>
      </c>
      <c r="AT31" s="6"/>
      <c r="AU31" s="6"/>
      <c r="BK31" s="24"/>
      <c r="BL31" s="24"/>
    </row>
    <row r="32" customFormat="false" ht="13.8" hidden="false" customHeight="false" outlineLevel="0" collapsed="false">
      <c r="B32" s="12" t="s">
        <v>9</v>
      </c>
      <c r="C32" s="8" t="s">
        <v>59</v>
      </c>
      <c r="D32" s="8" t="s">
        <v>60</v>
      </c>
      <c r="E32" s="9"/>
      <c r="F32" s="12" t="s">
        <v>14</v>
      </c>
      <c r="G32" s="8" t="s">
        <v>59</v>
      </c>
      <c r="H32" s="8" t="s">
        <v>60</v>
      </c>
      <c r="K32" s="12" t="s">
        <v>9</v>
      </c>
      <c r="L32" s="8" t="s">
        <v>59</v>
      </c>
      <c r="M32" s="8" t="s">
        <v>60</v>
      </c>
      <c r="N32" s="9"/>
      <c r="O32" s="12" t="s">
        <v>14</v>
      </c>
      <c r="P32" s="8" t="s">
        <v>59</v>
      </c>
      <c r="Q32" s="8" t="s">
        <v>60</v>
      </c>
      <c r="T32" s="12" t="s">
        <v>9</v>
      </c>
      <c r="U32" s="8" t="s">
        <v>59</v>
      </c>
      <c r="V32" s="8" t="s">
        <v>60</v>
      </c>
      <c r="W32" s="9"/>
      <c r="X32" s="12" t="s">
        <v>14</v>
      </c>
      <c r="Y32" s="8" t="s">
        <v>59</v>
      </c>
      <c r="Z32" s="8" t="s">
        <v>60</v>
      </c>
      <c r="AC32" s="12" t="s">
        <v>9</v>
      </c>
      <c r="AD32" s="8" t="s">
        <v>59</v>
      </c>
      <c r="AE32" s="8" t="s">
        <v>60</v>
      </c>
      <c r="AF32" s="9"/>
      <c r="AG32" s="12" t="s">
        <v>14</v>
      </c>
      <c r="AH32" s="8" t="s">
        <v>59</v>
      </c>
      <c r="AI32" s="8" t="s">
        <v>60</v>
      </c>
      <c r="AO32" s="12" t="s">
        <v>9</v>
      </c>
      <c r="AP32" s="8" t="s">
        <v>59</v>
      </c>
      <c r="AQ32" s="8" t="s">
        <v>60</v>
      </c>
      <c r="AS32" s="12" t="s">
        <v>9</v>
      </c>
      <c r="AT32" s="8" t="s">
        <v>59</v>
      </c>
      <c r="AU32" s="8" t="s">
        <v>60</v>
      </c>
      <c r="AV32" s="9"/>
      <c r="BK32" s="24"/>
      <c r="BL32" s="24"/>
    </row>
    <row r="33" customFormat="false" ht="13.8" hidden="false" customHeight="false" outlineLevel="0" collapsed="false">
      <c r="B33" s="1" t="s">
        <v>18</v>
      </c>
      <c r="C33" s="24" t="n">
        <v>0.779974007782565</v>
      </c>
      <c r="D33" s="24" t="n">
        <v>0.826788306236267</v>
      </c>
      <c r="E33" s="25"/>
      <c r="F33" s="24" t="s">
        <v>18</v>
      </c>
      <c r="G33" s="24" t="n">
        <v>0.876154484861735</v>
      </c>
      <c r="H33" s="24" t="n">
        <v>0.780941128730774</v>
      </c>
      <c r="I33" s="24"/>
      <c r="J33" s="24"/>
      <c r="K33" s="26" t="s">
        <v>37</v>
      </c>
      <c r="L33" s="24" t="n">
        <v>0.704485695367871</v>
      </c>
      <c r="M33" s="24" t="n">
        <v>0.77302348613739</v>
      </c>
      <c r="N33" s="26"/>
      <c r="O33" s="26" t="s">
        <v>37</v>
      </c>
      <c r="P33" s="24" t="n">
        <v>0.843092395729505</v>
      </c>
      <c r="Q33" s="24" t="n">
        <v>0.76250958442688</v>
      </c>
      <c r="T33" s="1" t="s">
        <v>18</v>
      </c>
      <c r="U33" s="24" t="n">
        <v>0.845754834224124</v>
      </c>
      <c r="V33" s="24" t="n">
        <v>0.819690942764282</v>
      </c>
      <c r="W33" s="25"/>
      <c r="X33" s="24" t="s">
        <v>18</v>
      </c>
      <c r="Y33" s="24" t="n">
        <v>0.803641191010401</v>
      </c>
      <c r="Z33" s="24" t="n">
        <v>0.811325967311859</v>
      </c>
      <c r="AA33" s="24"/>
      <c r="AB33" s="24"/>
      <c r="AC33" s="26" t="s">
        <v>37</v>
      </c>
      <c r="AD33" s="24" t="n">
        <v>0.857261349715804</v>
      </c>
      <c r="AE33" s="24" t="n">
        <v>0.837724328041077</v>
      </c>
      <c r="AF33" s="26"/>
      <c r="AG33" s="26" t="s">
        <v>37</v>
      </c>
      <c r="AH33" s="24" t="n">
        <v>0.858178010523677</v>
      </c>
      <c r="AI33" s="24" t="n">
        <v>0.779064774513245</v>
      </c>
      <c r="AO33" s="1" t="s">
        <v>18</v>
      </c>
      <c r="AP33" s="1" t="n">
        <v>0.845916782651079</v>
      </c>
      <c r="AQ33" s="1" t="n">
        <v>0.835993587970734</v>
      </c>
      <c r="AS33" s="1" t="s">
        <v>18</v>
      </c>
      <c r="AT33" s="1" t="n">
        <v>0.809439105606912</v>
      </c>
      <c r="AU33" s="1" t="n">
        <v>0.790822982788086</v>
      </c>
      <c r="AV33" s="25"/>
      <c r="BB33" s="1" t="s">
        <v>40</v>
      </c>
      <c r="BK33" s="24"/>
      <c r="BL33" s="24"/>
    </row>
    <row r="34" customFormat="false" ht="13.8" hidden="false" customHeight="false" outlineLevel="0" collapsed="false">
      <c r="B34" s="1" t="s">
        <v>20</v>
      </c>
      <c r="C34" s="24" t="n">
        <v>0.610542228616503</v>
      </c>
      <c r="D34" s="24" t="n">
        <v>0.815819978713989</v>
      </c>
      <c r="E34" s="25"/>
      <c r="F34" s="24" t="s">
        <v>20</v>
      </c>
      <c r="G34" s="24" t="n">
        <v>0.699798172064708</v>
      </c>
      <c r="H34" s="24" t="n">
        <v>0.886295795440674</v>
      </c>
      <c r="I34" s="24"/>
      <c r="J34" s="24"/>
      <c r="K34" s="26" t="s">
        <v>36</v>
      </c>
      <c r="L34" s="26" t="n">
        <v>0.487541782993825</v>
      </c>
      <c r="M34" s="24" t="n">
        <v>0.80678117275238</v>
      </c>
      <c r="N34" s="26"/>
      <c r="O34" s="26" t="s">
        <v>36</v>
      </c>
      <c r="P34" s="24" t="n">
        <v>0.732733202209105</v>
      </c>
      <c r="Q34" s="24" t="n">
        <v>0.897153258323669</v>
      </c>
      <c r="R34" s="24"/>
      <c r="S34" s="26"/>
      <c r="T34" s="1" t="s">
        <v>20</v>
      </c>
      <c r="U34" s="24" t="n">
        <v>0.664334685357028</v>
      </c>
      <c r="V34" s="24" t="n">
        <v>0.826019883155823</v>
      </c>
      <c r="W34" s="25"/>
      <c r="X34" s="24" t="s">
        <v>20</v>
      </c>
      <c r="Y34" s="24" t="n">
        <v>0.629785396753441</v>
      </c>
      <c r="Z34" s="24" t="n">
        <v>0.835877299308777</v>
      </c>
      <c r="AA34" s="24"/>
      <c r="AB34" s="24"/>
      <c r="AC34" s="26" t="s">
        <v>36</v>
      </c>
      <c r="AD34" s="24" t="n">
        <v>0.668155057494956</v>
      </c>
      <c r="AE34" s="24" t="n">
        <v>0.85530012845993</v>
      </c>
      <c r="AF34" s="26"/>
      <c r="AG34" s="26" t="s">
        <v>36</v>
      </c>
      <c r="AH34" s="24" t="n">
        <v>0.848490427994165</v>
      </c>
      <c r="AI34" s="24" t="n">
        <v>0.855600476264954</v>
      </c>
      <c r="AO34" s="1" t="s">
        <v>20</v>
      </c>
      <c r="AP34" s="1" t="n">
        <v>0.729297202688308</v>
      </c>
      <c r="AQ34" s="1" t="n">
        <v>0.918340265750885</v>
      </c>
      <c r="AS34" s="1" t="s">
        <v>20</v>
      </c>
      <c r="AT34" s="1" t="n">
        <v>0.645895577862121</v>
      </c>
      <c r="AU34" s="1" t="n">
        <v>0.799094796180725</v>
      </c>
      <c r="AV34" s="25"/>
      <c r="BB34" s="1" t="s">
        <v>42</v>
      </c>
      <c r="BC34" s="1" t="s">
        <v>43</v>
      </c>
      <c r="BE34" s="8" t="s">
        <v>10</v>
      </c>
      <c r="BF34" s="8" t="s">
        <v>11</v>
      </c>
      <c r="BG34" s="8" t="s">
        <v>5</v>
      </c>
      <c r="BH34" s="8" t="s">
        <v>12</v>
      </c>
      <c r="BI34" s="8" t="s">
        <v>13</v>
      </c>
      <c r="BJ34" s="2" t="s">
        <v>44</v>
      </c>
      <c r="BK34" s="32" t="s">
        <v>45</v>
      </c>
      <c r="BL34" s="32" t="s">
        <v>46</v>
      </c>
    </row>
    <row r="35" customFormat="false" ht="13.8" hidden="false" customHeight="false" outlineLevel="0" collapsed="false">
      <c r="B35" s="1" t="s">
        <v>23</v>
      </c>
      <c r="C35" s="24" t="n">
        <v>0.333028829995752</v>
      </c>
      <c r="D35" s="24" t="n">
        <v>0.805276930332184</v>
      </c>
      <c r="E35" s="25"/>
      <c r="F35" s="24" t="s">
        <v>23</v>
      </c>
      <c r="G35" s="24" t="n">
        <v>0.745127039300219</v>
      </c>
      <c r="H35" s="24" t="n">
        <v>0.867982864379883</v>
      </c>
      <c r="I35" s="24"/>
      <c r="J35" s="24"/>
      <c r="K35" s="24" t="s">
        <v>39</v>
      </c>
      <c r="L35" s="24" t="n">
        <v>0.420779692513482</v>
      </c>
      <c r="M35" s="24" t="n">
        <v>0.775978326797485</v>
      </c>
      <c r="N35" s="24"/>
      <c r="O35" s="26" t="s">
        <v>39</v>
      </c>
      <c r="P35" s="24" t="n">
        <v>0.673700688353864</v>
      </c>
      <c r="Q35" s="24" t="n">
        <v>0.805850028991699</v>
      </c>
      <c r="R35" s="24"/>
      <c r="S35" s="26"/>
      <c r="T35" s="1" t="s">
        <v>23</v>
      </c>
      <c r="U35" s="24" t="n">
        <v>0.411013697435441</v>
      </c>
      <c r="V35" s="24" t="n">
        <v>0.68088310956955</v>
      </c>
      <c r="W35" s="25"/>
      <c r="X35" s="24" t="s">
        <v>23</v>
      </c>
      <c r="Y35" s="24" t="n">
        <v>0.666518639187173</v>
      </c>
      <c r="Z35" s="24" t="n">
        <v>0.844874024391174</v>
      </c>
      <c r="AA35" s="24"/>
      <c r="AB35" s="24"/>
      <c r="AC35" s="24" t="s">
        <v>39</v>
      </c>
      <c r="AD35" s="24" t="n">
        <v>0.567627197468261</v>
      </c>
      <c r="AE35" s="24" t="n">
        <v>0.852209866046906</v>
      </c>
      <c r="AF35" s="24"/>
      <c r="AG35" s="26" t="s">
        <v>39</v>
      </c>
      <c r="AH35" s="24" t="n">
        <v>0.70008081704661</v>
      </c>
      <c r="AI35" s="24" t="n">
        <v>0.848070502281189</v>
      </c>
      <c r="AO35" s="1" t="s">
        <v>23</v>
      </c>
      <c r="AP35" s="1" t="n">
        <v>0.533092958250308</v>
      </c>
      <c r="AQ35" s="1" t="n">
        <v>0.787185072898865</v>
      </c>
      <c r="AS35" s="1" t="s">
        <v>23</v>
      </c>
      <c r="AT35" s="1" t="n">
        <v>0.590721869135023</v>
      </c>
      <c r="AU35" s="1" t="n">
        <v>0.762047410011292</v>
      </c>
      <c r="AV35" s="25"/>
      <c r="BB35" s="1" t="s">
        <v>31</v>
      </c>
      <c r="BC35" s="1" t="s">
        <v>51</v>
      </c>
      <c r="BD35" s="1" t="s">
        <v>9</v>
      </c>
      <c r="BE35" s="14" t="n">
        <v>7.4</v>
      </c>
      <c r="BF35" s="14" t="n">
        <v>66.13</v>
      </c>
      <c r="BG35" s="14" t="n">
        <v>5</v>
      </c>
      <c r="BH35" s="14" t="n">
        <v>100</v>
      </c>
      <c r="BI35" s="14" t="n">
        <v>15.428571</v>
      </c>
      <c r="BJ35" s="1" t="n">
        <v>2</v>
      </c>
      <c r="BK35" s="24" t="n">
        <v>0.600943033380182</v>
      </c>
      <c r="BL35" s="24" t="n">
        <v>0.784899652004242</v>
      </c>
    </row>
    <row r="36" customFormat="false" ht="13.8" hidden="false" customHeight="false" outlineLevel="0" collapsed="false">
      <c r="B36" s="1" t="s">
        <v>25</v>
      </c>
      <c r="C36" s="24" t="n">
        <v>0.589311842442001</v>
      </c>
      <c r="D36" s="24" t="n">
        <v>0.762328386306763</v>
      </c>
      <c r="E36" s="25"/>
      <c r="F36" s="24" t="s">
        <v>25</v>
      </c>
      <c r="G36" s="24" t="n">
        <v>0.751693072957608</v>
      </c>
      <c r="H36" s="24" t="n">
        <v>0.889404058456421</v>
      </c>
      <c r="I36" s="24"/>
      <c r="J36" s="24"/>
      <c r="K36" s="24" t="s">
        <v>33</v>
      </c>
      <c r="L36" s="24" t="n">
        <v>0.589718383635339</v>
      </c>
      <c r="M36" s="24" t="n">
        <v>0.823014140129089</v>
      </c>
      <c r="N36" s="24"/>
      <c r="O36" s="26" t="s">
        <v>33</v>
      </c>
      <c r="P36" s="24" t="n">
        <v>0.74350151415582</v>
      </c>
      <c r="Q36" s="24" t="n">
        <v>0.853885650634766</v>
      </c>
      <c r="R36" s="24"/>
      <c r="S36" s="26"/>
      <c r="T36" s="1" t="s">
        <v>25</v>
      </c>
      <c r="U36" s="24" t="n">
        <v>0.530547684989407</v>
      </c>
      <c r="V36" s="24" t="n">
        <v>0.534589529037476</v>
      </c>
      <c r="W36" s="25"/>
      <c r="X36" s="24" t="s">
        <v>25</v>
      </c>
      <c r="Y36" s="24" t="n">
        <v>0.71644700003508</v>
      </c>
      <c r="Z36" s="24" t="n">
        <v>0.80701208114624</v>
      </c>
      <c r="AA36" s="24"/>
      <c r="AB36" s="24"/>
      <c r="AC36" s="24" t="s">
        <v>33</v>
      </c>
      <c r="AD36" s="24" t="n">
        <v>0.53958043149101</v>
      </c>
      <c r="AE36" s="24" t="n">
        <v>0.738417744636536</v>
      </c>
      <c r="AF36" s="24"/>
      <c r="AG36" s="26" t="s">
        <v>33</v>
      </c>
      <c r="AH36" s="24" t="n">
        <v>0.869469296288114</v>
      </c>
      <c r="AI36" s="24" t="n">
        <v>0.88162899017334</v>
      </c>
      <c r="AO36" s="1" t="s">
        <v>25</v>
      </c>
      <c r="AP36" s="1" t="n">
        <v>0.46176108877659</v>
      </c>
      <c r="AQ36" s="1" t="n">
        <v>0.84659081697464</v>
      </c>
      <c r="AR36" s="1"/>
      <c r="AS36" s="1" t="s">
        <v>25</v>
      </c>
      <c r="AT36" s="1" t="n">
        <v>0.623626086326393</v>
      </c>
      <c r="AU36" s="1" t="n">
        <v>0.528132379055023</v>
      </c>
      <c r="AV36" s="25"/>
      <c r="BC36" s="1"/>
      <c r="BD36" s="33" t="s">
        <v>14</v>
      </c>
      <c r="BE36" s="14" t="n">
        <v>6.4</v>
      </c>
      <c r="BF36" s="14" t="n">
        <v>73.78</v>
      </c>
      <c r="BG36" s="14" t="n">
        <v>4</v>
      </c>
      <c r="BH36" s="14" t="n">
        <v>62</v>
      </c>
      <c r="BI36" s="14" t="n">
        <v>13.3</v>
      </c>
      <c r="BJ36" s="1" t="n">
        <v>0</v>
      </c>
      <c r="BK36" s="26" t="n">
        <v>0.745127039300219</v>
      </c>
      <c r="BL36" s="26" t="n">
        <v>0.867982864379883</v>
      </c>
    </row>
    <row r="37" customFormat="false" ht="13.8" hidden="false" customHeight="false" outlineLevel="0" collapsed="false">
      <c r="B37" s="1" t="s">
        <v>22</v>
      </c>
      <c r="C37" s="24" t="n">
        <v>0.688831587265474</v>
      </c>
      <c r="D37" s="24" t="n">
        <v>0.858641028404236</v>
      </c>
      <c r="E37" s="25"/>
      <c r="F37" s="24" t="s">
        <v>22</v>
      </c>
      <c r="G37" s="24" t="n">
        <v>0.734382457324677</v>
      </c>
      <c r="H37" s="24" t="n">
        <v>0.862440586090088</v>
      </c>
      <c r="I37" s="24"/>
      <c r="J37" s="24"/>
      <c r="K37" s="24" t="s">
        <v>38</v>
      </c>
      <c r="L37" s="24" t="n">
        <v>0.766803799115934</v>
      </c>
      <c r="M37" s="24" t="n">
        <v>0.834864020347595</v>
      </c>
      <c r="N37" s="24"/>
      <c r="O37" s="26" t="s">
        <v>38</v>
      </c>
      <c r="P37" s="24" t="n">
        <v>0.753850513154624</v>
      </c>
      <c r="Q37" s="24" t="n">
        <v>0.880905747413635</v>
      </c>
      <c r="R37" s="24"/>
      <c r="S37" s="26"/>
      <c r="T37" s="1" t="s">
        <v>22</v>
      </c>
      <c r="U37" s="24" t="n">
        <v>0.511682085452585</v>
      </c>
      <c r="V37" s="24" t="n">
        <v>0.809442460536957</v>
      </c>
      <c r="W37" s="25"/>
      <c r="X37" s="24" t="s">
        <v>22</v>
      </c>
      <c r="Y37" s="24" t="n">
        <v>0.790716992789193</v>
      </c>
      <c r="Z37" s="24" t="n">
        <v>0.844332873821259</v>
      </c>
      <c r="AA37" s="24"/>
      <c r="AB37" s="24"/>
      <c r="AC37" s="24" t="s">
        <v>38</v>
      </c>
      <c r="AD37" s="24" t="n">
        <v>0.857366864395003</v>
      </c>
      <c r="AE37" s="24" t="n">
        <v>0.438791632652283</v>
      </c>
      <c r="AF37" s="24"/>
      <c r="AG37" s="26" t="s">
        <v>38</v>
      </c>
      <c r="AH37" s="24" t="n">
        <v>0.867135125856032</v>
      </c>
      <c r="AI37" s="24" t="n">
        <v>0.88442850112915</v>
      </c>
      <c r="AO37" s="1" t="s">
        <v>22</v>
      </c>
      <c r="AP37" s="1" t="n">
        <v>0.662924769261967</v>
      </c>
      <c r="AQ37" s="1" t="n">
        <v>0.786486446857452</v>
      </c>
      <c r="AS37" s="1" t="s">
        <v>22</v>
      </c>
      <c r="AT37" s="1" t="n">
        <v>0.48977811601934</v>
      </c>
      <c r="AU37" s="1" t="n">
        <v>0.753579378128052</v>
      </c>
      <c r="AV37" s="25"/>
      <c r="BB37" s="1" t="s">
        <v>8</v>
      </c>
      <c r="BC37" s="1" t="s">
        <v>51</v>
      </c>
      <c r="BD37" s="1" t="s">
        <v>9</v>
      </c>
      <c r="BE37" s="14" t="n">
        <v>9.6</v>
      </c>
      <c r="BF37" s="14" t="n">
        <v>58.82</v>
      </c>
      <c r="BG37" s="14" t="n">
        <v>5</v>
      </c>
      <c r="BH37" s="14" t="n">
        <v>94</v>
      </c>
      <c r="BI37" s="14" t="n">
        <v>20.857143</v>
      </c>
      <c r="BJ37" s="1" t="n">
        <v>3</v>
      </c>
      <c r="BK37" s="24" t="n">
        <v>0.66696216246508</v>
      </c>
      <c r="BL37" s="24" t="n">
        <v>0.843823492527008</v>
      </c>
    </row>
    <row r="38" customFormat="false" ht="13.8" hidden="false" customHeight="false" outlineLevel="0" collapsed="false">
      <c r="B38" s="1" t="s">
        <v>17</v>
      </c>
      <c r="C38" s="24" t="n">
        <v>0.767255823556135</v>
      </c>
      <c r="D38" s="24" t="n">
        <v>0.886729180812836</v>
      </c>
      <c r="E38" s="25"/>
      <c r="F38" s="24" t="s">
        <v>17</v>
      </c>
      <c r="G38" s="24" t="n">
        <v>0.759979763797847</v>
      </c>
      <c r="H38" s="24" t="n">
        <v>0.850474238395691</v>
      </c>
      <c r="I38" s="24"/>
      <c r="J38" s="24"/>
      <c r="K38" s="24" t="s">
        <v>34</v>
      </c>
      <c r="L38" s="24" t="n">
        <v>0.597775840195541</v>
      </c>
      <c r="M38" s="24" t="n">
        <v>0.822338461875916</v>
      </c>
      <c r="N38" s="24"/>
      <c r="O38" s="26" t="s">
        <v>34</v>
      </c>
      <c r="P38" s="24" t="n">
        <v>0.718764129336521</v>
      </c>
      <c r="Q38" s="24" t="n">
        <v>0.837033748626709</v>
      </c>
      <c r="R38" s="24"/>
      <c r="S38" s="26"/>
      <c r="T38" s="1" t="s">
        <v>17</v>
      </c>
      <c r="U38" s="24" t="n">
        <v>0.68278623612213</v>
      </c>
      <c r="V38" s="24" t="n">
        <v>0.82071453332901</v>
      </c>
      <c r="W38" s="25"/>
      <c r="X38" s="24" t="s">
        <v>17</v>
      </c>
      <c r="Y38" s="24" t="n">
        <v>0.733685026426766</v>
      </c>
      <c r="Z38" s="24" t="n">
        <v>0.882533311843872</v>
      </c>
      <c r="AA38" s="24"/>
      <c r="AB38" s="24"/>
      <c r="AC38" s="24" t="s">
        <v>34</v>
      </c>
      <c r="AD38" s="24" t="n">
        <v>0.740014403354249</v>
      </c>
      <c r="AE38" s="24" t="n">
        <v>0.890273869037628</v>
      </c>
      <c r="AF38" s="24"/>
      <c r="AG38" s="26" t="s">
        <v>34</v>
      </c>
      <c r="AH38" s="24" t="n">
        <v>0.561688197917921</v>
      </c>
      <c r="AI38" s="24" t="n">
        <v>0.866995453834534</v>
      </c>
      <c r="AO38" s="1" t="s">
        <v>17</v>
      </c>
      <c r="AP38" s="1" t="n">
        <v>0.66696216246508</v>
      </c>
      <c r="AQ38" s="1" t="n">
        <v>0.843823492527008</v>
      </c>
      <c r="AS38" s="1" t="s">
        <v>17</v>
      </c>
      <c r="AT38" s="1" t="n">
        <v>0.64771128475697</v>
      </c>
      <c r="AU38" s="1" t="n">
        <v>0.734440445899963</v>
      </c>
      <c r="AV38" s="25"/>
      <c r="BD38" s="1" t="s">
        <v>14</v>
      </c>
      <c r="BE38" s="14" t="n">
        <v>5.8</v>
      </c>
      <c r="BF38" s="14" t="n">
        <v>70.39</v>
      </c>
      <c r="BG38" s="14" t="n">
        <v>12</v>
      </c>
      <c r="BH38" s="14" t="n">
        <v>140</v>
      </c>
      <c r="BI38" s="14" t="n">
        <v>10.833333</v>
      </c>
      <c r="BJ38" s="1" t="n">
        <v>3</v>
      </c>
      <c r="BK38" s="24" t="n">
        <v>0.722935038489521</v>
      </c>
      <c r="BL38" s="24" t="n">
        <v>0.844332873821259</v>
      </c>
    </row>
    <row r="39" customFormat="false" ht="13.8" hidden="false" customHeight="false" outlineLevel="0" collapsed="false">
      <c r="B39" s="1" t="s">
        <v>28</v>
      </c>
      <c r="C39" s="24" t="n">
        <v>0.642588520219071</v>
      </c>
      <c r="D39" s="24" t="n">
        <v>0.885533690452576</v>
      </c>
      <c r="E39" s="25"/>
      <c r="F39" s="24" t="s">
        <v>28</v>
      </c>
      <c r="G39" s="24" t="n">
        <v>0.725612791537652</v>
      </c>
      <c r="H39" s="24" t="n">
        <v>0.913612842559815</v>
      </c>
      <c r="I39" s="24"/>
      <c r="J39" s="24"/>
      <c r="K39" s="24" t="s">
        <v>35</v>
      </c>
      <c r="L39" s="24" t="n">
        <v>0.600994467117067</v>
      </c>
      <c r="M39" s="24" t="n">
        <v>0.814949095249176</v>
      </c>
      <c r="N39" s="24"/>
      <c r="O39" s="26" t="s">
        <v>35</v>
      </c>
      <c r="P39" s="24" t="n">
        <v>0.715634304198386</v>
      </c>
      <c r="Q39" s="24" t="n">
        <v>0.922078251838684</v>
      </c>
      <c r="R39" s="24"/>
      <c r="S39" s="26"/>
      <c r="T39" s="1" t="s">
        <v>28</v>
      </c>
      <c r="U39" s="24" t="n">
        <v>0.579667812154404</v>
      </c>
      <c r="V39" s="24" t="n">
        <v>0.74980366230011</v>
      </c>
      <c r="W39" s="25"/>
      <c r="X39" s="24" t="s">
        <v>28</v>
      </c>
      <c r="Y39" s="24" t="n">
        <v>0.722935038489521</v>
      </c>
      <c r="Z39" s="24" t="n">
        <v>0.933160126209259</v>
      </c>
      <c r="AA39" s="24"/>
      <c r="AB39" s="24"/>
      <c r="AC39" s="24" t="s">
        <v>35</v>
      </c>
      <c r="AD39" s="24" t="n">
        <v>0.642439760436782</v>
      </c>
      <c r="AE39" s="24" t="n">
        <v>0.900715529918671</v>
      </c>
      <c r="AF39" s="24"/>
      <c r="AG39" s="26" t="s">
        <v>35</v>
      </c>
      <c r="AH39" s="24" t="n">
        <v>0.750483804857321</v>
      </c>
      <c r="AI39" s="24" t="n">
        <v>0.913895606994629</v>
      </c>
      <c r="AO39" s="1" t="s">
        <v>28</v>
      </c>
      <c r="AP39" s="1" t="n">
        <v>0.692323966927365</v>
      </c>
      <c r="AQ39" s="1" t="n">
        <v>0.899491488933563</v>
      </c>
      <c r="AS39" s="1" t="s">
        <v>28</v>
      </c>
      <c r="AT39" s="1" t="n">
        <v>0.696747935702861</v>
      </c>
      <c r="AU39" s="1" t="n">
        <v>0.779378175735474</v>
      </c>
      <c r="AV39" s="25"/>
      <c r="BE39" s="1" t="n">
        <f aca="false">AVERAGE(BE35:BE38)</f>
        <v>7.3</v>
      </c>
      <c r="BF39" s="1" t="n">
        <f aca="false">AVERAGE(BF35:BF38)</f>
        <v>67.28</v>
      </c>
      <c r="BG39" s="1" t="n">
        <f aca="false">AVERAGE(BG35:BG38)</f>
        <v>6.5</v>
      </c>
      <c r="BH39" s="1" t="n">
        <f aca="false">AVERAGE(BH35:BH38)</f>
        <v>99</v>
      </c>
      <c r="BI39" s="1" t="n">
        <f aca="false">AVERAGE(BI35:BI38)</f>
        <v>15.10476175</v>
      </c>
      <c r="BJ39" s="1" t="n">
        <f aca="false">AVERAGE(BJ35:BJ38)</f>
        <v>2</v>
      </c>
      <c r="BK39" s="24" t="n">
        <f aca="false">AVERAGE(BK35:BK38)</f>
        <v>0.683991818408751</v>
      </c>
      <c r="BL39" s="24" t="n">
        <f aca="false">AVERAGE(BL35:BL38)</f>
        <v>0.835259720683098</v>
      </c>
    </row>
    <row r="40" customFormat="false" ht="13.8" hidden="false" customHeight="false" outlineLevel="0" collapsed="false">
      <c r="C40" s="34" t="n">
        <f aca="false">AVERAGE(C33:C39)</f>
        <v>0.630218977125357</v>
      </c>
      <c r="D40" s="34" t="n">
        <f aca="false">AVERAGE(D33:D39)</f>
        <v>0.834445357322693</v>
      </c>
      <c r="G40" s="34" t="n">
        <f aca="false">AVERAGE(G33:G39)</f>
        <v>0.756106825977778</v>
      </c>
      <c r="H40" s="34" t="n">
        <f aca="false">AVERAGE(H33:H39)</f>
        <v>0.864450216293335</v>
      </c>
      <c r="L40" s="26" t="n">
        <f aca="false">AVERAGE(L33:L39)</f>
        <v>0.59544280870558</v>
      </c>
      <c r="M40" s="26" t="n">
        <f aca="false">AVERAGE(M33:M39)</f>
        <v>0.807278386184147</v>
      </c>
      <c r="N40" s="24"/>
      <c r="O40" s="24"/>
      <c r="P40" s="26" t="n">
        <f aca="false">AVERAGE(P33:P39)</f>
        <v>0.740182392448261</v>
      </c>
      <c r="Q40" s="26" t="n">
        <f aca="false">AVERAGE(Q33:Q39)</f>
        <v>0.851345181465149</v>
      </c>
      <c r="R40" s="24"/>
      <c r="S40" s="24"/>
      <c r="T40" s="1"/>
      <c r="U40" s="34" t="n">
        <f aca="false">AVERAGE(U33:U39)</f>
        <v>0.603683862247874</v>
      </c>
      <c r="V40" s="34" t="n">
        <f aca="false">AVERAGE(V33:V39)</f>
        <v>0.748734874384744</v>
      </c>
      <c r="Y40" s="34" t="n">
        <f aca="false">AVERAGE(Y33:Y39)</f>
        <v>0.723389897813082</v>
      </c>
      <c r="Z40" s="34" t="n">
        <f aca="false">AVERAGE(Z33:Z39)</f>
        <v>0.851302240576063</v>
      </c>
      <c r="AD40" s="26" t="n">
        <f aca="false">AVERAGE(AD33:AD39)</f>
        <v>0.696063580622295</v>
      </c>
      <c r="AE40" s="26" t="n">
        <f aca="false">AVERAGE(AE33:AE39)</f>
        <v>0.787633299827576</v>
      </c>
      <c r="AF40" s="24"/>
      <c r="AG40" s="24"/>
      <c r="AH40" s="26" t="n">
        <f aca="false">AVERAGE(AH33:AH39)</f>
        <v>0.779360811497691</v>
      </c>
      <c r="AI40" s="26" t="n">
        <f aca="false">AVERAGE(AI33:AI39)</f>
        <v>0.861383472170149</v>
      </c>
      <c r="AP40" s="34" t="n">
        <f aca="false">AVERAGE(AP33:AP39)</f>
        <v>0.656039847288671</v>
      </c>
      <c r="AQ40" s="34" t="n">
        <f aca="false">AVERAGE(AQ33:AQ39)</f>
        <v>0.845415881701878</v>
      </c>
      <c r="AS40" s="1"/>
      <c r="AT40" s="34" t="n">
        <f aca="false">AVERAGE(AT33:AT39)</f>
        <v>0.643417139344232</v>
      </c>
      <c r="AU40" s="34" t="n">
        <f aca="false">AVERAGE(AU33:AU39)</f>
        <v>0.735356509685516</v>
      </c>
      <c r="BK40" s="24"/>
      <c r="BL40" s="24"/>
    </row>
    <row r="41" customFormat="false" ht="13.8" hidden="false" customHeight="false" outlineLevel="0" collapsed="false">
      <c r="C41" s="24" t="n">
        <f aca="false">MEDIAN(C33:C39)</f>
        <v>0.642588520219071</v>
      </c>
      <c r="D41" s="24" t="n">
        <f aca="false">MEDIAN(D33:D39)</f>
        <v>0.826788306236267</v>
      </c>
      <c r="E41" s="24"/>
      <c r="F41" s="24"/>
      <c r="G41" s="24" t="n">
        <f aca="false">MEDIAN(G33:G39)</f>
        <v>0.745127039300219</v>
      </c>
      <c r="H41" s="24" t="n">
        <f aca="false">MEDIAN(H33:H39)</f>
        <v>0.867982864379883</v>
      </c>
      <c r="I41" s="24"/>
      <c r="J41" s="24"/>
      <c r="L41" s="24" t="n">
        <f aca="false">MEDIAN(L33:L39)</f>
        <v>0.597775840195541</v>
      </c>
      <c r="M41" s="24" t="n">
        <f aca="false">MEDIAN(M33:M39)</f>
        <v>0.814949095249176</v>
      </c>
      <c r="N41" s="24"/>
      <c r="O41" s="24"/>
      <c r="P41" s="24" t="n">
        <f aca="false">MEDIAN(P33:P39)</f>
        <v>0.732733202209105</v>
      </c>
      <c r="Q41" s="24" t="n">
        <f aca="false">MEDIAN(Q33:Q39)</f>
        <v>0.853885650634766</v>
      </c>
      <c r="R41" s="24"/>
      <c r="S41" s="24"/>
      <c r="T41" s="1"/>
      <c r="U41" s="24" t="n">
        <f aca="false">MEDIAN(U33:U39)</f>
        <v>0.579667812154404</v>
      </c>
      <c r="V41" s="24" t="n">
        <f aca="false">MEDIAN(V33:V39)</f>
        <v>0.809442460536957</v>
      </c>
      <c r="W41" s="24"/>
      <c r="X41" s="24"/>
      <c r="Y41" s="24" t="n">
        <f aca="false">MEDIAN(Y33:Y39)</f>
        <v>0.722935038489521</v>
      </c>
      <c r="Z41" s="24" t="n">
        <f aca="false">MEDIAN(Z33:Z39)</f>
        <v>0.844332873821259</v>
      </c>
      <c r="AA41" s="24"/>
      <c r="AB41" s="24"/>
      <c r="AD41" s="24" t="n">
        <f aca="false">MEDIAN(AD33:AD39)</f>
        <v>0.668155057494956</v>
      </c>
      <c r="AE41" s="24" t="n">
        <f aca="false">MEDIAN(AE33:AE39)</f>
        <v>0.852209866046906</v>
      </c>
      <c r="AF41" s="24"/>
      <c r="AG41" s="24"/>
      <c r="AH41" s="24" t="n">
        <f aca="false">MEDIAN(AH33:AH39)</f>
        <v>0.848490427994165</v>
      </c>
      <c r="AI41" s="24" t="n">
        <f aca="false">MEDIAN(AI33:AI39)</f>
        <v>0.866995453834534</v>
      </c>
      <c r="AO41" s="24"/>
      <c r="AP41" s="24" t="n">
        <f aca="false">MEDIAN(AP33:AP39)</f>
        <v>0.66696216246508</v>
      </c>
      <c r="AQ41" s="24" t="n">
        <f aca="false">MEDIAN(AQ33:AQ39)</f>
        <v>0.843823492527008</v>
      </c>
      <c r="AS41" s="1"/>
      <c r="AT41" s="24" t="n">
        <f aca="false">MEDIAN(AT33:AT39)</f>
        <v>0.645895577862121</v>
      </c>
      <c r="AU41" s="24" t="n">
        <f aca="false">MEDIAN(AU33:AU39)</f>
        <v>0.762047410011292</v>
      </c>
      <c r="AV41" s="24"/>
      <c r="BB41" s="1" t="s">
        <v>8</v>
      </c>
      <c r="BC41" s="1" t="s">
        <v>54</v>
      </c>
      <c r="BD41" s="1" t="s">
        <v>9</v>
      </c>
      <c r="BE41" s="14" t="n">
        <v>9.5</v>
      </c>
      <c r="BF41" s="14" t="n">
        <v>57.98</v>
      </c>
      <c r="BG41" s="14" t="n">
        <v>6</v>
      </c>
      <c r="BH41" s="14" t="n">
        <v>97</v>
      </c>
      <c r="BI41" s="14" t="n">
        <v>17.666667</v>
      </c>
      <c r="BJ41" s="1" t="n">
        <v>1</v>
      </c>
      <c r="BK41" s="24" t="n">
        <v>0.645895577862121</v>
      </c>
      <c r="BL41" s="24" t="n">
        <v>0.762047410011292</v>
      </c>
    </row>
    <row r="42" customFormat="false" ht="13.8" hidden="false" customHeight="false" outlineLevel="0" collapsed="false">
      <c r="C42" s="24"/>
      <c r="D42" s="24"/>
      <c r="E42" s="24"/>
      <c r="F42" s="24"/>
      <c r="G42" s="24"/>
      <c r="H42" s="24"/>
      <c r="I42" s="24"/>
      <c r="J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AO42" s="14"/>
      <c r="AP42" s="14"/>
      <c r="AQ42" s="14"/>
      <c r="AT42" s="1"/>
      <c r="AU42" s="14"/>
      <c r="AV42" s="14"/>
      <c r="BD42" s="1" t="s">
        <v>14</v>
      </c>
      <c r="BE42" s="14" t="n">
        <v>7.9</v>
      </c>
      <c r="BF42" s="14" t="n">
        <v>64.91</v>
      </c>
      <c r="BG42" s="14" t="n">
        <v>9</v>
      </c>
      <c r="BH42" s="14" t="n">
        <v>115</v>
      </c>
      <c r="BI42" s="14" t="n">
        <v>13</v>
      </c>
      <c r="BJ42" s="1" t="n">
        <v>0</v>
      </c>
      <c r="BK42" s="24" t="n">
        <v>0.848490427994165</v>
      </c>
      <c r="BL42" s="24" t="n">
        <v>0.866995453834534</v>
      </c>
    </row>
    <row r="43" customFormat="false" ht="13.8" hidden="false" customHeight="false" outlineLevel="0" collapsed="false">
      <c r="AN43" s="1" t="s">
        <v>41</v>
      </c>
      <c r="AO43" s="27" t="s">
        <v>0</v>
      </c>
      <c r="AP43" s="28"/>
      <c r="AQ43" s="28"/>
      <c r="AR43" s="28"/>
      <c r="AS43" s="30" t="s">
        <v>58</v>
      </c>
      <c r="AT43" s="6"/>
      <c r="AU43" s="6"/>
      <c r="BB43" s="1" t="s">
        <v>41</v>
      </c>
      <c r="BC43" s="1" t="s">
        <v>54</v>
      </c>
      <c r="BD43" s="1" t="s">
        <v>9</v>
      </c>
      <c r="BE43" s="14" t="n">
        <v>8.3</v>
      </c>
      <c r="BF43" s="14" t="n">
        <v>61.56</v>
      </c>
      <c r="BG43" s="14" t="n">
        <v>6</v>
      </c>
      <c r="BH43" s="14" t="n">
        <v>82</v>
      </c>
      <c r="BI43" s="14" t="n">
        <v>15.333333</v>
      </c>
      <c r="BJ43" s="1" t="n">
        <v>1</v>
      </c>
      <c r="BK43" s="24" t="n">
        <v>0.552227895348392</v>
      </c>
      <c r="BL43" s="24" t="n">
        <v>0.770370364189148</v>
      </c>
    </row>
    <row r="44" customFormat="false" ht="13.8" hidden="false" customHeight="false" outlineLevel="0" collapsed="false">
      <c r="A44" s="1" t="s">
        <v>8</v>
      </c>
      <c r="B44" s="35" t="s">
        <v>61</v>
      </c>
      <c r="C44" s="36"/>
      <c r="D44" s="36"/>
      <c r="E44" s="36"/>
      <c r="F44" s="2"/>
      <c r="G44" s="30" t="s">
        <v>58</v>
      </c>
      <c r="H44" s="6"/>
      <c r="I44" s="6"/>
      <c r="J44" s="6"/>
      <c r="K44" s="6"/>
      <c r="M44" s="1" t="s">
        <v>31</v>
      </c>
      <c r="N44" s="35" t="s">
        <v>61</v>
      </c>
      <c r="O44" s="36"/>
      <c r="P44" s="36"/>
      <c r="Q44" s="36"/>
      <c r="R44" s="2"/>
      <c r="S44" s="30" t="s">
        <v>58</v>
      </c>
      <c r="T44" s="6"/>
      <c r="U44" s="6"/>
      <c r="V44" s="6"/>
      <c r="W44" s="6"/>
      <c r="AB44" s="1" t="s">
        <v>57</v>
      </c>
      <c r="AC44" s="35" t="s">
        <v>61</v>
      </c>
      <c r="AD44" s="36"/>
      <c r="AG44" s="30" t="s">
        <v>58</v>
      </c>
      <c r="AH44" s="6"/>
      <c r="AI44" s="6"/>
      <c r="AO44" s="12" t="s">
        <v>9</v>
      </c>
      <c r="AP44" s="8" t="s">
        <v>59</v>
      </c>
      <c r="AQ44" s="8" t="s">
        <v>60</v>
      </c>
      <c r="AS44" s="12" t="s">
        <v>9</v>
      </c>
      <c r="AT44" s="8" t="s">
        <v>59</v>
      </c>
      <c r="AU44" s="8" t="s">
        <v>60</v>
      </c>
      <c r="AV44" s="9"/>
      <c r="BD44" s="1" t="s">
        <v>14</v>
      </c>
      <c r="BE44" s="14" t="n">
        <v>8.2</v>
      </c>
      <c r="BF44" s="14" t="n">
        <v>59.7</v>
      </c>
      <c r="BG44" s="14" t="n">
        <v>5</v>
      </c>
      <c r="BH44" s="14" t="n">
        <v>70</v>
      </c>
      <c r="BI44" s="14" t="n">
        <v>14</v>
      </c>
      <c r="BJ44" s="1" t="n">
        <v>1</v>
      </c>
      <c r="BK44" s="24" t="n">
        <v>0.732733202209105</v>
      </c>
      <c r="BL44" s="24" t="n">
        <v>0.853885650634766</v>
      </c>
    </row>
    <row r="45" customFormat="false" ht="13.8" hidden="false" customHeight="false" outlineLevel="0" collapsed="false">
      <c r="B45" s="2" t="s">
        <v>62</v>
      </c>
      <c r="F45" s="2"/>
      <c r="G45" s="2" t="s">
        <v>62</v>
      </c>
      <c r="N45" s="2" t="s">
        <v>62</v>
      </c>
      <c r="R45" s="2"/>
      <c r="S45" s="2" t="s">
        <v>62</v>
      </c>
      <c r="W45" s="1"/>
      <c r="AC45" s="2"/>
      <c r="AG45" s="2"/>
      <c r="AO45" s="1" t="s">
        <v>18</v>
      </c>
      <c r="AP45" s="1" t="n">
        <v>0.815485232630798</v>
      </c>
      <c r="AQ45" s="1" t="n">
        <v>0.80873715877533</v>
      </c>
      <c r="AS45" s="1" t="s">
        <v>18</v>
      </c>
      <c r="AT45" s="1" t="n">
        <v>0.823992996417634</v>
      </c>
      <c r="AU45" s="1" t="n">
        <v>0.758066534996033</v>
      </c>
      <c r="AV45" s="25"/>
      <c r="BE45" s="1" t="n">
        <f aca="false">AVERAGE(BE41:BE44)</f>
        <v>8.475</v>
      </c>
      <c r="BF45" s="1" t="n">
        <f aca="false">AVERAGE(BF41:BF44)</f>
        <v>61.0375</v>
      </c>
      <c r="BG45" s="1" t="n">
        <f aca="false">AVERAGE(BG41:BG44)</f>
        <v>6.5</v>
      </c>
      <c r="BH45" s="1" t="n">
        <f aca="false">AVERAGE(BH41:BH44)</f>
        <v>91</v>
      </c>
      <c r="BI45" s="1" t="n">
        <f aca="false">AVERAGE(BI41:BI44)</f>
        <v>15</v>
      </c>
      <c r="BJ45" s="1" t="n">
        <f aca="false">AVERAGE(BJ41:BJ44)</f>
        <v>0.75</v>
      </c>
      <c r="BK45" s="24" t="n">
        <f aca="false">AVERAGE(BK41:BK44)</f>
        <v>0.694836775853446</v>
      </c>
      <c r="BL45" s="24" t="n">
        <f aca="false">AVERAGE(BL41:BL44)</f>
        <v>0.813324719667435</v>
      </c>
    </row>
    <row r="46" customFormat="false" ht="13.8" hidden="false" customHeight="false" outlineLevel="0" collapsed="false">
      <c r="C46" s="2" t="s">
        <v>63</v>
      </c>
      <c r="D46" s="2" t="s">
        <v>64</v>
      </c>
      <c r="E46" s="2"/>
      <c r="F46" s="2"/>
      <c r="H46" s="2" t="s">
        <v>63</v>
      </c>
      <c r="I46" s="2" t="s">
        <v>64</v>
      </c>
      <c r="K46" s="2"/>
      <c r="N46" s="1"/>
      <c r="O46" s="2" t="s">
        <v>63</v>
      </c>
      <c r="P46" s="2" t="s">
        <v>64</v>
      </c>
      <c r="Q46" s="2"/>
      <c r="R46" s="2"/>
      <c r="T46" s="2" t="s">
        <v>63</v>
      </c>
      <c r="U46" s="2" t="s">
        <v>64</v>
      </c>
      <c r="W46" s="2"/>
      <c r="AC46" s="1"/>
      <c r="AD46" s="2" t="s">
        <v>63</v>
      </c>
      <c r="AH46" s="2" t="s">
        <v>63</v>
      </c>
      <c r="AI46" s="2"/>
      <c r="AO46" s="1" t="s">
        <v>20</v>
      </c>
      <c r="AP46" s="1" t="n">
        <v>0.80482611779601</v>
      </c>
      <c r="AQ46" s="1" t="n">
        <v>0.88228452205658</v>
      </c>
      <c r="AS46" s="1" t="s">
        <v>20</v>
      </c>
      <c r="AT46" s="1" t="n">
        <v>0.712385572209837</v>
      </c>
      <c r="AU46" s="1" t="n">
        <v>0.793030977249146</v>
      </c>
      <c r="AV46" s="25"/>
    </row>
    <row r="47" customFormat="false" ht="13.8" hidden="false" customHeight="false" outlineLevel="0" collapsed="false">
      <c r="B47" s="2" t="s">
        <v>18</v>
      </c>
      <c r="C47" s="1" t="n">
        <v>0</v>
      </c>
      <c r="D47" s="1" t="n">
        <v>0</v>
      </c>
      <c r="E47" s="1"/>
      <c r="F47" s="2"/>
      <c r="G47" s="2" t="s">
        <v>18</v>
      </c>
      <c r="H47" s="1" t="n">
        <v>0</v>
      </c>
      <c r="I47" s="1" t="n">
        <v>0</v>
      </c>
      <c r="N47" s="2" t="s">
        <v>18</v>
      </c>
      <c r="O47" s="1" t="n">
        <v>0</v>
      </c>
      <c r="P47" s="1" t="n">
        <v>0</v>
      </c>
      <c r="Q47" s="1"/>
      <c r="R47" s="2"/>
      <c r="S47" s="2" t="s">
        <v>18</v>
      </c>
      <c r="T47" s="1" t="n">
        <v>0</v>
      </c>
      <c r="U47" s="1" t="n">
        <v>0</v>
      </c>
      <c r="W47" s="1"/>
      <c r="AC47" s="2" t="s">
        <v>18</v>
      </c>
      <c r="AD47" s="1" t="n">
        <v>0</v>
      </c>
      <c r="AG47" s="2" t="s">
        <v>18</v>
      </c>
      <c r="AH47" s="1" t="n">
        <v>0</v>
      </c>
      <c r="AO47" s="1" t="s">
        <v>23</v>
      </c>
      <c r="AP47" s="1" t="n">
        <v>0.595365196712851</v>
      </c>
      <c r="AQ47" s="1" t="n">
        <v>0.757879257202148</v>
      </c>
      <c r="AS47" s="1" t="s">
        <v>23</v>
      </c>
      <c r="AT47" s="1" t="n">
        <v>0.463283998573486</v>
      </c>
      <c r="AU47" s="1" t="n">
        <v>0.683571219444275</v>
      </c>
      <c r="AV47" s="25"/>
    </row>
    <row r="48" customFormat="false" ht="13.8" hidden="false" customHeight="false" outlineLevel="0" collapsed="false">
      <c r="B48" s="2" t="s">
        <v>20</v>
      </c>
      <c r="C48" s="1" t="n">
        <v>0</v>
      </c>
      <c r="D48" s="1" t="n">
        <v>0</v>
      </c>
      <c r="E48" s="1"/>
      <c r="F48" s="2"/>
      <c r="G48" s="2" t="s">
        <v>20</v>
      </c>
      <c r="H48" s="1" t="n">
        <v>0</v>
      </c>
      <c r="I48" s="1" t="n">
        <v>0</v>
      </c>
      <c r="N48" s="2" t="s">
        <v>20</v>
      </c>
      <c r="O48" s="1" t="n">
        <v>0</v>
      </c>
      <c r="P48" s="1" t="n">
        <v>0</v>
      </c>
      <c r="Q48" s="1"/>
      <c r="R48" s="2"/>
      <c r="S48" s="2" t="s">
        <v>20</v>
      </c>
      <c r="T48" s="1" t="n">
        <v>0</v>
      </c>
      <c r="U48" s="1" t="n">
        <v>0</v>
      </c>
      <c r="W48" s="1"/>
      <c r="AC48" s="2" t="s">
        <v>20</v>
      </c>
      <c r="AD48" s="1" t="n">
        <v>0</v>
      </c>
      <c r="AG48" s="2" t="s">
        <v>20</v>
      </c>
      <c r="AH48" s="1" t="n">
        <v>0</v>
      </c>
      <c r="AO48" s="1" t="s">
        <v>25</v>
      </c>
      <c r="AP48" s="1" t="n">
        <v>0.616882920999955</v>
      </c>
      <c r="AQ48" s="1" t="n">
        <v>0.675373911857605</v>
      </c>
      <c r="AS48" s="1" t="s">
        <v>25</v>
      </c>
      <c r="AT48" s="1" t="n">
        <v>0.450274836625891</v>
      </c>
      <c r="AU48" s="1" t="n">
        <v>0.770370364189148</v>
      </c>
      <c r="AV48" s="25"/>
    </row>
    <row r="49" customFormat="false" ht="13.8" hidden="false" customHeight="false" outlineLevel="0" collapsed="false">
      <c r="B49" s="2" t="s">
        <v>23</v>
      </c>
      <c r="C49" s="1" t="n">
        <v>0</v>
      </c>
      <c r="D49" s="1" t="n">
        <v>0</v>
      </c>
      <c r="E49" s="1"/>
      <c r="F49" s="2"/>
      <c r="G49" s="2" t="s">
        <v>23</v>
      </c>
      <c r="H49" s="1" t="n">
        <v>0</v>
      </c>
      <c r="I49" s="1" t="n">
        <v>0</v>
      </c>
      <c r="N49" s="2" t="s">
        <v>23</v>
      </c>
      <c r="O49" s="1" t="n">
        <v>0</v>
      </c>
      <c r="P49" s="1" t="n">
        <v>0</v>
      </c>
      <c r="Q49" s="1"/>
      <c r="R49" s="2"/>
      <c r="S49" s="2" t="s">
        <v>23</v>
      </c>
      <c r="T49" s="1" t="n">
        <v>0</v>
      </c>
      <c r="U49" s="1" t="n">
        <v>0</v>
      </c>
      <c r="W49" s="1"/>
      <c r="AC49" s="2" t="s">
        <v>23</v>
      </c>
      <c r="AD49" s="1" t="n">
        <v>2</v>
      </c>
      <c r="AG49" s="2" t="s">
        <v>23</v>
      </c>
      <c r="AH49" s="1" t="n">
        <v>0</v>
      </c>
      <c r="AO49" s="1" t="s">
        <v>22</v>
      </c>
      <c r="AP49" s="1" t="n">
        <v>0.471659659001583</v>
      </c>
      <c r="AQ49" s="1" t="n">
        <v>0.745243787765503</v>
      </c>
      <c r="AS49" s="1" t="s">
        <v>22</v>
      </c>
      <c r="AT49" s="1" t="n">
        <v>0.548515192992852</v>
      </c>
      <c r="AU49" s="1" t="n">
        <v>0.776532769203186</v>
      </c>
      <c r="AV49" s="25"/>
    </row>
    <row r="50" customFormat="false" ht="13.8" hidden="false" customHeight="false" outlineLevel="0" collapsed="false">
      <c r="B50" s="2" t="s">
        <v>25</v>
      </c>
      <c r="C50" s="1" t="n">
        <v>0</v>
      </c>
      <c r="D50" s="1" t="n">
        <v>0</v>
      </c>
      <c r="E50" s="1"/>
      <c r="F50" s="2"/>
      <c r="G50" s="2" t="s">
        <v>25</v>
      </c>
      <c r="H50" s="2" t="n">
        <v>2</v>
      </c>
      <c r="I50" s="1" t="n">
        <v>0</v>
      </c>
      <c r="N50" s="2" t="s">
        <v>25</v>
      </c>
      <c r="O50" s="1" t="n">
        <v>1</v>
      </c>
      <c r="P50" s="1" t="n">
        <v>0</v>
      </c>
      <c r="Q50" s="1"/>
      <c r="R50" s="2"/>
      <c r="S50" s="2" t="s">
        <v>25</v>
      </c>
      <c r="T50" s="1" t="n">
        <v>1</v>
      </c>
      <c r="U50" s="1" t="n">
        <v>0</v>
      </c>
      <c r="W50" s="1"/>
      <c r="AC50" s="2" t="s">
        <v>25</v>
      </c>
      <c r="AD50" s="1" t="n">
        <v>1</v>
      </c>
      <c r="AG50" s="2" t="s">
        <v>25</v>
      </c>
      <c r="AH50" s="1" t="n">
        <v>1</v>
      </c>
      <c r="AO50" s="1" t="s">
        <v>17</v>
      </c>
      <c r="AP50" s="1" t="n">
        <v>0.543580955515736</v>
      </c>
      <c r="AQ50" s="1" t="n">
        <v>0.83299058675766</v>
      </c>
      <c r="AS50" s="1" t="s">
        <v>17</v>
      </c>
      <c r="AT50" s="1" t="n">
        <v>0.721164623273475</v>
      </c>
      <c r="AU50" s="1" t="n">
        <v>0.79544472694397</v>
      </c>
      <c r="AV50" s="25"/>
    </row>
    <row r="51" customFormat="false" ht="13.8" hidden="false" customHeight="false" outlineLevel="0" collapsed="false">
      <c r="B51" s="1" t="s">
        <v>22</v>
      </c>
      <c r="C51" s="1" t="n">
        <v>0</v>
      </c>
      <c r="D51" s="1" t="n">
        <v>0</v>
      </c>
      <c r="E51" s="1"/>
      <c r="F51" s="2"/>
      <c r="G51" s="1" t="s">
        <v>22</v>
      </c>
      <c r="H51" s="1" t="n">
        <v>0</v>
      </c>
      <c r="I51" s="1" t="n">
        <v>0</v>
      </c>
      <c r="N51" s="1" t="s">
        <v>22</v>
      </c>
      <c r="O51" s="1" t="n">
        <v>0</v>
      </c>
      <c r="P51" s="1" t="n">
        <v>0</v>
      </c>
      <c r="Q51" s="1"/>
      <c r="R51" s="2"/>
      <c r="S51" s="1" t="s">
        <v>22</v>
      </c>
      <c r="T51" s="1" t="n">
        <v>0</v>
      </c>
      <c r="U51" s="1" t="n">
        <v>0</v>
      </c>
      <c r="W51" s="1"/>
      <c r="AC51" s="1" t="s">
        <v>22</v>
      </c>
      <c r="AD51" s="1" t="n">
        <v>3</v>
      </c>
      <c r="AG51" s="1" t="s">
        <v>22</v>
      </c>
      <c r="AH51" s="1" t="n">
        <v>0</v>
      </c>
      <c r="AO51" s="1" t="s">
        <v>28</v>
      </c>
      <c r="AP51" s="1" t="n">
        <v>0.600943033380182</v>
      </c>
      <c r="AQ51" s="1" t="n">
        <v>0.784899652004242</v>
      </c>
      <c r="AS51" s="1" t="s">
        <v>28</v>
      </c>
      <c r="AT51" s="1" t="n">
        <v>0.552227895348392</v>
      </c>
      <c r="AU51" s="1" t="n">
        <v>0.586327791213989</v>
      </c>
      <c r="AV51" s="25"/>
    </row>
    <row r="52" customFormat="false" ht="13.8" hidden="false" customHeight="false" outlineLevel="0" collapsed="false">
      <c r="B52" s="1" t="s">
        <v>17</v>
      </c>
      <c r="C52" s="1" t="n">
        <v>0</v>
      </c>
      <c r="D52" s="1" t="n">
        <v>0</v>
      </c>
      <c r="E52" s="1"/>
      <c r="F52" s="2"/>
      <c r="G52" s="1" t="s">
        <v>17</v>
      </c>
      <c r="H52" s="1" t="n">
        <v>0</v>
      </c>
      <c r="I52" s="1" t="n">
        <v>0</v>
      </c>
      <c r="N52" s="1" t="s">
        <v>17</v>
      </c>
      <c r="O52" s="1" t="n">
        <v>0</v>
      </c>
      <c r="P52" s="1" t="n">
        <v>0</v>
      </c>
      <c r="Q52" s="1"/>
      <c r="R52" s="2"/>
      <c r="S52" s="1" t="s">
        <v>17</v>
      </c>
      <c r="T52" s="1" t="n">
        <v>0</v>
      </c>
      <c r="U52" s="1" t="n">
        <v>1</v>
      </c>
      <c r="W52" s="1"/>
      <c r="AC52" s="1" t="s">
        <v>17</v>
      </c>
      <c r="AD52" s="1" t="n">
        <v>0</v>
      </c>
      <c r="AG52" s="1" t="s">
        <v>17</v>
      </c>
      <c r="AH52" s="1" t="n">
        <v>0</v>
      </c>
      <c r="AP52" s="34" t="n">
        <f aca="false">AVERAGE(AP45:AP51)</f>
        <v>0.635534730862445</v>
      </c>
      <c r="AQ52" s="34" t="n">
        <f aca="false">AVERAGE(AQ45:AQ51)</f>
        <v>0.783915553774153</v>
      </c>
      <c r="AS52" s="1"/>
      <c r="AT52" s="34" t="n">
        <f aca="false">AVERAGE(AT45:AT51)</f>
        <v>0.610263587920224</v>
      </c>
      <c r="AU52" s="34" t="n">
        <f aca="false">AVERAGE(AU45:AU51)</f>
        <v>0.737620626177107</v>
      </c>
    </row>
    <row r="53" customFormat="false" ht="13.8" hidden="false" customHeight="false" outlineLevel="0" collapsed="false">
      <c r="B53" s="1" t="s">
        <v>28</v>
      </c>
      <c r="C53" s="1" t="n">
        <v>0</v>
      </c>
      <c r="D53" s="1" t="n">
        <v>0</v>
      </c>
      <c r="E53" s="1"/>
      <c r="F53" s="2"/>
      <c r="G53" s="1" t="s">
        <v>28</v>
      </c>
      <c r="H53" s="1" t="n">
        <v>0</v>
      </c>
      <c r="I53" s="1" t="n">
        <v>0</v>
      </c>
      <c r="N53" s="1" t="s">
        <v>28</v>
      </c>
      <c r="O53" s="1" t="n">
        <v>0</v>
      </c>
      <c r="P53" s="1" t="n">
        <v>0</v>
      </c>
      <c r="Q53" s="1"/>
      <c r="R53" s="2"/>
      <c r="S53" s="1" t="s">
        <v>28</v>
      </c>
      <c r="T53" s="1" t="n">
        <v>0</v>
      </c>
      <c r="U53" s="1" t="n">
        <v>0</v>
      </c>
      <c r="W53" s="1"/>
      <c r="AC53" s="1" t="s">
        <v>28</v>
      </c>
      <c r="AD53" s="1" t="n">
        <v>0</v>
      </c>
      <c r="AG53" s="1" t="s">
        <v>28</v>
      </c>
      <c r="AH53" s="1" t="n">
        <v>0</v>
      </c>
      <c r="AO53" s="24"/>
      <c r="AP53" s="24" t="n">
        <f aca="false">MEDIAN(AP45:AP51)</f>
        <v>0.600943033380182</v>
      </c>
      <c r="AQ53" s="24" t="n">
        <f aca="false">MEDIAN(AQ45:AQ51)</f>
        <v>0.784899652004242</v>
      </c>
      <c r="AS53" s="1"/>
      <c r="AT53" s="24" t="n">
        <f aca="false">MEDIAN(AT45:AT51)</f>
        <v>0.552227895348392</v>
      </c>
      <c r="AU53" s="24" t="n">
        <f aca="false">MEDIAN(AU45:AU51)</f>
        <v>0.770370364189148</v>
      </c>
      <c r="AV53" s="24"/>
    </row>
    <row r="54" customFormat="false" ht="13.8" hidden="false" customHeight="false" outlineLevel="0" collapsed="false">
      <c r="B54" s="37"/>
      <c r="C54" s="37" t="n">
        <v>0</v>
      </c>
      <c r="D54" s="37" t="n">
        <v>0</v>
      </c>
      <c r="E54" s="37"/>
      <c r="F54" s="37"/>
      <c r="G54" s="37"/>
      <c r="H54" s="37" t="n">
        <v>1</v>
      </c>
      <c r="I54" s="37" t="n">
        <v>0</v>
      </c>
      <c r="L54" s="2"/>
      <c r="N54" s="37"/>
      <c r="O54" s="37" t="n">
        <v>1</v>
      </c>
      <c r="P54" s="37" t="n">
        <v>0</v>
      </c>
      <c r="Q54" s="37"/>
      <c r="R54" s="37"/>
      <c r="S54" s="37"/>
      <c r="T54" s="37" t="n">
        <v>1</v>
      </c>
      <c r="U54" s="37" t="n">
        <v>1</v>
      </c>
      <c r="AC54" s="37"/>
      <c r="AD54" s="37" t="n">
        <v>3</v>
      </c>
      <c r="AG54" s="37"/>
      <c r="AH54" s="37" t="n">
        <v>1</v>
      </c>
    </row>
    <row r="55" customFormat="false" ht="13.8" hidden="false" customHeight="false" outlineLevel="0" collapsed="false">
      <c r="B55" s="2"/>
      <c r="F55" s="2"/>
      <c r="G55" s="2"/>
    </row>
    <row r="56" customFormat="false" ht="13.8" hidden="false" customHeight="false" outlineLevel="0" collapsed="false">
      <c r="B56" s="35" t="s">
        <v>61</v>
      </c>
      <c r="C56" s="36"/>
      <c r="D56" s="36"/>
      <c r="E56" s="36"/>
      <c r="F56" s="2"/>
      <c r="G56" s="30" t="s">
        <v>58</v>
      </c>
      <c r="H56" s="6"/>
      <c r="I56" s="6"/>
      <c r="J56" s="1"/>
      <c r="AB56" s="1" t="s">
        <v>41</v>
      </c>
      <c r="AC56" s="35" t="s">
        <v>61</v>
      </c>
      <c r="AD56" s="36"/>
      <c r="AG56" s="30" t="s">
        <v>58</v>
      </c>
      <c r="AH56" s="6"/>
      <c r="AI56" s="6"/>
    </row>
    <row r="57" customFormat="false" ht="13.8" hidden="false" customHeight="false" outlineLevel="0" collapsed="false">
      <c r="B57" s="2" t="s">
        <v>65</v>
      </c>
      <c r="C57" s="1"/>
      <c r="D57" s="1"/>
      <c r="E57" s="1"/>
      <c r="F57" s="2"/>
      <c r="G57" s="2"/>
      <c r="H57" s="1"/>
      <c r="I57" s="1"/>
      <c r="J57" s="1"/>
      <c r="AC57" s="2"/>
      <c r="AG57" s="2"/>
    </row>
    <row r="58" customFormat="false" ht="13.8" hidden="false" customHeight="false" outlineLevel="0" collapsed="false">
      <c r="C58" s="2" t="s">
        <v>63</v>
      </c>
      <c r="D58" s="2" t="s">
        <v>64</v>
      </c>
      <c r="E58" s="2"/>
      <c r="F58" s="2"/>
      <c r="H58" s="2" t="s">
        <v>63</v>
      </c>
      <c r="I58" s="2" t="s">
        <v>64</v>
      </c>
      <c r="J58" s="1"/>
      <c r="AC58" s="1"/>
      <c r="AD58" s="2" t="s">
        <v>63</v>
      </c>
      <c r="AH58" s="2" t="s">
        <v>63</v>
      </c>
      <c r="AI58" s="2"/>
    </row>
    <row r="59" customFormat="false" ht="13.8" hidden="false" customHeight="false" outlineLevel="0" collapsed="false">
      <c r="B59" s="2" t="s">
        <v>18</v>
      </c>
      <c r="C59" s="1" t="n">
        <v>0</v>
      </c>
      <c r="D59" s="1" t="n">
        <v>0</v>
      </c>
      <c r="E59" s="1"/>
      <c r="F59" s="2"/>
      <c r="G59" s="2" t="s">
        <v>18</v>
      </c>
      <c r="H59" s="1" t="n">
        <v>0</v>
      </c>
      <c r="I59" s="1" t="n">
        <v>0</v>
      </c>
      <c r="J59" s="1"/>
      <c r="AC59" s="2" t="s">
        <v>18</v>
      </c>
      <c r="AD59" s="1" t="n">
        <v>0</v>
      </c>
      <c r="AG59" s="2" t="s">
        <v>18</v>
      </c>
      <c r="AH59" s="1" t="n">
        <v>0</v>
      </c>
      <c r="AI59" s="1"/>
    </row>
    <row r="60" customFormat="false" ht="13.8" hidden="false" customHeight="false" outlineLevel="0" collapsed="false">
      <c r="B60" s="2" t="s">
        <v>20</v>
      </c>
      <c r="C60" s="1" t="n">
        <v>0</v>
      </c>
      <c r="D60" s="1" t="n">
        <v>0</v>
      </c>
      <c r="E60" s="1"/>
      <c r="F60" s="2"/>
      <c r="G60" s="2" t="s">
        <v>20</v>
      </c>
      <c r="H60" s="1" t="n">
        <v>0</v>
      </c>
      <c r="I60" s="1" t="n">
        <v>0</v>
      </c>
      <c r="J60" s="1"/>
      <c r="AC60" s="2" t="s">
        <v>20</v>
      </c>
      <c r="AD60" s="1" t="n">
        <v>0</v>
      </c>
      <c r="AG60" s="2" t="s">
        <v>20</v>
      </c>
      <c r="AH60" s="1" t="n">
        <v>0</v>
      </c>
      <c r="AI60" s="1"/>
      <c r="AP60" s="1"/>
    </row>
    <row r="61" customFormat="false" ht="13.8" hidden="false" customHeight="false" outlineLevel="0" collapsed="false">
      <c r="B61" s="2" t="s">
        <v>23</v>
      </c>
      <c r="C61" s="1" t="n">
        <v>0</v>
      </c>
      <c r="D61" s="1" t="n">
        <v>2</v>
      </c>
      <c r="E61" s="1"/>
      <c r="F61" s="2"/>
      <c r="G61" s="2" t="s">
        <v>23</v>
      </c>
      <c r="H61" s="1" t="n">
        <v>0</v>
      </c>
      <c r="I61" s="1" t="n">
        <v>0</v>
      </c>
      <c r="J61" s="1"/>
      <c r="AC61" s="2" t="s">
        <v>23</v>
      </c>
      <c r="AD61" s="1" t="n">
        <v>0</v>
      </c>
      <c r="AG61" s="2" t="s">
        <v>23</v>
      </c>
      <c r="AH61" s="1" t="n">
        <v>0</v>
      </c>
      <c r="AI61" s="1"/>
      <c r="AP61" s="1"/>
    </row>
    <row r="62" customFormat="false" ht="13.8" hidden="false" customHeight="false" outlineLevel="0" collapsed="false">
      <c r="B62" s="2" t="s">
        <v>25</v>
      </c>
      <c r="C62" s="1" t="n">
        <v>6</v>
      </c>
      <c r="D62" s="1" t="n">
        <v>6</v>
      </c>
      <c r="E62" s="1"/>
      <c r="F62" s="2"/>
      <c r="G62" s="2" t="s">
        <v>25</v>
      </c>
      <c r="H62" s="1" t="n">
        <v>0</v>
      </c>
      <c r="I62" s="1" t="n">
        <v>0</v>
      </c>
      <c r="J62" s="1"/>
      <c r="AC62" s="2" t="s">
        <v>25</v>
      </c>
      <c r="AD62" s="1" t="n">
        <v>3</v>
      </c>
      <c r="AG62" s="2" t="s">
        <v>25</v>
      </c>
      <c r="AH62" s="1" t="n">
        <v>0</v>
      </c>
      <c r="AI62" s="1"/>
      <c r="AP62" s="1"/>
    </row>
    <row r="63" customFormat="false" ht="13.8" hidden="false" customHeight="false" outlineLevel="0" collapsed="false">
      <c r="B63" s="1" t="s">
        <v>22</v>
      </c>
      <c r="C63" s="1" t="n">
        <v>0</v>
      </c>
      <c r="D63" s="1" t="n">
        <v>6</v>
      </c>
      <c r="E63" s="2"/>
      <c r="F63" s="2"/>
      <c r="G63" s="1" t="s">
        <v>22</v>
      </c>
      <c r="H63" s="1" t="n">
        <v>6</v>
      </c>
      <c r="I63" s="1" t="n">
        <v>0</v>
      </c>
      <c r="J63" s="2"/>
      <c r="K63" s="2"/>
      <c r="L63" s="2"/>
      <c r="AC63" s="1" t="s">
        <v>22</v>
      </c>
      <c r="AD63" s="1" t="n">
        <v>0</v>
      </c>
      <c r="AG63" s="1" t="s">
        <v>22</v>
      </c>
      <c r="AH63" s="1" t="n">
        <v>0</v>
      </c>
      <c r="AI63" s="1"/>
      <c r="AP63" s="1"/>
    </row>
    <row r="64" customFormat="false" ht="13.8" hidden="false" customHeight="false" outlineLevel="0" collapsed="false">
      <c r="B64" s="1" t="s">
        <v>17</v>
      </c>
      <c r="C64" s="1" t="n">
        <v>0</v>
      </c>
      <c r="D64" s="1" t="n">
        <v>0</v>
      </c>
      <c r="F64" s="2"/>
      <c r="G64" s="1" t="s">
        <v>17</v>
      </c>
      <c r="H64" s="1" t="n">
        <v>0</v>
      </c>
      <c r="I64" s="1" t="n">
        <v>0</v>
      </c>
      <c r="AC64" s="1" t="s">
        <v>17</v>
      </c>
      <c r="AD64" s="1" t="n">
        <v>0</v>
      </c>
      <c r="AG64" s="1" t="s">
        <v>17</v>
      </c>
      <c r="AH64" s="1" t="n">
        <v>0</v>
      </c>
      <c r="AI64" s="1"/>
      <c r="AP64" s="1"/>
    </row>
    <row r="65" customFormat="false" ht="13.8" hidden="false" customHeight="false" outlineLevel="0" collapsed="false">
      <c r="B65" s="1" t="s">
        <v>28</v>
      </c>
      <c r="C65" s="1" t="n">
        <v>0</v>
      </c>
      <c r="D65" s="1" t="n">
        <v>0</v>
      </c>
      <c r="G65" s="1" t="s">
        <v>28</v>
      </c>
      <c r="H65" s="1" t="n">
        <v>0</v>
      </c>
      <c r="I65" s="1" t="n">
        <v>0</v>
      </c>
      <c r="AC65" s="1" t="s">
        <v>28</v>
      </c>
      <c r="AD65" s="1" t="n">
        <v>4</v>
      </c>
      <c r="AG65" s="1" t="s">
        <v>28</v>
      </c>
      <c r="AH65" s="1" t="n">
        <v>4</v>
      </c>
      <c r="AI65" s="1"/>
      <c r="AP65" s="1"/>
    </row>
    <row r="66" customFormat="false" ht="13.8" hidden="false" customHeight="false" outlineLevel="0" collapsed="false">
      <c r="B66" s="2"/>
      <c r="C66" s="2" t="n">
        <v>1</v>
      </c>
      <c r="D66" s="2" t="n">
        <v>3</v>
      </c>
      <c r="E66" s="2"/>
      <c r="F66" s="2"/>
      <c r="G66" s="2"/>
      <c r="H66" s="2" t="n">
        <v>1</v>
      </c>
      <c r="I66" s="2" t="n">
        <v>0</v>
      </c>
      <c r="AC66" s="37"/>
      <c r="AD66" s="37" t="n">
        <v>2</v>
      </c>
      <c r="AG66" s="37"/>
      <c r="AH66" s="37" t="n">
        <v>1</v>
      </c>
      <c r="AI66" s="37"/>
      <c r="AP66" s="1"/>
    </row>
    <row r="67" customFormat="false" ht="13.8" hidden="false" customHeight="false" outlineLevel="0" collapsed="false">
      <c r="AP67" s="1"/>
    </row>
    <row r="68" customFormat="false" ht="13.8" hidden="false" customHeight="false" outlineLevel="0" collapsed="false">
      <c r="AP68" s="1"/>
    </row>
    <row r="69" customFormat="false" ht="13.8" hidden="false" customHeight="false" outlineLevel="0" collapsed="false">
      <c r="AP69" s="1"/>
    </row>
    <row r="70" customFormat="false" ht="13.8" hidden="false" customHeight="false" outlineLevel="0" collapsed="false">
      <c r="AP70" s="1"/>
    </row>
    <row r="71" customFormat="false" ht="13.8" hidden="false" customHeight="false" outlineLevel="0" collapsed="false">
      <c r="AP71" s="1"/>
    </row>
    <row r="72" customFormat="false" ht="13.8" hidden="false" customHeight="false" outlineLevel="0" collapsed="false">
      <c r="AP72" s="1"/>
    </row>
    <row r="73" customFormat="false" ht="13.8" hidden="false" customHeight="false" outlineLevel="0" collapsed="false">
      <c r="AP73" s="1"/>
    </row>
    <row r="74" customFormat="false" ht="13.8" hidden="false" customHeight="false" outlineLevel="0" collapsed="false">
      <c r="AP74" s="1"/>
    </row>
    <row r="75" customFormat="false" ht="13.8" hidden="false" customHeight="false" outlineLevel="0" collapsed="false">
      <c r="AP75" s="1"/>
    </row>
    <row r="76" customFormat="false" ht="13.8" hidden="false" customHeight="false" outlineLevel="0" collapsed="false">
      <c r="AP76" s="1"/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B1" s="1" t="s">
        <v>284</v>
      </c>
      <c r="C1" s="1" t="s">
        <v>285</v>
      </c>
      <c r="D1" s="1" t="s">
        <v>286</v>
      </c>
      <c r="E1" s="1" t="s">
        <v>287</v>
      </c>
      <c r="J1" s="1" t="s">
        <v>284</v>
      </c>
      <c r="K1" s="1" t="s">
        <v>288</v>
      </c>
      <c r="L1" s="1" t="s">
        <v>286</v>
      </c>
      <c r="M1" s="1" t="s">
        <v>287</v>
      </c>
      <c r="P1" s="1" t="s">
        <v>284</v>
      </c>
      <c r="Q1" s="1" t="s">
        <v>288</v>
      </c>
      <c r="R1" s="1" t="s">
        <v>286</v>
      </c>
      <c r="S1" s="1" t="s">
        <v>287</v>
      </c>
    </row>
    <row r="2" customFormat="false" ht="13.8" hidden="false" customHeight="false" outlineLevel="0" collapsed="false">
      <c r="A2" s="1" t="s">
        <v>289</v>
      </c>
      <c r="H2" s="1" t="s">
        <v>2</v>
      </c>
      <c r="I2" s="1" t="s">
        <v>39</v>
      </c>
      <c r="J2" s="1" t="n">
        <v>10</v>
      </c>
      <c r="K2" s="1" t="n">
        <v>2</v>
      </c>
      <c r="L2" s="1" t="n">
        <v>4</v>
      </c>
      <c r="M2" s="1" t="n">
        <v>2</v>
      </c>
      <c r="O2" s="2" t="s">
        <v>2</v>
      </c>
      <c r="P2" s="32" t="n">
        <f aca="false">J9</f>
        <v>6.57142857142857</v>
      </c>
      <c r="Q2" s="32" t="n">
        <f aca="false">K9</f>
        <v>2</v>
      </c>
      <c r="R2" s="32" t="n">
        <f aca="false">L9</f>
        <v>2</v>
      </c>
      <c r="S2" s="32" t="n">
        <f aca="false">M9</f>
        <v>0.571428571428571</v>
      </c>
    </row>
    <row r="3" customFormat="false" ht="13.8" hidden="false" customHeight="false" outlineLevel="0" collapsed="false">
      <c r="A3" s="1" t="s">
        <v>236</v>
      </c>
      <c r="B3" s="1" t="n">
        <v>5</v>
      </c>
      <c r="C3" s="1" t="n">
        <v>3</v>
      </c>
      <c r="D3" s="1" t="n">
        <v>2</v>
      </c>
      <c r="E3" s="1" t="n">
        <v>0</v>
      </c>
      <c r="I3" s="1" t="s">
        <v>34</v>
      </c>
      <c r="J3" s="1" t="n">
        <v>11</v>
      </c>
      <c r="K3" s="1" t="n">
        <v>2</v>
      </c>
      <c r="L3" s="1" t="n">
        <v>2</v>
      </c>
      <c r="M3" s="1" t="n">
        <v>2</v>
      </c>
      <c r="O3" s="1" t="s">
        <v>290</v>
      </c>
      <c r="P3" s="24" t="n">
        <f aca="false">J10</f>
        <v>5.14285714285714</v>
      </c>
      <c r="Q3" s="24" t="n">
        <f aca="false">K10</f>
        <v>2.57142857142857</v>
      </c>
      <c r="R3" s="24" t="n">
        <f aca="false">L10</f>
        <v>1</v>
      </c>
      <c r="S3" s="24" t="n">
        <f aca="false">M10</f>
        <v>0</v>
      </c>
    </row>
    <row r="4" customFormat="false" ht="13.8" hidden="false" customHeight="false" outlineLevel="0" collapsed="false">
      <c r="A4" s="1" t="s">
        <v>239</v>
      </c>
      <c r="B4" s="1" t="n">
        <v>11</v>
      </c>
      <c r="C4" s="1" t="n">
        <v>3</v>
      </c>
      <c r="D4" s="1" t="n">
        <v>1</v>
      </c>
      <c r="E4" s="1" t="n">
        <v>0</v>
      </c>
      <c r="I4" s="1" t="s">
        <v>37</v>
      </c>
      <c r="J4" s="1" t="n">
        <v>4</v>
      </c>
      <c r="K4" s="1" t="n">
        <v>2</v>
      </c>
      <c r="L4" s="1" t="n">
        <v>2</v>
      </c>
      <c r="M4" s="1" t="n">
        <v>0</v>
      </c>
      <c r="O4" s="1" t="s">
        <v>291</v>
      </c>
      <c r="P4" s="24" t="n">
        <f aca="false">J18</f>
        <v>5</v>
      </c>
      <c r="Q4" s="24" t="n">
        <f aca="false">K18</f>
        <v>2.42857142857143</v>
      </c>
      <c r="R4" s="24" t="n">
        <f aca="false">L18</f>
        <v>1</v>
      </c>
      <c r="S4" s="24" t="n">
        <f aca="false">M18</f>
        <v>0.571428571428571</v>
      </c>
    </row>
    <row r="5" customFormat="false" ht="13.8" hidden="false" customHeight="false" outlineLevel="0" collapsed="false">
      <c r="A5" s="1" t="s">
        <v>237</v>
      </c>
      <c r="B5" s="1" t="n">
        <v>4</v>
      </c>
      <c r="C5" s="1" t="n">
        <v>3</v>
      </c>
      <c r="D5" s="1" t="n">
        <v>1</v>
      </c>
      <c r="E5" s="1" t="n">
        <v>0</v>
      </c>
      <c r="I5" s="1" t="s">
        <v>35</v>
      </c>
      <c r="J5" s="1" t="n">
        <v>3</v>
      </c>
      <c r="K5" s="1" t="n">
        <v>2</v>
      </c>
      <c r="L5" s="1" t="n">
        <v>0</v>
      </c>
      <c r="M5" s="1" t="n">
        <v>0</v>
      </c>
      <c r="O5" s="1" t="s">
        <v>292</v>
      </c>
      <c r="P5" s="24" t="n">
        <f aca="false">J26</f>
        <v>5.42857142857143</v>
      </c>
      <c r="Q5" s="24" t="n">
        <f aca="false">K26</f>
        <v>2.28571428571429</v>
      </c>
      <c r="R5" s="24" t="n">
        <f aca="false">L26</f>
        <v>1.57142857142857</v>
      </c>
      <c r="S5" s="24" t="n">
        <f aca="false">M26</f>
        <v>0.428571428571429</v>
      </c>
    </row>
    <row r="6" customFormat="false" ht="13.8" hidden="false" customHeight="false" outlineLevel="0" collapsed="false">
      <c r="A6" s="1" t="s">
        <v>241</v>
      </c>
      <c r="B6" s="1" t="n">
        <v>3</v>
      </c>
      <c r="C6" s="1" t="n">
        <v>2</v>
      </c>
      <c r="D6" s="1" t="n">
        <v>0</v>
      </c>
      <c r="E6" s="1" t="n">
        <v>0</v>
      </c>
      <c r="I6" s="1" t="s">
        <v>38</v>
      </c>
      <c r="J6" s="1" t="n">
        <v>4</v>
      </c>
      <c r="K6" s="1" t="n">
        <v>2</v>
      </c>
      <c r="L6" s="1" t="n">
        <v>2</v>
      </c>
      <c r="M6" s="1" t="n">
        <v>0</v>
      </c>
      <c r="O6" s="1" t="s">
        <v>234</v>
      </c>
      <c r="P6" s="24" t="n">
        <f aca="false">J34</f>
        <v>6.57142857142857</v>
      </c>
      <c r="Q6" s="24" t="n">
        <f aca="false">K34</f>
        <v>2.71428571428571</v>
      </c>
      <c r="R6" s="24" t="n">
        <f aca="false">L34</f>
        <v>1.42857142857143</v>
      </c>
      <c r="S6" s="24" t="n">
        <f aca="false">M34</f>
        <v>0.571428571428571</v>
      </c>
    </row>
    <row r="7" customFormat="false" ht="13.8" hidden="false" customHeight="false" outlineLevel="0" collapsed="false">
      <c r="A7" s="1" t="s">
        <v>238</v>
      </c>
      <c r="B7" s="1" t="n">
        <v>2</v>
      </c>
      <c r="C7" s="1" t="n">
        <v>3</v>
      </c>
      <c r="D7" s="1" t="n">
        <v>1</v>
      </c>
      <c r="E7" s="1" t="n">
        <v>0</v>
      </c>
      <c r="I7" s="1" t="s">
        <v>36</v>
      </c>
      <c r="J7" s="1" t="n">
        <v>7</v>
      </c>
      <c r="K7" s="1" t="n">
        <v>2</v>
      </c>
      <c r="L7" s="1" t="n">
        <v>2</v>
      </c>
      <c r="M7" s="1" t="n">
        <v>0</v>
      </c>
      <c r="O7" s="1" t="s">
        <v>293</v>
      </c>
      <c r="P7" s="24" t="n">
        <f aca="false">J42</f>
        <v>4.14285714285714</v>
      </c>
      <c r="Q7" s="24" t="n">
        <f aca="false">K42</f>
        <v>3</v>
      </c>
      <c r="R7" s="24" t="n">
        <f aca="false">L42</f>
        <v>1</v>
      </c>
      <c r="S7" s="24" t="n">
        <f aca="false">M42</f>
        <v>0</v>
      </c>
    </row>
    <row r="8" customFormat="false" ht="13.8" hidden="false" customHeight="false" outlineLevel="0" collapsed="false">
      <c r="A8" s="1" t="s">
        <v>242</v>
      </c>
      <c r="B8" s="1" t="n">
        <v>6</v>
      </c>
      <c r="C8" s="1" t="n">
        <v>2</v>
      </c>
      <c r="D8" s="1" t="n">
        <v>1</v>
      </c>
      <c r="E8" s="1" t="n">
        <v>0</v>
      </c>
      <c r="I8" s="1" t="s">
        <v>33</v>
      </c>
      <c r="J8" s="1" t="n">
        <v>7</v>
      </c>
      <c r="K8" s="1" t="n">
        <v>2</v>
      </c>
      <c r="L8" s="1" t="n">
        <v>2</v>
      </c>
      <c r="M8" s="1" t="n">
        <v>0</v>
      </c>
      <c r="O8" s="1" t="s">
        <v>294</v>
      </c>
      <c r="P8" s="24" t="n">
        <f aca="false">J50</f>
        <v>6.28571428571429</v>
      </c>
      <c r="Q8" s="24" t="n">
        <f aca="false">K50</f>
        <v>2.57142857142857</v>
      </c>
      <c r="R8" s="24" t="n">
        <f aca="false">L50</f>
        <v>2.14285714285714</v>
      </c>
      <c r="S8" s="24" t="n">
        <f aca="false">M50</f>
        <v>0.428571428571429</v>
      </c>
    </row>
    <row r="9" customFormat="false" ht="13.8" hidden="false" customHeight="false" outlineLevel="0" collapsed="false">
      <c r="A9" s="1" t="s">
        <v>240</v>
      </c>
      <c r="B9" s="1" t="n">
        <v>5</v>
      </c>
      <c r="C9" s="1" t="n">
        <v>2</v>
      </c>
      <c r="D9" s="1" t="n">
        <v>1</v>
      </c>
      <c r="E9" s="1" t="n">
        <v>0</v>
      </c>
      <c r="J9" s="24" t="n">
        <f aca="false">AVERAGE(J2:J8)</f>
        <v>6.57142857142857</v>
      </c>
      <c r="K9" s="24" t="n">
        <f aca="false">AVERAGE(K2:K8)</f>
        <v>2</v>
      </c>
      <c r="L9" s="24" t="n">
        <f aca="false">AVERAGE(L2:L8)</f>
        <v>2</v>
      </c>
      <c r="M9" s="24" t="n">
        <f aca="false">AVERAGE(M2:M8)</f>
        <v>0.571428571428571</v>
      </c>
      <c r="O9" s="1" t="s">
        <v>233</v>
      </c>
      <c r="P9" s="24" t="n">
        <f aca="false">J58</f>
        <v>6.57142857142857</v>
      </c>
      <c r="Q9" s="24" t="n">
        <f aca="false">K58</f>
        <v>2.71428571428571</v>
      </c>
      <c r="R9" s="24" t="n">
        <f aca="false">L58</f>
        <v>1</v>
      </c>
      <c r="S9" s="24" t="n">
        <f aca="false">M58</f>
        <v>0.571428571428571</v>
      </c>
    </row>
    <row r="10" customFormat="false" ht="13.8" hidden="false" customHeight="false" outlineLevel="0" collapsed="false">
      <c r="A10" s="1" t="s">
        <v>295</v>
      </c>
      <c r="I10" s="1" t="s">
        <v>290</v>
      </c>
      <c r="J10" s="24" t="n">
        <f aca="false">AVERAGE(B3:B9)</f>
        <v>5.14285714285714</v>
      </c>
      <c r="K10" s="24" t="n">
        <f aca="false">AVERAGE(C3:C9)</f>
        <v>2.57142857142857</v>
      </c>
      <c r="L10" s="24" t="n">
        <f aca="false">AVERAGE(D3:D9)</f>
        <v>1</v>
      </c>
      <c r="M10" s="24" t="n">
        <f aca="false">AVERAGE(E3:E9)</f>
        <v>0</v>
      </c>
      <c r="O10" s="1" t="s">
        <v>296</v>
      </c>
      <c r="P10" s="24" t="n">
        <f aca="false">J66</f>
        <v>6.14285714285714</v>
      </c>
      <c r="Q10" s="24" t="n">
        <f aca="false">K66</f>
        <v>2.85714285714286</v>
      </c>
      <c r="R10" s="24" t="n">
        <f aca="false">L66</f>
        <v>1.57142857142857</v>
      </c>
      <c r="S10" s="24" t="n">
        <f aca="false">M66</f>
        <v>0.285714285714286</v>
      </c>
    </row>
    <row r="11" customFormat="false" ht="13.8" hidden="false" customHeight="false" outlineLevel="0" collapsed="false">
      <c r="A11" s="1" t="s">
        <v>236</v>
      </c>
      <c r="B11" s="1" t="n">
        <v>6</v>
      </c>
      <c r="C11" s="1" t="n">
        <v>3</v>
      </c>
      <c r="D11" s="1" t="n">
        <v>2</v>
      </c>
      <c r="E11" s="1" t="n">
        <v>2</v>
      </c>
      <c r="O11" s="2"/>
      <c r="P11" s="32" t="n">
        <f aca="false">AVERAGE(P3:P10)</f>
        <v>5.66071428571429</v>
      </c>
      <c r="Q11" s="32" t="n">
        <f aca="false">AVERAGE(Q3:Q10)</f>
        <v>2.64285714285714</v>
      </c>
      <c r="R11" s="32" t="n">
        <f aca="false">AVERAGE(R3:R10)</f>
        <v>1.33928571428571</v>
      </c>
      <c r="S11" s="32" t="n">
        <f aca="false">AVERAGE(S3:S10)</f>
        <v>0.357142857142857</v>
      </c>
    </row>
    <row r="12" customFormat="false" ht="13.8" hidden="false" customHeight="false" outlineLevel="0" collapsed="false">
      <c r="A12" s="1" t="s">
        <v>239</v>
      </c>
      <c r="B12" s="1" t="n">
        <v>10</v>
      </c>
      <c r="C12" s="1" t="n">
        <v>2</v>
      </c>
      <c r="D12" s="1" t="n">
        <v>1</v>
      </c>
      <c r="E12" s="1" t="n">
        <v>2</v>
      </c>
    </row>
    <row r="13" customFormat="false" ht="13.8" hidden="false" customHeight="false" outlineLevel="0" collapsed="false">
      <c r="A13" s="1" t="s">
        <v>237</v>
      </c>
      <c r="B13" s="1" t="n">
        <v>4</v>
      </c>
      <c r="C13" s="1" t="n">
        <v>3</v>
      </c>
      <c r="D13" s="1" t="n">
        <v>1</v>
      </c>
      <c r="E13" s="1" t="n">
        <v>0</v>
      </c>
      <c r="O13" s="1" t="s">
        <v>31</v>
      </c>
      <c r="U13" s="1" t="s">
        <v>8</v>
      </c>
    </row>
    <row r="14" customFormat="false" ht="13.8" hidden="false" customHeight="false" outlineLevel="0" collapsed="false">
      <c r="A14" s="1" t="s">
        <v>241</v>
      </c>
      <c r="B14" s="1" t="n">
        <v>3</v>
      </c>
      <c r="C14" s="1" t="n">
        <v>2</v>
      </c>
      <c r="D14" s="1" t="n">
        <v>0</v>
      </c>
      <c r="E14" s="1" t="n">
        <v>0</v>
      </c>
      <c r="P14" s="1" t="s">
        <v>284</v>
      </c>
      <c r="Q14" s="1" t="s">
        <v>288</v>
      </c>
      <c r="R14" s="1" t="s">
        <v>286</v>
      </c>
      <c r="S14" s="1" t="s">
        <v>287</v>
      </c>
      <c r="V14" s="1" t="s">
        <v>284</v>
      </c>
      <c r="W14" s="1" t="s">
        <v>288</v>
      </c>
      <c r="X14" s="1" t="s">
        <v>286</v>
      </c>
      <c r="Y14" s="1" t="s">
        <v>287</v>
      </c>
    </row>
    <row r="15" customFormat="false" ht="13.8" hidden="false" customHeight="false" outlineLevel="0" collapsed="false">
      <c r="A15" s="1" t="s">
        <v>238</v>
      </c>
      <c r="B15" s="1" t="n">
        <v>2</v>
      </c>
      <c r="C15" s="1" t="n">
        <v>3</v>
      </c>
      <c r="D15" s="1" t="n">
        <v>1</v>
      </c>
      <c r="E15" s="1" t="n">
        <v>0</v>
      </c>
      <c r="O15" s="2" t="s">
        <v>2</v>
      </c>
      <c r="P15" s="2" t="n">
        <v>6.57142857142857</v>
      </c>
      <c r="Q15" s="2" t="n">
        <v>2</v>
      </c>
      <c r="R15" s="2" t="n">
        <v>2</v>
      </c>
      <c r="S15" s="2" t="n">
        <v>0.571428571428571</v>
      </c>
      <c r="U15" s="2" t="s">
        <v>2</v>
      </c>
      <c r="V15" s="2" t="n">
        <v>6.57142857142857</v>
      </c>
      <c r="W15" s="2" t="n">
        <v>2</v>
      </c>
      <c r="X15" s="2" t="n">
        <v>2</v>
      </c>
      <c r="Y15" s="2" t="n">
        <v>0.571428571428571</v>
      </c>
    </row>
    <row r="16" customFormat="false" ht="13.8" hidden="false" customHeight="false" outlineLevel="0" collapsed="false">
      <c r="A16" s="1" t="s">
        <v>242</v>
      </c>
      <c r="B16" s="1" t="n">
        <v>4</v>
      </c>
      <c r="C16" s="1" t="n">
        <v>2</v>
      </c>
      <c r="D16" s="1" t="n">
        <v>1</v>
      </c>
      <c r="E16" s="1" t="n">
        <v>0</v>
      </c>
      <c r="O16" s="1" t="s">
        <v>290</v>
      </c>
      <c r="P16" s="1" t="n">
        <v>5.14285714285714</v>
      </c>
      <c r="Q16" s="1" t="n">
        <v>2.57142857142857</v>
      </c>
      <c r="R16" s="1" t="n">
        <v>1</v>
      </c>
      <c r="S16" s="1" t="n">
        <v>0</v>
      </c>
      <c r="U16" s="1" t="s">
        <v>297</v>
      </c>
      <c r="V16" s="1" t="n">
        <v>5.57142857142857</v>
      </c>
      <c r="W16" s="1" t="n">
        <v>2.14285714285714</v>
      </c>
      <c r="X16" s="1" t="n">
        <v>0.714285714285714</v>
      </c>
      <c r="Y16" s="1" t="n">
        <v>0.285714285714286</v>
      </c>
    </row>
    <row r="17" customFormat="false" ht="13.8" hidden="false" customHeight="false" outlineLevel="0" collapsed="false">
      <c r="A17" s="1" t="s">
        <v>240</v>
      </c>
      <c r="B17" s="1" t="n">
        <v>6</v>
      </c>
      <c r="C17" s="1" t="n">
        <v>2</v>
      </c>
      <c r="D17" s="1" t="n">
        <v>1</v>
      </c>
      <c r="E17" s="1" t="n">
        <v>0</v>
      </c>
      <c r="O17" s="1" t="s">
        <v>296</v>
      </c>
      <c r="P17" s="1" t="n">
        <v>6.14285714285714</v>
      </c>
      <c r="Q17" s="1" t="n">
        <v>2.85714285714286</v>
      </c>
      <c r="R17" s="1" t="n">
        <v>1.57142857142857</v>
      </c>
      <c r="S17" s="1" t="n">
        <v>0.285714285714286</v>
      </c>
      <c r="U17" s="1" t="s">
        <v>298</v>
      </c>
      <c r="V17" s="1" t="n">
        <v>5.42857142857143</v>
      </c>
      <c r="W17" s="1" t="n">
        <v>2</v>
      </c>
      <c r="X17" s="1" t="n">
        <v>1.14285714285714</v>
      </c>
      <c r="Y17" s="1" t="n">
        <v>0</v>
      </c>
    </row>
    <row r="18" customFormat="false" ht="13.8" hidden="false" customHeight="false" outlineLevel="0" collapsed="false">
      <c r="A18" s="1" t="s">
        <v>299</v>
      </c>
      <c r="I18" s="1" t="s">
        <v>291</v>
      </c>
      <c r="J18" s="24" t="n">
        <f aca="false">AVERAGE(B11:B17)</f>
        <v>5</v>
      </c>
      <c r="K18" s="24" t="n">
        <f aca="false">AVERAGE(C11:C17)</f>
        <v>2.42857142857143</v>
      </c>
      <c r="L18" s="24" t="n">
        <f aca="false">AVERAGE(D11:D17)</f>
        <v>1</v>
      </c>
      <c r="M18" s="24" t="n">
        <f aca="false">AVERAGE(E11:E17)</f>
        <v>0.571428571428571</v>
      </c>
      <c r="O18" s="1" t="s">
        <v>291</v>
      </c>
      <c r="P18" s="1" t="n">
        <v>5</v>
      </c>
      <c r="Q18" s="1" t="n">
        <v>2.42857142857143</v>
      </c>
      <c r="R18" s="1" t="n">
        <v>1</v>
      </c>
      <c r="S18" s="1" t="n">
        <v>0.571428571428571</v>
      </c>
      <c r="U18" s="1" t="s">
        <v>300</v>
      </c>
      <c r="V18" s="1" t="n">
        <v>5.85714285714286</v>
      </c>
      <c r="W18" s="1" t="n">
        <v>2.14285714285714</v>
      </c>
      <c r="X18" s="1" t="n">
        <v>1.14285714285714</v>
      </c>
      <c r="Y18" s="1" t="n">
        <v>0.571428571428571</v>
      </c>
    </row>
    <row r="19" customFormat="false" ht="13.8" hidden="false" customHeight="false" outlineLevel="0" collapsed="false">
      <c r="A19" s="1" t="s">
        <v>236</v>
      </c>
      <c r="B19" s="1" t="n">
        <v>7</v>
      </c>
      <c r="C19" s="1" t="n">
        <v>3</v>
      </c>
      <c r="D19" s="1" t="n">
        <v>2</v>
      </c>
      <c r="E19" s="1" t="n">
        <v>1</v>
      </c>
      <c r="O19" s="1" t="s">
        <v>234</v>
      </c>
      <c r="P19" s="1" t="n">
        <v>6.57142857142857</v>
      </c>
      <c r="Q19" s="1" t="n">
        <v>2.71428571428571</v>
      </c>
      <c r="R19" s="1" t="n">
        <v>1.42857142857143</v>
      </c>
      <c r="S19" s="1" t="n">
        <v>0.571428571428571</v>
      </c>
      <c r="U19" s="1" t="s">
        <v>234</v>
      </c>
      <c r="V19" s="1" t="n">
        <v>6.57142857142857</v>
      </c>
      <c r="W19" s="1" t="n">
        <v>2</v>
      </c>
      <c r="X19" s="1" t="n">
        <v>1</v>
      </c>
      <c r="Y19" s="1" t="n">
        <v>0.571428571428571</v>
      </c>
    </row>
    <row r="20" customFormat="false" ht="13.8" hidden="false" customHeight="false" outlineLevel="0" collapsed="false">
      <c r="A20" s="1" t="s">
        <v>239</v>
      </c>
      <c r="B20" s="1" t="n">
        <v>10</v>
      </c>
      <c r="C20" s="1" t="n">
        <v>2</v>
      </c>
      <c r="D20" s="1" t="n">
        <v>1</v>
      </c>
      <c r="E20" s="1" t="n">
        <v>2</v>
      </c>
      <c r="O20" s="1" t="s">
        <v>233</v>
      </c>
      <c r="P20" s="1" t="n">
        <v>6.57142857142857</v>
      </c>
      <c r="Q20" s="1" t="n">
        <v>2.71428571428571</v>
      </c>
      <c r="R20" s="1" t="n">
        <v>1</v>
      </c>
      <c r="S20" s="1" t="n">
        <v>0.571428571428571</v>
      </c>
      <c r="U20" s="1" t="s">
        <v>233</v>
      </c>
      <c r="V20" s="1" t="n">
        <v>6.57142857142857</v>
      </c>
      <c r="W20" s="24" t="n">
        <v>2</v>
      </c>
      <c r="X20" s="1" t="n">
        <v>0.857142857142857</v>
      </c>
      <c r="Y20" s="1" t="n">
        <v>0.571428571428571</v>
      </c>
    </row>
    <row r="21" customFormat="false" ht="13.8" hidden="false" customHeight="false" outlineLevel="0" collapsed="false">
      <c r="A21" s="1" t="s">
        <v>237</v>
      </c>
      <c r="B21" s="1" t="n">
        <v>4</v>
      </c>
      <c r="C21" s="1" t="n">
        <v>2</v>
      </c>
      <c r="D21" s="1" t="n">
        <v>2</v>
      </c>
      <c r="E21" s="1" t="n">
        <v>0</v>
      </c>
      <c r="O21" s="1" t="s">
        <v>293</v>
      </c>
      <c r="P21" s="1" t="n">
        <v>4.14285714285714</v>
      </c>
      <c r="Q21" s="1" t="n">
        <v>3</v>
      </c>
      <c r="R21" s="1" t="n">
        <v>1</v>
      </c>
      <c r="S21" s="1" t="n">
        <v>0</v>
      </c>
      <c r="U21" s="1" t="s">
        <v>301</v>
      </c>
      <c r="V21" s="1" t="n">
        <v>4.57142857142857</v>
      </c>
      <c r="W21" s="1" t="n">
        <v>2.42857142857143</v>
      </c>
      <c r="X21" s="1" t="n">
        <v>1.14285714285714</v>
      </c>
      <c r="Y21" s="1" t="n">
        <v>0</v>
      </c>
    </row>
    <row r="22" customFormat="false" ht="13.8" hidden="false" customHeight="false" outlineLevel="0" collapsed="false">
      <c r="A22" s="1" t="s">
        <v>241</v>
      </c>
      <c r="B22" s="1" t="n">
        <v>3</v>
      </c>
      <c r="C22" s="1" t="n">
        <v>2</v>
      </c>
      <c r="D22" s="1" t="n">
        <v>0</v>
      </c>
      <c r="E22" s="1" t="n">
        <v>0</v>
      </c>
      <c r="O22" s="1" t="s">
        <v>294</v>
      </c>
      <c r="P22" s="1" t="n">
        <v>6.28571428571429</v>
      </c>
      <c r="Q22" s="1" t="n">
        <v>2.57142857142857</v>
      </c>
      <c r="R22" s="1" t="n">
        <v>2.14285714285714</v>
      </c>
      <c r="S22" s="1" t="n">
        <v>0.428571428571429</v>
      </c>
      <c r="U22" s="1" t="s">
        <v>302</v>
      </c>
      <c r="V22" s="1" t="n">
        <v>5.57142857142857</v>
      </c>
      <c r="W22" s="1" t="n">
        <v>2.14285714285714</v>
      </c>
      <c r="X22" s="1" t="n">
        <v>1.57142857142857</v>
      </c>
      <c r="Y22" s="1" t="n">
        <v>0</v>
      </c>
    </row>
    <row r="23" customFormat="false" ht="13.8" hidden="false" customHeight="false" outlineLevel="0" collapsed="false">
      <c r="A23" s="1" t="s">
        <v>238</v>
      </c>
      <c r="B23" s="1" t="n">
        <v>2</v>
      </c>
      <c r="C23" s="1" t="n">
        <v>2</v>
      </c>
      <c r="D23" s="1" t="n">
        <v>3</v>
      </c>
      <c r="E23" s="1" t="n">
        <v>0</v>
      </c>
      <c r="O23" s="1" t="s">
        <v>292</v>
      </c>
      <c r="P23" s="1" t="n">
        <v>5.42857142857143</v>
      </c>
      <c r="Q23" s="1" t="n">
        <v>2.28571428571429</v>
      </c>
      <c r="R23" s="1" t="n">
        <v>1.57142857142857</v>
      </c>
      <c r="S23" s="1" t="n">
        <v>0.428571428571429</v>
      </c>
      <c r="U23" s="1" t="s">
        <v>303</v>
      </c>
      <c r="V23" s="1" t="n">
        <v>5.42857142857143</v>
      </c>
      <c r="W23" s="1" t="n">
        <v>2.28571428571429</v>
      </c>
      <c r="X23" s="1" t="n">
        <v>0.857142857142857</v>
      </c>
      <c r="Y23" s="1" t="n">
        <v>0.285714285714286</v>
      </c>
    </row>
    <row r="24" customFormat="false" ht="13.8" hidden="false" customHeight="false" outlineLevel="0" collapsed="false">
      <c r="A24" s="1" t="s">
        <v>242</v>
      </c>
      <c r="B24" s="1" t="n">
        <v>5</v>
      </c>
      <c r="C24" s="1" t="n">
        <v>2</v>
      </c>
      <c r="D24" s="1" t="n">
        <v>2</v>
      </c>
      <c r="E24" s="1" t="n">
        <v>0</v>
      </c>
      <c r="O24" s="2" t="s">
        <v>304</v>
      </c>
      <c r="P24" s="2" t="n">
        <f aca="false">AVERAGE(P16:P18)</f>
        <v>5.42857142857143</v>
      </c>
      <c r="Q24" s="2" t="n">
        <f aca="false">AVERAGE(Q16:Q18)</f>
        <v>2.61904761904762</v>
      </c>
      <c r="R24" s="2" t="n">
        <f aca="false">AVERAGE(R16:R18)</f>
        <v>1.19047619047619</v>
      </c>
      <c r="S24" s="2" t="n">
        <f aca="false">AVERAGE(S16:S18)</f>
        <v>0.285714285714286</v>
      </c>
      <c r="U24" s="2" t="s">
        <v>304</v>
      </c>
      <c r="V24" s="2" t="n">
        <f aca="false">AVERAGE(V16:V18)</f>
        <v>5.61904761904762</v>
      </c>
      <c r="W24" s="2" t="n">
        <f aca="false">AVERAGE(W16:W18)</f>
        <v>2.09523809523809</v>
      </c>
      <c r="X24" s="2" t="n">
        <f aca="false">AVERAGE(X16:X18)</f>
        <v>0.999999999999998</v>
      </c>
      <c r="Y24" s="2" t="n">
        <f aca="false">AVERAGE(Y16:Y18)</f>
        <v>0.285714285714286</v>
      </c>
    </row>
    <row r="25" customFormat="false" ht="13.8" hidden="false" customHeight="false" outlineLevel="0" collapsed="false">
      <c r="A25" s="1" t="s">
        <v>240</v>
      </c>
      <c r="B25" s="1" t="n">
        <v>7</v>
      </c>
      <c r="C25" s="1" t="n">
        <v>3</v>
      </c>
      <c r="D25" s="1" t="n">
        <v>1</v>
      </c>
      <c r="E25" s="1" t="n">
        <v>0</v>
      </c>
      <c r="O25" s="2" t="s">
        <v>260</v>
      </c>
      <c r="P25" s="2" t="n">
        <f aca="false">AVERAGE(P19:P20)</f>
        <v>6.57142857142857</v>
      </c>
      <c r="Q25" s="2" t="n">
        <f aca="false">AVERAGE(Q19:Q20)</f>
        <v>2.71428571428571</v>
      </c>
      <c r="R25" s="2" t="n">
        <f aca="false">AVERAGE(R19:R20)</f>
        <v>1.21428571428571</v>
      </c>
      <c r="S25" s="2" t="n">
        <f aca="false">AVERAGE(S19:S20)</f>
        <v>0.571428571428571</v>
      </c>
      <c r="U25" s="2" t="s">
        <v>260</v>
      </c>
      <c r="V25" s="2" t="n">
        <f aca="false">AVERAGE(V19:V20)</f>
        <v>6.57142857142857</v>
      </c>
      <c r="W25" s="2" t="n">
        <f aca="false">AVERAGE(W19:W20)</f>
        <v>2</v>
      </c>
      <c r="X25" s="2" t="n">
        <f aca="false">AVERAGE(X19:X20)</f>
        <v>0.928571428571429</v>
      </c>
      <c r="Y25" s="2" t="n">
        <f aca="false">AVERAGE(Y19:Y20)</f>
        <v>0.571428571428571</v>
      </c>
    </row>
    <row r="26" customFormat="false" ht="13.8" hidden="false" customHeight="false" outlineLevel="0" collapsed="false">
      <c r="A26" s="1" t="s">
        <v>305</v>
      </c>
      <c r="I26" s="1" t="s">
        <v>292</v>
      </c>
      <c r="J26" s="24" t="n">
        <f aca="false">AVERAGE(B19:B25)</f>
        <v>5.42857142857143</v>
      </c>
      <c r="K26" s="24" t="n">
        <f aca="false">AVERAGE(C19:C25)</f>
        <v>2.28571428571429</v>
      </c>
      <c r="L26" s="24" t="n">
        <f aca="false">AVERAGE(D19:D25)</f>
        <v>1.57142857142857</v>
      </c>
      <c r="M26" s="24" t="n">
        <f aca="false">AVERAGE(E19:E25)</f>
        <v>0.428571428571429</v>
      </c>
      <c r="O26" s="2" t="s">
        <v>306</v>
      </c>
      <c r="P26" s="2" t="n">
        <f aca="false">AVERAGE(P21:P23)</f>
        <v>5.28571428571429</v>
      </c>
      <c r="Q26" s="2" t="n">
        <f aca="false">AVERAGE(Q21:Q23)</f>
        <v>2.61904761904762</v>
      </c>
      <c r="R26" s="2" t="n">
        <f aca="false">AVERAGE(R21:R23)</f>
        <v>1.57142857142857</v>
      </c>
      <c r="S26" s="2" t="n">
        <f aca="false">AVERAGE(S21:S23)</f>
        <v>0.285714285714286</v>
      </c>
      <c r="U26" s="2" t="s">
        <v>306</v>
      </c>
      <c r="V26" s="2" t="n">
        <f aca="false">AVERAGE(V21:V23)</f>
        <v>5.19047619047619</v>
      </c>
      <c r="W26" s="2" t="n">
        <f aca="false">AVERAGE(W21:W23)</f>
        <v>2.28571428571429</v>
      </c>
      <c r="X26" s="2" t="n">
        <f aca="false">AVERAGE(X21:X23)</f>
        <v>1.19047619047619</v>
      </c>
      <c r="Y26" s="2" t="n">
        <f aca="false">AVERAGE(Y21:Y23)</f>
        <v>0.0952380952380953</v>
      </c>
    </row>
    <row r="27" customFormat="false" ht="13.8" hidden="false" customHeight="false" outlineLevel="0" collapsed="false">
      <c r="A27" s="1" t="s">
        <v>236</v>
      </c>
      <c r="B27" s="1" t="n">
        <v>10</v>
      </c>
      <c r="C27" s="1" t="n">
        <v>3</v>
      </c>
      <c r="D27" s="1" t="n">
        <v>3</v>
      </c>
      <c r="E27" s="1" t="n">
        <v>2</v>
      </c>
    </row>
    <row r="28" customFormat="false" ht="13.8" hidden="false" customHeight="false" outlineLevel="0" collapsed="false">
      <c r="A28" s="1" t="s">
        <v>239</v>
      </c>
      <c r="B28" s="1" t="n">
        <v>11</v>
      </c>
      <c r="C28" s="1" t="n">
        <v>3</v>
      </c>
      <c r="D28" s="1" t="n">
        <v>3</v>
      </c>
      <c r="E28" s="1" t="n">
        <v>2</v>
      </c>
    </row>
    <row r="29" customFormat="false" ht="13.8" hidden="false" customHeight="false" outlineLevel="0" collapsed="false">
      <c r="A29" s="1" t="s">
        <v>237</v>
      </c>
      <c r="B29" s="1" t="n">
        <v>4</v>
      </c>
      <c r="C29" s="1" t="n">
        <v>3</v>
      </c>
      <c r="D29" s="1" t="n">
        <v>1</v>
      </c>
      <c r="E29" s="1" t="n">
        <v>0</v>
      </c>
    </row>
    <row r="30" customFormat="false" ht="13.8" hidden="false" customHeight="false" outlineLevel="0" collapsed="false">
      <c r="A30" s="1" t="s">
        <v>241</v>
      </c>
      <c r="B30" s="1" t="n">
        <v>3</v>
      </c>
      <c r="C30" s="1" t="n">
        <v>2</v>
      </c>
      <c r="D30" s="1" t="n">
        <v>0</v>
      </c>
      <c r="E30" s="1" t="n">
        <v>0</v>
      </c>
      <c r="O30" s="71" t="s">
        <v>307</v>
      </c>
      <c r="P30" s="72"/>
      <c r="Q30" s="72"/>
      <c r="R30" s="72"/>
      <c r="S30" s="72"/>
      <c r="T30" s="72"/>
      <c r="U30" s="72"/>
      <c r="V30" s="72"/>
      <c r="W30" s="72"/>
      <c r="X30" s="72"/>
      <c r="Y30" s="73"/>
    </row>
    <row r="31" customFormat="false" ht="13.8" hidden="false" customHeight="false" outlineLevel="0" collapsed="false">
      <c r="A31" s="1" t="s">
        <v>238</v>
      </c>
      <c r="B31" s="1" t="n">
        <v>4</v>
      </c>
      <c r="C31" s="1" t="n">
        <v>3</v>
      </c>
      <c r="D31" s="1" t="n">
        <v>1</v>
      </c>
      <c r="E31" s="1" t="n">
        <v>0</v>
      </c>
    </row>
    <row r="32" customFormat="false" ht="13.8" hidden="false" customHeight="false" outlineLevel="0" collapsed="false">
      <c r="A32" s="1" t="s">
        <v>242</v>
      </c>
      <c r="B32" s="1" t="n">
        <v>7</v>
      </c>
      <c r="C32" s="1" t="n">
        <v>2</v>
      </c>
      <c r="D32" s="1" t="n">
        <v>1</v>
      </c>
      <c r="E32" s="1" t="n">
        <v>0</v>
      </c>
      <c r="O32" s="34"/>
      <c r="P32" s="34" t="s">
        <v>2</v>
      </c>
      <c r="Q32" s="74" t="n">
        <v>6.57142857142857</v>
      </c>
      <c r="R32" s="74" t="n">
        <v>2</v>
      </c>
      <c r="S32" s="74" t="n">
        <v>2</v>
      </c>
      <c r="T32" s="74" t="n">
        <v>0.571428571428571</v>
      </c>
    </row>
    <row r="33" customFormat="false" ht="13.8" hidden="false" customHeight="false" outlineLevel="0" collapsed="false">
      <c r="A33" s="1" t="s">
        <v>240</v>
      </c>
      <c r="B33" s="1" t="n">
        <v>7</v>
      </c>
      <c r="C33" s="1" t="n">
        <v>3</v>
      </c>
      <c r="D33" s="1" t="n">
        <v>1</v>
      </c>
      <c r="E33" s="1" t="n">
        <v>0</v>
      </c>
      <c r="O33" s="75" t="s">
        <v>31</v>
      </c>
      <c r="P33" s="75" t="s">
        <v>306</v>
      </c>
      <c r="Q33" s="75" t="n">
        <v>5.28571428571429</v>
      </c>
      <c r="R33" s="75" t="n">
        <v>2.61904761904762</v>
      </c>
      <c r="S33" s="76" t="n">
        <v>1.57142857142857</v>
      </c>
      <c r="T33" s="75" t="n">
        <v>0.285714285714286</v>
      </c>
      <c r="U33" s="1" t="n">
        <f aca="false">Q33/$Q$32</f>
        <v>0.804347826086957</v>
      </c>
      <c r="V33" s="1" t="n">
        <f aca="false">R33/R$32</f>
        <v>1.30952380952381</v>
      </c>
      <c r="W33" s="1" t="n">
        <f aca="false">S33/S$32</f>
        <v>0.785714285714285</v>
      </c>
      <c r="X33" s="1" t="n">
        <f aca="false">T33/T$32</f>
        <v>0.500000000000001</v>
      </c>
    </row>
    <row r="34" customFormat="false" ht="13.8" hidden="false" customHeight="false" outlineLevel="0" collapsed="false">
      <c r="A34" s="1" t="s">
        <v>308</v>
      </c>
      <c r="I34" s="1" t="s">
        <v>234</v>
      </c>
      <c r="J34" s="24" t="n">
        <f aca="false">AVERAGE(B27:B33)</f>
        <v>6.57142857142857</v>
      </c>
      <c r="K34" s="24" t="n">
        <f aca="false">AVERAGE(C27:C33)</f>
        <v>2.71428571428571</v>
      </c>
      <c r="L34" s="24" t="n">
        <f aca="false">AVERAGE(D27:D33)</f>
        <v>1.42857142857143</v>
      </c>
      <c r="M34" s="24" t="n">
        <f aca="false">AVERAGE(E27:E33)</f>
        <v>0.571428571428571</v>
      </c>
      <c r="O34" s="75"/>
      <c r="P34" s="75" t="s">
        <v>304</v>
      </c>
      <c r="Q34" s="75" t="n">
        <v>5.42857142857143</v>
      </c>
      <c r="R34" s="75" t="n">
        <v>2.61904761904762</v>
      </c>
      <c r="S34" s="75" t="n">
        <v>1.19047619047619</v>
      </c>
      <c r="T34" s="75" t="n">
        <v>0.285714285714286</v>
      </c>
      <c r="U34" s="1" t="n">
        <f aca="false">Q34/$Q$32</f>
        <v>0.82608695652174</v>
      </c>
      <c r="V34" s="1" t="n">
        <f aca="false">R34/R$32</f>
        <v>1.30952380952381</v>
      </c>
      <c r="W34" s="1" t="n">
        <f aca="false">S34/S$32</f>
        <v>0.595238095238095</v>
      </c>
      <c r="X34" s="1" t="n">
        <f aca="false">T34/T$32</f>
        <v>0.500000000000001</v>
      </c>
    </row>
    <row r="35" customFormat="false" ht="13.8" hidden="false" customHeight="false" outlineLevel="0" collapsed="false">
      <c r="A35" s="1" t="s">
        <v>236</v>
      </c>
      <c r="B35" s="1" t="n">
        <v>6</v>
      </c>
      <c r="C35" s="1" t="n">
        <v>5</v>
      </c>
      <c r="D35" s="1" t="n">
        <v>2</v>
      </c>
      <c r="E35" s="1" t="n">
        <v>0</v>
      </c>
      <c r="O35" s="75"/>
      <c r="P35" s="75" t="s">
        <v>260</v>
      </c>
      <c r="Q35" s="76" t="n">
        <v>6.57142857142857</v>
      </c>
      <c r="R35" s="75" t="n">
        <v>2.71428571428571</v>
      </c>
      <c r="S35" s="75" t="n">
        <v>1.21428571428571</v>
      </c>
      <c r="T35" s="76" t="n">
        <v>0.571428571428571</v>
      </c>
      <c r="U35" s="1" t="n">
        <f aca="false">Q35/$Q$32</f>
        <v>1</v>
      </c>
      <c r="V35" s="1" t="n">
        <f aca="false">R35/R$32</f>
        <v>1.35714285714286</v>
      </c>
      <c r="W35" s="1" t="n">
        <f aca="false">S35/S$32</f>
        <v>0.607142857142855</v>
      </c>
      <c r="X35" s="1" t="n">
        <f aca="false">T35/T$32</f>
        <v>1</v>
      </c>
    </row>
    <row r="36" customFormat="false" ht="13.8" hidden="false" customHeight="false" outlineLevel="0" collapsed="false">
      <c r="A36" s="1" t="s">
        <v>239</v>
      </c>
      <c r="B36" s="1" t="n">
        <v>9</v>
      </c>
      <c r="C36" s="1" t="n">
        <v>3</v>
      </c>
      <c r="D36" s="1" t="n">
        <v>1</v>
      </c>
      <c r="E36" s="1" t="n">
        <v>0</v>
      </c>
      <c r="O36" s="75" t="s">
        <v>8</v>
      </c>
      <c r="P36" s="75" t="s">
        <v>306</v>
      </c>
      <c r="Q36" s="75" t="n">
        <v>5.19047619047619</v>
      </c>
      <c r="R36" s="75" t="n">
        <v>2.28571428571429</v>
      </c>
      <c r="S36" s="75" t="n">
        <v>1.19047619047619</v>
      </c>
      <c r="T36" s="75" t="n">
        <v>0.0952380952380952</v>
      </c>
      <c r="U36" s="1" t="n">
        <f aca="false">Q36/$Q$32</f>
        <v>0.789855072463768</v>
      </c>
      <c r="V36" s="1" t="n">
        <f aca="false">R36/R$32</f>
        <v>1.14285714285715</v>
      </c>
      <c r="W36" s="1" t="n">
        <f aca="false">S36/S$32</f>
        <v>0.595238095238095</v>
      </c>
      <c r="X36" s="1" t="n">
        <f aca="false">T36/T$32</f>
        <v>0.166666666666667</v>
      </c>
    </row>
    <row r="37" customFormat="false" ht="13.8" hidden="false" customHeight="false" outlineLevel="0" collapsed="false">
      <c r="A37" s="1" t="s">
        <v>237</v>
      </c>
      <c r="B37" s="1" t="n">
        <v>2</v>
      </c>
      <c r="C37" s="1" t="n">
        <v>3</v>
      </c>
      <c r="D37" s="1" t="n">
        <v>1</v>
      </c>
      <c r="E37" s="1" t="n">
        <v>0</v>
      </c>
      <c r="O37" s="75"/>
      <c r="P37" s="75" t="s">
        <v>304</v>
      </c>
      <c r="Q37" s="75" t="n">
        <v>5.61904761904762</v>
      </c>
      <c r="R37" s="76" t="n">
        <v>2.0952380952381</v>
      </c>
      <c r="S37" s="75" t="n">
        <v>1</v>
      </c>
      <c r="T37" s="75" t="n">
        <v>0.285714285714286</v>
      </c>
      <c r="U37" s="1" t="n">
        <f aca="false">Q37/$Q$32</f>
        <v>0.855072463768116</v>
      </c>
      <c r="V37" s="1" t="n">
        <f aca="false">R37/R$32</f>
        <v>1.04761904761905</v>
      </c>
      <c r="W37" s="1" t="n">
        <f aca="false">S37/S$32</f>
        <v>0.5</v>
      </c>
      <c r="X37" s="1" t="n">
        <f aca="false">T37/T$32</f>
        <v>0.500000000000001</v>
      </c>
    </row>
    <row r="38" customFormat="false" ht="13.8" hidden="false" customHeight="false" outlineLevel="0" collapsed="false">
      <c r="A38" s="1" t="s">
        <v>241</v>
      </c>
      <c r="B38" s="1" t="n">
        <v>3</v>
      </c>
      <c r="C38" s="1" t="n">
        <v>2</v>
      </c>
      <c r="D38" s="1" t="n">
        <v>0</v>
      </c>
      <c r="E38" s="1" t="n">
        <v>0</v>
      </c>
      <c r="O38" s="75"/>
      <c r="P38" s="75" t="s">
        <v>260</v>
      </c>
      <c r="Q38" s="76" t="n">
        <v>6.57142857142857</v>
      </c>
      <c r="R38" s="76" t="n">
        <v>2</v>
      </c>
      <c r="S38" s="75" t="n">
        <v>0.928571428571429</v>
      </c>
      <c r="T38" s="76" t="n">
        <v>0.571428571428571</v>
      </c>
      <c r="U38" s="1" t="n">
        <f aca="false">Q38/$Q$32</f>
        <v>1</v>
      </c>
      <c r="V38" s="1" t="n">
        <f aca="false">R38/R$32</f>
        <v>1</v>
      </c>
      <c r="W38" s="1" t="n">
        <f aca="false">S38/S$32</f>
        <v>0.464285714285715</v>
      </c>
      <c r="X38" s="1" t="n">
        <f aca="false">T38/T$32</f>
        <v>1</v>
      </c>
    </row>
    <row r="39" customFormat="false" ht="13.8" hidden="false" customHeight="false" outlineLevel="0" collapsed="false">
      <c r="A39" s="1" t="s">
        <v>238</v>
      </c>
      <c r="B39" s="1" t="n">
        <v>2</v>
      </c>
      <c r="C39" s="1" t="n">
        <v>3</v>
      </c>
      <c r="D39" s="1" t="n">
        <v>1</v>
      </c>
      <c r="E39" s="1" t="n">
        <v>0</v>
      </c>
      <c r="W39" s="24" t="n">
        <f aca="false">AVERAGE(W33:W38)</f>
        <v>0.591269841269841</v>
      </c>
      <c r="X39" s="24" t="n">
        <f aca="false">AVERAGE(X33:X38)</f>
        <v>0.611111111111112</v>
      </c>
    </row>
    <row r="40" customFormat="false" ht="13.8" hidden="false" customHeight="false" outlineLevel="0" collapsed="false">
      <c r="A40" s="1" t="s">
        <v>242</v>
      </c>
      <c r="B40" s="1" t="n">
        <v>2</v>
      </c>
      <c r="C40" s="1" t="n">
        <v>2</v>
      </c>
      <c r="D40" s="1" t="n">
        <v>1</v>
      </c>
      <c r="E40" s="1" t="n">
        <v>0</v>
      </c>
    </row>
    <row r="41" customFormat="false" ht="13.8" hidden="false" customHeight="false" outlineLevel="0" collapsed="false">
      <c r="A41" s="1" t="s">
        <v>240</v>
      </c>
      <c r="B41" s="1" t="n">
        <v>5</v>
      </c>
      <c r="C41" s="1" t="n">
        <v>3</v>
      </c>
      <c r="D41" s="1" t="n">
        <v>1</v>
      </c>
      <c r="E41" s="1" t="n">
        <v>0</v>
      </c>
    </row>
    <row r="42" customFormat="false" ht="13.8" hidden="false" customHeight="false" outlineLevel="0" collapsed="false">
      <c r="A42" s="1" t="s">
        <v>309</v>
      </c>
      <c r="I42" s="1" t="s">
        <v>293</v>
      </c>
      <c r="J42" s="24" t="n">
        <f aca="false">AVERAGE(B35:B41)</f>
        <v>4.14285714285714</v>
      </c>
      <c r="K42" s="24" t="n">
        <f aca="false">AVERAGE(C35:C41)</f>
        <v>3</v>
      </c>
      <c r="L42" s="24" t="n">
        <f aca="false">AVERAGE(D35:D41)</f>
        <v>1</v>
      </c>
      <c r="M42" s="24" t="n">
        <f aca="false">AVERAGE(E35:E41)</f>
        <v>0</v>
      </c>
    </row>
    <row r="43" customFormat="false" ht="13.8" hidden="false" customHeight="false" outlineLevel="0" collapsed="false">
      <c r="A43" s="1" t="s">
        <v>236</v>
      </c>
      <c r="B43" s="1" t="n">
        <v>11</v>
      </c>
      <c r="C43" s="1" t="n">
        <v>4</v>
      </c>
      <c r="D43" s="1" t="n">
        <v>3</v>
      </c>
      <c r="E43" s="1" t="n">
        <v>1</v>
      </c>
    </row>
    <row r="44" customFormat="false" ht="13.8" hidden="false" customHeight="false" outlineLevel="0" collapsed="false">
      <c r="A44" s="1" t="s">
        <v>239</v>
      </c>
      <c r="B44" s="1" t="n">
        <v>11</v>
      </c>
      <c r="C44" s="1" t="n">
        <v>2</v>
      </c>
      <c r="D44" s="1" t="n">
        <v>2</v>
      </c>
      <c r="E44" s="1" t="n">
        <v>2</v>
      </c>
    </row>
    <row r="45" customFormat="false" ht="13.8" hidden="false" customHeight="false" outlineLevel="0" collapsed="false">
      <c r="A45" s="1" t="s">
        <v>237</v>
      </c>
      <c r="B45" s="1" t="n">
        <v>2</v>
      </c>
      <c r="C45" s="1" t="n">
        <v>2</v>
      </c>
      <c r="D45" s="1" t="n">
        <v>3</v>
      </c>
      <c r="E45" s="1" t="n">
        <v>0</v>
      </c>
    </row>
    <row r="46" customFormat="false" ht="13.8" hidden="false" customHeight="false" outlineLevel="0" collapsed="false">
      <c r="A46" s="1" t="s">
        <v>241</v>
      </c>
      <c r="B46" s="1" t="n">
        <v>3</v>
      </c>
      <c r="C46" s="1" t="n">
        <v>2</v>
      </c>
      <c r="D46" s="1" t="n">
        <v>0</v>
      </c>
      <c r="E46" s="1" t="n">
        <v>0</v>
      </c>
    </row>
    <row r="47" customFormat="false" ht="13.8" hidden="false" customHeight="false" outlineLevel="0" collapsed="false">
      <c r="A47" s="1" t="s">
        <v>238</v>
      </c>
      <c r="B47" s="1" t="n">
        <v>5</v>
      </c>
      <c r="C47" s="1" t="n">
        <v>3</v>
      </c>
      <c r="D47" s="1" t="n">
        <v>2</v>
      </c>
      <c r="E47" s="1" t="n">
        <v>0</v>
      </c>
    </row>
    <row r="48" customFormat="false" ht="13.8" hidden="false" customHeight="false" outlineLevel="0" collapsed="false">
      <c r="A48" s="1" t="s">
        <v>242</v>
      </c>
      <c r="B48" s="1" t="n">
        <v>6</v>
      </c>
      <c r="C48" s="1" t="n">
        <v>2</v>
      </c>
      <c r="D48" s="1" t="n">
        <v>2</v>
      </c>
      <c r="E48" s="1" t="n">
        <v>0</v>
      </c>
    </row>
    <row r="49" customFormat="false" ht="13.8" hidden="false" customHeight="false" outlineLevel="0" collapsed="false">
      <c r="A49" s="1" t="s">
        <v>240</v>
      </c>
      <c r="B49" s="1" t="n">
        <v>6</v>
      </c>
      <c r="C49" s="1" t="n">
        <v>3</v>
      </c>
      <c r="D49" s="1" t="n">
        <v>3</v>
      </c>
      <c r="E49" s="1" t="n">
        <v>0</v>
      </c>
    </row>
    <row r="50" customFormat="false" ht="13.8" hidden="false" customHeight="false" outlineLevel="0" collapsed="false">
      <c r="A50" s="1" t="s">
        <v>310</v>
      </c>
      <c r="I50" s="1" t="s">
        <v>294</v>
      </c>
      <c r="J50" s="24" t="n">
        <f aca="false">AVERAGE(B43:B49)</f>
        <v>6.28571428571429</v>
      </c>
      <c r="K50" s="24" t="n">
        <f aca="false">AVERAGE(C43:C49)</f>
        <v>2.57142857142857</v>
      </c>
      <c r="L50" s="24" t="n">
        <f aca="false">AVERAGE(D43:D49)</f>
        <v>2.14285714285714</v>
      </c>
      <c r="M50" s="24" t="n">
        <f aca="false">AVERAGE(E43:E49)</f>
        <v>0.428571428571429</v>
      </c>
    </row>
    <row r="51" customFormat="false" ht="13.8" hidden="false" customHeight="false" outlineLevel="0" collapsed="false">
      <c r="A51" s="1" t="s">
        <v>236</v>
      </c>
      <c r="B51" s="1" t="n">
        <v>10</v>
      </c>
      <c r="C51" s="1" t="n">
        <v>3</v>
      </c>
      <c r="D51" s="1" t="n">
        <v>1</v>
      </c>
      <c r="E51" s="1" t="n">
        <v>2</v>
      </c>
    </row>
    <row r="52" customFormat="false" ht="13.8" hidden="false" customHeight="false" outlineLevel="0" collapsed="false">
      <c r="A52" s="1" t="s">
        <v>239</v>
      </c>
      <c r="B52" s="1" t="n">
        <v>11</v>
      </c>
      <c r="C52" s="1" t="n">
        <v>3</v>
      </c>
      <c r="D52" s="1" t="n">
        <v>1</v>
      </c>
      <c r="E52" s="1" t="n">
        <v>2</v>
      </c>
    </row>
    <row r="53" customFormat="false" ht="13.8" hidden="false" customHeight="false" outlineLevel="0" collapsed="false">
      <c r="A53" s="1" t="s">
        <v>237</v>
      </c>
      <c r="B53" s="1" t="n">
        <v>4</v>
      </c>
      <c r="C53" s="1" t="n">
        <v>3</v>
      </c>
      <c r="D53" s="1" t="n">
        <v>1</v>
      </c>
      <c r="E53" s="1" t="n">
        <v>0</v>
      </c>
    </row>
    <row r="54" customFormat="false" ht="13.8" hidden="false" customHeight="false" outlineLevel="0" collapsed="false">
      <c r="A54" s="1" t="s">
        <v>241</v>
      </c>
      <c r="B54" s="1" t="n">
        <v>3</v>
      </c>
      <c r="C54" s="1" t="n">
        <v>2</v>
      </c>
      <c r="D54" s="1" t="n">
        <v>0</v>
      </c>
      <c r="E54" s="1" t="n">
        <v>0</v>
      </c>
    </row>
    <row r="55" customFormat="false" ht="13.8" hidden="false" customHeight="false" outlineLevel="0" collapsed="false">
      <c r="A55" s="1" t="s">
        <v>238</v>
      </c>
      <c r="B55" s="1" t="n">
        <v>4</v>
      </c>
      <c r="C55" s="1" t="n">
        <v>3</v>
      </c>
      <c r="D55" s="1" t="n">
        <v>1</v>
      </c>
      <c r="E55" s="1" t="n">
        <v>0</v>
      </c>
    </row>
    <row r="56" customFormat="false" ht="13.8" hidden="false" customHeight="false" outlineLevel="0" collapsed="false">
      <c r="A56" s="1" t="s">
        <v>242</v>
      </c>
      <c r="B56" s="1" t="n">
        <v>7</v>
      </c>
      <c r="C56" s="1" t="n">
        <v>2</v>
      </c>
      <c r="D56" s="1" t="n">
        <v>2</v>
      </c>
      <c r="E56" s="1" t="n">
        <v>0</v>
      </c>
    </row>
    <row r="57" customFormat="false" ht="13.8" hidden="false" customHeight="false" outlineLevel="0" collapsed="false">
      <c r="A57" s="1" t="s">
        <v>240</v>
      </c>
      <c r="B57" s="1" t="n">
        <v>7</v>
      </c>
      <c r="C57" s="1" t="n">
        <v>3</v>
      </c>
      <c r="D57" s="1" t="n">
        <v>1</v>
      </c>
      <c r="E57" s="1" t="n">
        <v>0</v>
      </c>
    </row>
    <row r="58" customFormat="false" ht="13.8" hidden="false" customHeight="false" outlineLevel="0" collapsed="false">
      <c r="A58" s="1" t="s">
        <v>311</v>
      </c>
      <c r="I58" s="1" t="s">
        <v>233</v>
      </c>
      <c r="J58" s="24" t="n">
        <f aca="false">AVERAGE(B51:B57)</f>
        <v>6.57142857142857</v>
      </c>
      <c r="K58" s="24" t="n">
        <f aca="false">AVERAGE(C51:C57)</f>
        <v>2.71428571428571</v>
      </c>
      <c r="L58" s="24" t="n">
        <f aca="false">AVERAGE(D51:D57)</f>
        <v>1</v>
      </c>
      <c r="M58" s="24" t="n">
        <f aca="false">AVERAGE(E51:E57)</f>
        <v>0.571428571428571</v>
      </c>
    </row>
    <row r="59" customFormat="false" ht="13.8" hidden="false" customHeight="false" outlineLevel="0" collapsed="false">
      <c r="A59" s="1" t="s">
        <v>236</v>
      </c>
      <c r="B59" s="1" t="n">
        <v>7</v>
      </c>
      <c r="C59" s="1" t="n">
        <v>4</v>
      </c>
      <c r="D59" s="1" t="n">
        <v>2</v>
      </c>
      <c r="E59" s="1" t="n">
        <v>0</v>
      </c>
    </row>
    <row r="60" customFormat="false" ht="13.8" hidden="false" customHeight="false" outlineLevel="0" collapsed="false">
      <c r="A60" s="1" t="s">
        <v>239</v>
      </c>
      <c r="B60" s="1" t="n">
        <v>11</v>
      </c>
      <c r="C60" s="1" t="n">
        <v>2</v>
      </c>
      <c r="D60" s="1" t="n">
        <v>2</v>
      </c>
      <c r="E60" s="1" t="n">
        <v>2</v>
      </c>
    </row>
    <row r="61" customFormat="false" ht="13.8" hidden="false" customHeight="false" outlineLevel="0" collapsed="false">
      <c r="A61" s="1" t="s">
        <v>237</v>
      </c>
      <c r="B61" s="1" t="n">
        <v>5</v>
      </c>
      <c r="C61" s="1" t="n">
        <v>3</v>
      </c>
      <c r="D61" s="1" t="n">
        <v>2</v>
      </c>
      <c r="E61" s="1" t="n">
        <v>0</v>
      </c>
    </row>
    <row r="62" customFormat="false" ht="13.8" hidden="false" customHeight="false" outlineLevel="0" collapsed="false">
      <c r="A62" s="1" t="s">
        <v>241</v>
      </c>
      <c r="B62" s="1" t="n">
        <v>3</v>
      </c>
      <c r="C62" s="1" t="n">
        <v>2</v>
      </c>
      <c r="D62" s="1" t="n">
        <v>0</v>
      </c>
      <c r="E62" s="1" t="n">
        <v>0</v>
      </c>
    </row>
    <row r="63" customFormat="false" ht="13.8" hidden="false" customHeight="false" outlineLevel="0" collapsed="false">
      <c r="A63" s="1" t="s">
        <v>238</v>
      </c>
      <c r="B63" s="1" t="n">
        <v>5</v>
      </c>
      <c r="C63" s="1" t="n">
        <v>3</v>
      </c>
      <c r="D63" s="1" t="n">
        <v>2</v>
      </c>
      <c r="E63" s="1" t="n">
        <v>0</v>
      </c>
    </row>
    <row r="64" customFormat="false" ht="13.8" hidden="false" customHeight="false" outlineLevel="0" collapsed="false">
      <c r="A64" s="1" t="s">
        <v>242</v>
      </c>
      <c r="B64" s="1" t="n">
        <v>6</v>
      </c>
      <c r="C64" s="1" t="n">
        <v>4</v>
      </c>
      <c r="D64" s="1" t="n">
        <v>2</v>
      </c>
      <c r="E64" s="1" t="n">
        <v>0</v>
      </c>
    </row>
    <row r="65" customFormat="false" ht="13.8" hidden="false" customHeight="false" outlineLevel="0" collapsed="false">
      <c r="A65" s="1" t="s">
        <v>240</v>
      </c>
      <c r="B65" s="1" t="n">
        <v>6</v>
      </c>
      <c r="C65" s="1" t="n">
        <v>2</v>
      </c>
      <c r="D65" s="1" t="n">
        <v>1</v>
      </c>
      <c r="E65" s="1" t="n">
        <v>0</v>
      </c>
    </row>
    <row r="66" customFormat="false" ht="13.8" hidden="false" customHeight="false" outlineLevel="0" collapsed="false">
      <c r="I66" s="1" t="s">
        <v>296</v>
      </c>
      <c r="J66" s="24" t="n">
        <f aca="false">AVERAGE(B59:B65)</f>
        <v>6.14285714285714</v>
      </c>
      <c r="K66" s="24" t="n">
        <f aca="false">AVERAGE(C59:C65)</f>
        <v>2.85714285714286</v>
      </c>
      <c r="L66" s="24" t="n">
        <f aca="false">AVERAGE(D59:D65)</f>
        <v>1.57142857142857</v>
      </c>
      <c r="M66" s="24" t="n">
        <f aca="false">AVERAGE(E59:E65)</f>
        <v>0.285714285714286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66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3" activeCellId="0" sqref="O3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B1" s="1" t="s">
        <v>284</v>
      </c>
      <c r="C1" s="1" t="s">
        <v>285</v>
      </c>
      <c r="D1" s="1" t="s">
        <v>286</v>
      </c>
      <c r="E1" s="1" t="s">
        <v>287</v>
      </c>
      <c r="J1" s="1" t="s">
        <v>284</v>
      </c>
      <c r="K1" s="1" t="s">
        <v>288</v>
      </c>
      <c r="L1" s="1" t="s">
        <v>286</v>
      </c>
      <c r="M1" s="1" t="s">
        <v>287</v>
      </c>
      <c r="P1" s="1" t="s">
        <v>284</v>
      </c>
      <c r="Q1" s="1" t="s">
        <v>288</v>
      </c>
      <c r="R1" s="1" t="s">
        <v>286</v>
      </c>
      <c r="S1" s="1" t="s">
        <v>287</v>
      </c>
      <c r="W1" s="1" t="s">
        <v>312</v>
      </c>
      <c r="X1" s="1" t="s">
        <v>313</v>
      </c>
      <c r="Y1" s="1" t="s">
        <v>314</v>
      </c>
      <c r="Z1" s="1" t="s">
        <v>315</v>
      </c>
      <c r="AA1" s="1" t="s">
        <v>316</v>
      </c>
      <c r="AB1" s="1" t="s">
        <v>317</v>
      </c>
      <c r="AC1" s="1" t="s">
        <v>318</v>
      </c>
    </row>
    <row r="2" customFormat="false" ht="13.8" hidden="false" customHeight="false" outlineLevel="0" collapsed="false">
      <c r="A2" s="1" t="s">
        <v>297</v>
      </c>
      <c r="H2" s="1" t="s">
        <v>2</v>
      </c>
      <c r="I2" s="1" t="s">
        <v>39</v>
      </c>
      <c r="J2" s="1" t="n">
        <v>10</v>
      </c>
      <c r="K2" s="1" t="n">
        <v>2</v>
      </c>
      <c r="L2" s="1" t="n">
        <v>4</v>
      </c>
      <c r="M2" s="1" t="n">
        <v>2</v>
      </c>
      <c r="O2" s="2" t="s">
        <v>2</v>
      </c>
      <c r="P2" s="32" t="n">
        <f aca="false">J9</f>
        <v>6.57142857142857</v>
      </c>
      <c r="Q2" s="32" t="n">
        <f aca="false">K9</f>
        <v>2</v>
      </c>
      <c r="R2" s="32" t="n">
        <f aca="false">L9</f>
        <v>2</v>
      </c>
      <c r="S2" s="32" t="n">
        <f aca="false">M9</f>
        <v>0.571428571428571</v>
      </c>
      <c r="W2" s="1" t="s">
        <v>77</v>
      </c>
      <c r="X2" s="1" t="n">
        <v>1</v>
      </c>
      <c r="Y2" s="1" t="n">
        <v>0</v>
      </c>
      <c r="Z2" s="1" t="n">
        <v>0</v>
      </c>
      <c r="AA2" s="1" t="n">
        <v>0</v>
      </c>
      <c r="AB2" s="1" t="n">
        <v>1</v>
      </c>
      <c r="AC2" s="1" t="n">
        <v>1</v>
      </c>
    </row>
    <row r="3" customFormat="false" ht="13.8" hidden="false" customHeight="false" outlineLevel="0" collapsed="false">
      <c r="A3" s="1" t="s">
        <v>77</v>
      </c>
      <c r="B3" s="1" t="n">
        <v>8</v>
      </c>
      <c r="C3" s="1" t="n">
        <f aca="false">SUM(AB2:AC2)</f>
        <v>2</v>
      </c>
      <c r="D3" s="1" t="n">
        <f aca="false">SUM(X2:Y2)</f>
        <v>1</v>
      </c>
      <c r="E3" s="1" t="n">
        <f aca="false">SUM(Z2:AA2)</f>
        <v>0</v>
      </c>
      <c r="I3" s="1" t="s">
        <v>34</v>
      </c>
      <c r="J3" s="1" t="n">
        <v>11</v>
      </c>
      <c r="K3" s="1" t="n">
        <v>2</v>
      </c>
      <c r="L3" s="1" t="n">
        <v>2</v>
      </c>
      <c r="M3" s="1" t="n">
        <v>2</v>
      </c>
      <c r="O3" s="24" t="str">
        <f aca="false">I10</f>
        <v>no_events-3</v>
      </c>
      <c r="P3" s="24" t="n">
        <f aca="false">J10</f>
        <v>5.57142857142857</v>
      </c>
      <c r="Q3" s="24" t="n">
        <f aca="false">K10</f>
        <v>2.14285714285714</v>
      </c>
      <c r="R3" s="24" t="n">
        <f aca="false">L10</f>
        <v>0.714285714285714</v>
      </c>
      <c r="S3" s="24" t="n">
        <f aca="false">M10</f>
        <v>0.285714285714286</v>
      </c>
      <c r="W3" s="1" t="s">
        <v>78</v>
      </c>
      <c r="X3" s="1" t="n">
        <v>0</v>
      </c>
      <c r="Y3" s="1" t="n">
        <v>0</v>
      </c>
      <c r="Z3" s="1" t="n">
        <v>1</v>
      </c>
      <c r="AA3" s="1" t="n">
        <v>1</v>
      </c>
      <c r="AB3" s="1" t="n">
        <v>1</v>
      </c>
      <c r="AC3" s="1" t="n">
        <v>1</v>
      </c>
    </row>
    <row r="4" customFormat="false" ht="13.8" hidden="false" customHeight="false" outlineLevel="0" collapsed="false">
      <c r="A4" s="1" t="s">
        <v>78</v>
      </c>
      <c r="B4" s="1" t="n">
        <v>10</v>
      </c>
      <c r="C4" s="1" t="n">
        <f aca="false">SUM(AB3:AC3)</f>
        <v>2</v>
      </c>
      <c r="D4" s="1" t="n">
        <f aca="false">SUM(X3:Y3)</f>
        <v>0</v>
      </c>
      <c r="E4" s="1" t="n">
        <f aca="false">SUM(Z3:AA3)</f>
        <v>2</v>
      </c>
      <c r="I4" s="1" t="s">
        <v>37</v>
      </c>
      <c r="J4" s="1" t="n">
        <v>4</v>
      </c>
      <c r="K4" s="1" t="n">
        <v>2</v>
      </c>
      <c r="L4" s="1" t="n">
        <v>2</v>
      </c>
      <c r="M4" s="1" t="n">
        <v>0</v>
      </c>
      <c r="O4" s="24" t="str">
        <f aca="false">I18</f>
        <v>standard-4</v>
      </c>
      <c r="P4" s="24" t="n">
        <f aca="false">J18</f>
        <v>5.42857142857143</v>
      </c>
      <c r="Q4" s="24" t="n">
        <f aca="false">K18</f>
        <v>2.28571428571429</v>
      </c>
      <c r="R4" s="24" t="n">
        <f aca="false">L18</f>
        <v>0.857142857142857</v>
      </c>
      <c r="S4" s="24" t="n">
        <f aca="false">M18</f>
        <v>0.285714285714286</v>
      </c>
      <c r="W4" s="1" t="s">
        <v>79</v>
      </c>
      <c r="X4" s="1" t="n">
        <v>1</v>
      </c>
      <c r="Y4" s="1" t="n">
        <v>0</v>
      </c>
      <c r="Z4" s="1" t="n">
        <v>0</v>
      </c>
      <c r="AA4" s="1" t="n">
        <v>0</v>
      </c>
      <c r="AB4" s="1" t="n">
        <v>1</v>
      </c>
      <c r="AC4" s="1" t="n">
        <v>2</v>
      </c>
    </row>
    <row r="5" customFormat="false" ht="13.8" hidden="false" customHeight="false" outlineLevel="0" collapsed="false">
      <c r="A5" s="1" t="s">
        <v>79</v>
      </c>
      <c r="B5" s="1" t="n">
        <v>4</v>
      </c>
      <c r="C5" s="1" t="n">
        <f aca="false">SUM(AB4:AC4)</f>
        <v>3</v>
      </c>
      <c r="D5" s="1" t="n">
        <f aca="false">SUM(X4:Y4)</f>
        <v>1</v>
      </c>
      <c r="E5" s="1" t="n">
        <f aca="false">SUM(Z4:AA4)</f>
        <v>0</v>
      </c>
      <c r="I5" s="1" t="s">
        <v>35</v>
      </c>
      <c r="J5" s="1" t="n">
        <v>3</v>
      </c>
      <c r="K5" s="1" t="n">
        <v>2</v>
      </c>
      <c r="L5" s="1" t="n">
        <v>0</v>
      </c>
      <c r="M5" s="1" t="n">
        <v>0</v>
      </c>
      <c r="O5" s="24" t="str">
        <f aca="false">I26</f>
        <v>extended</v>
      </c>
      <c r="P5" s="24" t="n">
        <f aca="false">J26</f>
        <v>6.57142857142857</v>
      </c>
      <c r="Q5" s="24" t="n">
        <f aca="false">K26</f>
        <v>2</v>
      </c>
      <c r="R5" s="24" t="n">
        <f aca="false">L26</f>
        <v>1</v>
      </c>
      <c r="S5" s="24" t="n">
        <f aca="false">M26</f>
        <v>0.571428571428571</v>
      </c>
      <c r="W5" s="1" t="s">
        <v>80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1</v>
      </c>
      <c r="AC5" s="1" t="n">
        <v>1</v>
      </c>
    </row>
    <row r="6" customFormat="false" ht="13.8" hidden="false" customHeight="false" outlineLevel="0" collapsed="false">
      <c r="A6" s="1" t="s">
        <v>80</v>
      </c>
      <c r="B6" s="1" t="n">
        <v>3</v>
      </c>
      <c r="C6" s="1" t="n">
        <f aca="false">SUM(AB5:AC5)</f>
        <v>2</v>
      </c>
      <c r="D6" s="1" t="n">
        <f aca="false">SUM(X5:Y5)</f>
        <v>0</v>
      </c>
      <c r="E6" s="1" t="n">
        <f aca="false">SUM(Z5:AA5)</f>
        <v>0</v>
      </c>
      <c r="I6" s="1" t="s">
        <v>38</v>
      </c>
      <c r="J6" s="1" t="n">
        <v>4</v>
      </c>
      <c r="K6" s="1" t="n">
        <v>2</v>
      </c>
      <c r="L6" s="1" t="n">
        <v>2</v>
      </c>
      <c r="M6" s="1" t="n">
        <v>0</v>
      </c>
      <c r="O6" s="24" t="str">
        <f aca="false">I34</f>
        <v>standard-3</v>
      </c>
      <c r="P6" s="24" t="n">
        <f aca="false">J34</f>
        <v>4.57142857142857</v>
      </c>
      <c r="Q6" s="24" t="n">
        <f aca="false">K34</f>
        <v>2.42857142857143</v>
      </c>
      <c r="R6" s="24" t="n">
        <f aca="false">L34</f>
        <v>1.14285714285714</v>
      </c>
      <c r="S6" s="24" t="n">
        <f aca="false">M34</f>
        <v>0</v>
      </c>
      <c r="W6" s="1" t="s">
        <v>81</v>
      </c>
      <c r="X6" s="1" t="n">
        <v>1</v>
      </c>
      <c r="Y6" s="1" t="n">
        <v>0</v>
      </c>
      <c r="Z6" s="1" t="n">
        <v>0</v>
      </c>
      <c r="AA6" s="1" t="n">
        <v>0</v>
      </c>
      <c r="AB6" s="1" t="n">
        <v>1</v>
      </c>
      <c r="AC6" s="1" t="n">
        <v>1</v>
      </c>
    </row>
    <row r="7" customFormat="false" ht="13.8" hidden="false" customHeight="false" outlineLevel="0" collapsed="false">
      <c r="A7" s="1" t="s">
        <v>81</v>
      </c>
      <c r="B7" s="1" t="n">
        <v>4</v>
      </c>
      <c r="C7" s="1" t="n">
        <f aca="false">SUM(AB6:AC6)</f>
        <v>2</v>
      </c>
      <c r="D7" s="1" t="n">
        <f aca="false">SUM(X6:Y6)</f>
        <v>1</v>
      </c>
      <c r="E7" s="1" t="n">
        <f aca="false">SUM(Z6:AA6)</f>
        <v>0</v>
      </c>
      <c r="I7" s="1" t="s">
        <v>36</v>
      </c>
      <c r="J7" s="1" t="n">
        <v>7</v>
      </c>
      <c r="K7" s="1" t="n">
        <v>2</v>
      </c>
      <c r="L7" s="1" t="n">
        <v>2</v>
      </c>
      <c r="M7" s="1" t="n">
        <v>0</v>
      </c>
      <c r="O7" s="24" t="str">
        <f aca="false">I42</f>
        <v>no_events-4</v>
      </c>
      <c r="P7" s="24" t="n">
        <f aca="false">J42</f>
        <v>5.85714285714286</v>
      </c>
      <c r="Q7" s="24" t="n">
        <f aca="false">K42</f>
        <v>2.14285714285714</v>
      </c>
      <c r="R7" s="24" t="n">
        <f aca="false">L42</f>
        <v>1.14285714285714</v>
      </c>
      <c r="S7" s="24" t="n">
        <f aca="false">M42</f>
        <v>0.571428571428571</v>
      </c>
      <c r="W7" s="1" t="s">
        <v>82</v>
      </c>
      <c r="X7" s="1" t="n">
        <v>1</v>
      </c>
      <c r="Y7" s="1" t="n">
        <v>0</v>
      </c>
      <c r="Z7" s="1" t="n">
        <v>0</v>
      </c>
      <c r="AA7" s="1" t="n">
        <v>0</v>
      </c>
      <c r="AB7" s="1" t="n">
        <v>1</v>
      </c>
      <c r="AC7" s="1" t="n">
        <v>1</v>
      </c>
    </row>
    <row r="8" customFormat="false" ht="13.8" hidden="false" customHeight="false" outlineLevel="0" collapsed="false">
      <c r="A8" s="1" t="s">
        <v>82</v>
      </c>
      <c r="B8" s="1" t="n">
        <v>6</v>
      </c>
      <c r="C8" s="1" t="n">
        <f aca="false">SUM(AB7:AC7)</f>
        <v>2</v>
      </c>
      <c r="D8" s="1" t="n">
        <f aca="false">SUM(X7:Y7)</f>
        <v>1</v>
      </c>
      <c r="E8" s="1" t="n">
        <f aca="false">SUM(Z7:AA7)</f>
        <v>0</v>
      </c>
      <c r="I8" s="1" t="s">
        <v>33</v>
      </c>
      <c r="J8" s="1" t="n">
        <v>7</v>
      </c>
      <c r="K8" s="1" t="n">
        <v>2</v>
      </c>
      <c r="L8" s="1" t="n">
        <v>2</v>
      </c>
      <c r="M8" s="1" t="n">
        <v>0</v>
      </c>
      <c r="O8" s="24" t="str">
        <f aca="false">I50</f>
        <v>standard-3.5</v>
      </c>
      <c r="P8" s="24" t="n">
        <f aca="false">J50</f>
        <v>5.57142857142857</v>
      </c>
      <c r="Q8" s="24" t="n">
        <f aca="false">K50</f>
        <v>2.14285714285714</v>
      </c>
      <c r="R8" s="24" t="n">
        <f aca="false">L50</f>
        <v>1.57142857142857</v>
      </c>
      <c r="S8" s="24" t="n">
        <f aca="false">M50</f>
        <v>0</v>
      </c>
      <c r="W8" s="1" t="s">
        <v>83</v>
      </c>
      <c r="X8" s="1" t="n">
        <v>1</v>
      </c>
      <c r="Y8" s="1" t="n">
        <v>0</v>
      </c>
      <c r="Z8" s="1" t="n">
        <v>0</v>
      </c>
      <c r="AA8" s="1" t="n">
        <v>0</v>
      </c>
      <c r="AB8" s="1" t="n">
        <v>1</v>
      </c>
      <c r="AC8" s="1" t="n">
        <v>1</v>
      </c>
    </row>
    <row r="9" customFormat="false" ht="13.8" hidden="false" customHeight="false" outlineLevel="0" collapsed="false">
      <c r="A9" s="1" t="s">
        <v>83</v>
      </c>
      <c r="B9" s="1" t="n">
        <v>4</v>
      </c>
      <c r="C9" s="1" t="n">
        <f aca="false">SUM(AB8:AC8)</f>
        <v>2</v>
      </c>
      <c r="D9" s="1" t="n">
        <f aca="false">SUM(X8:Y8)</f>
        <v>1</v>
      </c>
      <c r="E9" s="1" t="n">
        <f aca="false">SUM(Z8:AA8)</f>
        <v>0</v>
      </c>
      <c r="J9" s="24" t="n">
        <f aca="false">AVERAGE(J2:J8)</f>
        <v>6.57142857142857</v>
      </c>
      <c r="K9" s="24" t="n">
        <f aca="false">AVERAGE(K2:K8)</f>
        <v>2</v>
      </c>
      <c r="L9" s="24" t="n">
        <f aca="false">AVERAGE(L2:L8)</f>
        <v>2</v>
      </c>
      <c r="M9" s="24" t="n">
        <f aca="false">AVERAGE(M2:M8)</f>
        <v>0.571428571428571</v>
      </c>
      <c r="O9" s="24" t="str">
        <f aca="false">I58</f>
        <v>no_events-3.5</v>
      </c>
      <c r="P9" s="24" t="n">
        <f aca="false">J58</f>
        <v>5.42857142857143</v>
      </c>
      <c r="Q9" s="24" t="n">
        <f aca="false">K58</f>
        <v>2</v>
      </c>
      <c r="R9" s="24" t="n">
        <f aca="false">L58</f>
        <v>1.14285714285714</v>
      </c>
      <c r="S9" s="24" t="n">
        <f aca="false">M58</f>
        <v>0</v>
      </c>
      <c r="W9" s="1" t="s">
        <v>319</v>
      </c>
    </row>
    <row r="10" customFormat="false" ht="13.8" hidden="false" customHeight="false" outlineLevel="0" collapsed="false">
      <c r="A10" s="1" t="s">
        <v>303</v>
      </c>
      <c r="I10" s="1" t="str">
        <f aca="false">A2</f>
        <v>no_events-3</v>
      </c>
      <c r="J10" s="24" t="n">
        <f aca="false">AVERAGE(B3:B9)</f>
        <v>5.57142857142857</v>
      </c>
      <c r="K10" s="24" t="n">
        <f aca="false">AVERAGE(C3:C9)</f>
        <v>2.14285714285714</v>
      </c>
      <c r="L10" s="24" t="n">
        <f aca="false">AVERAGE(D3:D9)</f>
        <v>0.714285714285714</v>
      </c>
      <c r="M10" s="24" t="n">
        <f aca="false">AVERAGE(E3:E9)</f>
        <v>0.285714285714286</v>
      </c>
      <c r="O10" s="24" t="str">
        <f aca="false">I66</f>
        <v>reduced</v>
      </c>
      <c r="P10" s="24" t="n">
        <f aca="false">J66</f>
        <v>6.57142857142857</v>
      </c>
      <c r="Q10" s="24" t="n">
        <f aca="false">K66</f>
        <v>2</v>
      </c>
      <c r="R10" s="24" t="n">
        <f aca="false">L66</f>
        <v>1</v>
      </c>
      <c r="S10" s="24" t="n">
        <f aca="false">M66</f>
        <v>0.571428571428571</v>
      </c>
      <c r="W10" s="1" t="s">
        <v>77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1</v>
      </c>
      <c r="AC10" s="1" t="n">
        <v>2</v>
      </c>
    </row>
    <row r="11" customFormat="false" ht="13.8" hidden="false" customHeight="false" outlineLevel="0" collapsed="false">
      <c r="A11" s="1" t="s">
        <v>77</v>
      </c>
      <c r="B11" s="1" t="n">
        <v>6</v>
      </c>
      <c r="C11" s="1" t="n">
        <f aca="false">SUM(AB10:AC10)</f>
        <v>3</v>
      </c>
      <c r="D11" s="1" t="n">
        <f aca="false">SUM(X10:Y10)</f>
        <v>0</v>
      </c>
      <c r="E11" s="1" t="n">
        <f aca="false">SUM(Z10:AA10)</f>
        <v>0</v>
      </c>
      <c r="O11" s="2"/>
      <c r="P11" s="32" t="n">
        <f aca="false">AVERAGE(P3:P10)</f>
        <v>5.69642857142857</v>
      </c>
      <c r="Q11" s="32" t="n">
        <f aca="false">AVERAGE(Q3:Q10)</f>
        <v>2.14285714285714</v>
      </c>
      <c r="R11" s="32" t="n">
        <f aca="false">AVERAGE(R3:R10)</f>
        <v>1.07142857142857</v>
      </c>
      <c r="S11" s="32" t="n">
        <f aca="false">AVERAGE(S3:S10)</f>
        <v>0.285714285714286</v>
      </c>
      <c r="W11" s="1" t="s">
        <v>78</v>
      </c>
      <c r="X11" s="1" t="n">
        <v>1</v>
      </c>
      <c r="Y11" s="1" t="n">
        <v>0</v>
      </c>
      <c r="Z11" s="1" t="n">
        <v>1</v>
      </c>
      <c r="AA11" s="1" t="n">
        <v>1</v>
      </c>
      <c r="AB11" s="1" t="n">
        <v>1</v>
      </c>
      <c r="AC11" s="1" t="n">
        <v>1</v>
      </c>
    </row>
    <row r="12" customFormat="false" ht="13.8" hidden="false" customHeight="false" outlineLevel="0" collapsed="false">
      <c r="A12" s="1" t="s">
        <v>78</v>
      </c>
      <c r="B12" s="1" t="n">
        <v>11</v>
      </c>
      <c r="C12" s="1" t="n">
        <f aca="false">SUM(AB11:AC11)</f>
        <v>2</v>
      </c>
      <c r="D12" s="1" t="n">
        <f aca="false">SUM(X11:Y11)</f>
        <v>1</v>
      </c>
      <c r="E12" s="1" t="n">
        <f aca="false">SUM(Z11:AA11)</f>
        <v>2</v>
      </c>
      <c r="W12" s="1" t="s">
        <v>79</v>
      </c>
      <c r="X12" s="1" t="n">
        <v>1</v>
      </c>
      <c r="Y12" s="1" t="n">
        <v>0</v>
      </c>
      <c r="Z12" s="1" t="n">
        <v>0</v>
      </c>
      <c r="AA12" s="1" t="n">
        <v>0</v>
      </c>
      <c r="AB12" s="1" t="n">
        <v>1</v>
      </c>
      <c r="AC12" s="1" t="n">
        <v>1</v>
      </c>
    </row>
    <row r="13" customFormat="false" ht="13.8" hidden="false" customHeight="false" outlineLevel="0" collapsed="false">
      <c r="A13" s="1" t="s">
        <v>79</v>
      </c>
      <c r="B13" s="1" t="n">
        <v>4</v>
      </c>
      <c r="C13" s="1" t="n">
        <f aca="false">SUM(AB12:AC12)</f>
        <v>2</v>
      </c>
      <c r="D13" s="1" t="n">
        <f aca="false">SUM(X12:Y12)</f>
        <v>1</v>
      </c>
      <c r="E13" s="1" t="n">
        <f aca="false">SUM(Z12:AA12)</f>
        <v>0</v>
      </c>
      <c r="W13" s="1" t="s">
        <v>80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1</v>
      </c>
      <c r="AC13" s="1" t="n">
        <v>1</v>
      </c>
    </row>
    <row r="14" customFormat="false" ht="13.8" hidden="false" customHeight="false" outlineLevel="0" collapsed="false">
      <c r="A14" s="1" t="s">
        <v>80</v>
      </c>
      <c r="B14" s="1" t="n">
        <v>3</v>
      </c>
      <c r="C14" s="1" t="n">
        <f aca="false">SUM(AB13:AC13)</f>
        <v>2</v>
      </c>
      <c r="D14" s="1" t="n">
        <f aca="false">SUM(X13:Y13)</f>
        <v>0</v>
      </c>
      <c r="E14" s="1" t="n">
        <f aca="false">SUM(Z13:AA13)</f>
        <v>0</v>
      </c>
      <c r="P14" s="1" t="s">
        <v>284</v>
      </c>
      <c r="Q14" s="1" t="s">
        <v>288</v>
      </c>
      <c r="R14" s="1" t="s">
        <v>286</v>
      </c>
      <c r="S14" s="1" t="s">
        <v>287</v>
      </c>
      <c r="W14" s="1" t="s">
        <v>81</v>
      </c>
      <c r="X14" s="1" t="n">
        <v>1</v>
      </c>
      <c r="Y14" s="1" t="n">
        <v>0</v>
      </c>
      <c r="Z14" s="1" t="n">
        <v>0</v>
      </c>
      <c r="AA14" s="1" t="n">
        <v>0</v>
      </c>
      <c r="AB14" s="1" t="n">
        <v>1</v>
      </c>
      <c r="AC14" s="1" t="n">
        <v>1</v>
      </c>
    </row>
    <row r="15" customFormat="false" ht="13.8" hidden="false" customHeight="false" outlineLevel="0" collapsed="false">
      <c r="A15" s="1" t="s">
        <v>81</v>
      </c>
      <c r="B15" s="1" t="n">
        <v>2</v>
      </c>
      <c r="C15" s="1" t="n">
        <f aca="false">SUM(AB14:AC14)</f>
        <v>2</v>
      </c>
      <c r="D15" s="1" t="n">
        <f aca="false">SUM(X14:Y14)</f>
        <v>1</v>
      </c>
      <c r="E15" s="1" t="n">
        <f aca="false">SUM(Z14:AA14)</f>
        <v>0</v>
      </c>
      <c r="O15" s="2" t="s">
        <v>2</v>
      </c>
      <c r="P15" s="2" t="n">
        <v>6.57142857142857</v>
      </c>
      <c r="Q15" s="2" t="n">
        <v>2</v>
      </c>
      <c r="R15" s="2" t="n">
        <v>2</v>
      </c>
      <c r="S15" s="2" t="n">
        <v>0.571428571428571</v>
      </c>
      <c r="W15" s="1" t="s">
        <v>82</v>
      </c>
      <c r="X15" s="1" t="n">
        <v>2</v>
      </c>
      <c r="Y15" s="1" t="n">
        <v>0</v>
      </c>
      <c r="Z15" s="1" t="n">
        <v>0</v>
      </c>
      <c r="AA15" s="1" t="n">
        <v>0</v>
      </c>
      <c r="AB15" s="1" t="n">
        <v>1</v>
      </c>
      <c r="AC15" s="1" t="n">
        <v>1</v>
      </c>
    </row>
    <row r="16" customFormat="false" ht="13.8" hidden="false" customHeight="false" outlineLevel="0" collapsed="false">
      <c r="A16" s="1" t="s">
        <v>82</v>
      </c>
      <c r="B16" s="1" t="n">
        <v>6</v>
      </c>
      <c r="C16" s="1" t="n">
        <f aca="false">SUM(AB15:AC15)</f>
        <v>2</v>
      </c>
      <c r="D16" s="1" t="n">
        <f aca="false">SUM(X15:Y15)</f>
        <v>2</v>
      </c>
      <c r="E16" s="1" t="n">
        <f aca="false">SUM(Z15:AA15)</f>
        <v>0</v>
      </c>
      <c r="O16" s="1" t="s">
        <v>297</v>
      </c>
      <c r="P16" s="1" t="n">
        <v>5.57142857142857</v>
      </c>
      <c r="Q16" s="1" t="n">
        <v>2.14285714285714</v>
      </c>
      <c r="R16" s="1" t="n">
        <v>0.714285714285714</v>
      </c>
      <c r="S16" s="1" t="n">
        <v>0.285714285714286</v>
      </c>
      <c r="W16" s="1" t="s">
        <v>83</v>
      </c>
      <c r="X16" s="1" t="n">
        <v>1</v>
      </c>
      <c r="Y16" s="1" t="n">
        <v>0</v>
      </c>
      <c r="Z16" s="1" t="n">
        <v>0</v>
      </c>
      <c r="AA16" s="1" t="n">
        <v>0</v>
      </c>
      <c r="AB16" s="1" t="n">
        <v>1</v>
      </c>
      <c r="AC16" s="1" t="n">
        <v>2</v>
      </c>
    </row>
    <row r="17" customFormat="false" ht="13.8" hidden="false" customHeight="false" outlineLevel="0" collapsed="false">
      <c r="A17" s="1" t="s">
        <v>83</v>
      </c>
      <c r="B17" s="1" t="n">
        <v>6</v>
      </c>
      <c r="C17" s="1" t="n">
        <f aca="false">SUM(AB16:AC16)</f>
        <v>3</v>
      </c>
      <c r="D17" s="1" t="n">
        <f aca="false">SUM(X16:Y16)</f>
        <v>1</v>
      </c>
      <c r="E17" s="1" t="n">
        <f aca="false">SUM(Z16:AA16)</f>
        <v>0</v>
      </c>
      <c r="O17" s="1" t="s">
        <v>298</v>
      </c>
      <c r="P17" s="1" t="n">
        <v>5.42857142857143</v>
      </c>
      <c r="Q17" s="1" t="n">
        <v>2</v>
      </c>
      <c r="R17" s="1" t="n">
        <v>1.14285714285714</v>
      </c>
      <c r="S17" s="1" t="n">
        <v>0</v>
      </c>
      <c r="W17" s="1" t="s">
        <v>320</v>
      </c>
    </row>
    <row r="18" customFormat="false" ht="13.8" hidden="false" customHeight="false" outlineLevel="0" collapsed="false">
      <c r="A18" s="1" t="s">
        <v>234</v>
      </c>
      <c r="I18" s="1" t="str">
        <f aca="false">A10</f>
        <v>standard-4</v>
      </c>
      <c r="J18" s="24" t="n">
        <f aca="false">AVERAGE(B11:B17)</f>
        <v>5.42857142857143</v>
      </c>
      <c r="K18" s="24" t="n">
        <f aca="false">AVERAGE(C11:C17)</f>
        <v>2.28571428571429</v>
      </c>
      <c r="L18" s="24" t="n">
        <f aca="false">AVERAGE(D11:D17)</f>
        <v>0.857142857142857</v>
      </c>
      <c r="M18" s="24" t="n">
        <f aca="false">AVERAGE(E11:E17)</f>
        <v>0.285714285714286</v>
      </c>
      <c r="O18" s="1" t="s">
        <v>300</v>
      </c>
      <c r="P18" s="1" t="n">
        <v>5.85714285714286</v>
      </c>
      <c r="Q18" s="1" t="n">
        <v>2.14285714285714</v>
      </c>
      <c r="R18" s="1" t="n">
        <v>1.14285714285714</v>
      </c>
      <c r="S18" s="1" t="n">
        <v>0.571428571428571</v>
      </c>
      <c r="W18" s="1" t="s">
        <v>272</v>
      </c>
      <c r="X18" s="1" t="n">
        <v>1</v>
      </c>
      <c r="Y18" s="1" t="n">
        <v>0</v>
      </c>
      <c r="Z18" s="1" t="n">
        <v>1</v>
      </c>
      <c r="AA18" s="1" t="n">
        <v>1</v>
      </c>
      <c r="AB18" s="1" t="n">
        <v>1</v>
      </c>
      <c r="AC18" s="1" t="n">
        <v>1</v>
      </c>
    </row>
    <row r="19" customFormat="false" ht="13.8" hidden="false" customHeight="false" outlineLevel="0" collapsed="false">
      <c r="A19" s="1" t="s">
        <v>272</v>
      </c>
      <c r="B19" s="1" t="n">
        <v>10</v>
      </c>
      <c r="C19" s="1" t="n">
        <f aca="false">SUM(AB18:AC18)</f>
        <v>2</v>
      </c>
      <c r="D19" s="1" t="n">
        <f aca="false">SUM(X18:Y18)</f>
        <v>1</v>
      </c>
      <c r="E19" s="1" t="n">
        <f aca="false">SUM(Z18:AA18)</f>
        <v>2</v>
      </c>
      <c r="O19" s="1" t="s">
        <v>234</v>
      </c>
      <c r="P19" s="1" t="n">
        <v>6.57142857142857</v>
      </c>
      <c r="Q19" s="1" t="n">
        <v>2</v>
      </c>
      <c r="R19" s="1" t="n">
        <v>1</v>
      </c>
      <c r="S19" s="1" t="n">
        <v>0.571428571428571</v>
      </c>
      <c r="W19" s="1" t="s">
        <v>274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</row>
    <row r="20" customFormat="false" ht="13.8" hidden="false" customHeight="false" outlineLevel="0" collapsed="false">
      <c r="A20" s="1" t="s">
        <v>274</v>
      </c>
      <c r="B20" s="1" t="n">
        <v>11</v>
      </c>
      <c r="C20" s="1" t="n">
        <f aca="false">SUM(AB19:AC19)</f>
        <v>2</v>
      </c>
      <c r="D20" s="1" t="n">
        <f aca="false">SUM(X19:Y19)</f>
        <v>2</v>
      </c>
      <c r="E20" s="1" t="n">
        <f aca="false">SUM(Z19:AA19)</f>
        <v>2</v>
      </c>
      <c r="O20" s="1" t="s">
        <v>233</v>
      </c>
      <c r="P20" s="1" t="n">
        <v>6.57142857142857</v>
      </c>
      <c r="Q20" s="24" t="n">
        <v>2</v>
      </c>
      <c r="R20" s="1" t="n">
        <v>0.857142857142857</v>
      </c>
      <c r="S20" s="1" t="n">
        <v>0.571428571428571</v>
      </c>
      <c r="W20" s="1" t="s">
        <v>268</v>
      </c>
      <c r="X20" s="1" t="n">
        <v>1</v>
      </c>
      <c r="Y20" s="1" t="n">
        <v>0</v>
      </c>
      <c r="Z20" s="1" t="n">
        <v>0</v>
      </c>
      <c r="AA20" s="1" t="n">
        <v>0</v>
      </c>
      <c r="AB20" s="1" t="n">
        <v>1</v>
      </c>
      <c r="AC20" s="1" t="n">
        <v>1</v>
      </c>
    </row>
    <row r="21" customFormat="false" ht="13.8" hidden="false" customHeight="false" outlineLevel="0" collapsed="false">
      <c r="A21" s="1" t="s">
        <v>268</v>
      </c>
      <c r="B21" s="1" t="n">
        <v>4</v>
      </c>
      <c r="C21" s="1" t="n">
        <f aca="false">SUM(AB20:AC20)</f>
        <v>2</v>
      </c>
      <c r="D21" s="1" t="n">
        <f aca="false">SUM(X20:Y20)</f>
        <v>1</v>
      </c>
      <c r="E21" s="1" t="n">
        <f aca="false">SUM(Z20:AA20)</f>
        <v>0</v>
      </c>
      <c r="O21" s="1" t="s">
        <v>301</v>
      </c>
      <c r="P21" s="1" t="n">
        <v>4.57142857142857</v>
      </c>
      <c r="Q21" s="1" t="n">
        <v>2.42857142857143</v>
      </c>
      <c r="R21" s="1" t="n">
        <v>1.14285714285714</v>
      </c>
      <c r="S21" s="1" t="n">
        <v>0</v>
      </c>
      <c r="W21" s="1" t="s">
        <v>276</v>
      </c>
      <c r="X21" s="1" t="n">
        <v>1</v>
      </c>
      <c r="Y21" s="1" t="n">
        <v>0</v>
      </c>
      <c r="Z21" s="1" t="n">
        <v>0</v>
      </c>
      <c r="AA21" s="1" t="n">
        <v>0</v>
      </c>
      <c r="AB21" s="1" t="n">
        <v>1</v>
      </c>
      <c r="AC21" s="1" t="n">
        <v>1</v>
      </c>
    </row>
    <row r="22" customFormat="false" ht="13.8" hidden="false" customHeight="false" outlineLevel="0" collapsed="false">
      <c r="A22" s="1" t="s">
        <v>276</v>
      </c>
      <c r="B22" s="1" t="n">
        <v>4</v>
      </c>
      <c r="C22" s="1" t="n">
        <f aca="false">SUM(AB21:AC21)</f>
        <v>2</v>
      </c>
      <c r="D22" s="1" t="n">
        <f aca="false">SUM(X21:Y21)</f>
        <v>1</v>
      </c>
      <c r="E22" s="1" t="n">
        <f aca="false">SUM(Z21:AA21)</f>
        <v>0</v>
      </c>
      <c r="O22" s="1" t="s">
        <v>302</v>
      </c>
      <c r="P22" s="1" t="n">
        <v>5.57142857142857</v>
      </c>
      <c r="Q22" s="1" t="n">
        <v>2.14285714285714</v>
      </c>
      <c r="R22" s="1" t="n">
        <v>1.57142857142857</v>
      </c>
      <c r="S22" s="1" t="n">
        <v>0</v>
      </c>
      <c r="W22" s="1" t="s">
        <v>278</v>
      </c>
      <c r="X22" s="1" t="n">
        <v>1</v>
      </c>
      <c r="Y22" s="1" t="n">
        <v>0</v>
      </c>
      <c r="Z22" s="1" t="n">
        <v>0</v>
      </c>
      <c r="AA22" s="1" t="n">
        <v>0</v>
      </c>
      <c r="AB22" s="1" t="n">
        <v>1</v>
      </c>
      <c r="AC22" s="1" t="n">
        <v>1</v>
      </c>
    </row>
    <row r="23" customFormat="false" ht="13.8" hidden="false" customHeight="false" outlineLevel="0" collapsed="false">
      <c r="A23" s="1" t="s">
        <v>278</v>
      </c>
      <c r="B23" s="1" t="n">
        <v>7</v>
      </c>
      <c r="C23" s="1" t="n">
        <f aca="false">SUM(AB22:AC22)</f>
        <v>2</v>
      </c>
      <c r="D23" s="1" t="n">
        <f aca="false">SUM(X22:Y22)</f>
        <v>1</v>
      </c>
      <c r="E23" s="1" t="n">
        <f aca="false">SUM(Z22:AA22)</f>
        <v>0</v>
      </c>
      <c r="O23" s="1" t="s">
        <v>303</v>
      </c>
      <c r="P23" s="1" t="n">
        <v>5.42857142857143</v>
      </c>
      <c r="Q23" s="1" t="n">
        <v>2.28571428571429</v>
      </c>
      <c r="R23" s="1" t="n">
        <v>0.857142857142857</v>
      </c>
      <c r="S23" s="1" t="n">
        <v>0.285714285714286</v>
      </c>
      <c r="W23" s="1" t="s">
        <v>270</v>
      </c>
      <c r="X23" s="1" t="n">
        <v>1</v>
      </c>
      <c r="Y23" s="1" t="n">
        <v>0</v>
      </c>
      <c r="Z23" s="1" t="n">
        <v>0</v>
      </c>
      <c r="AA23" s="1" t="n">
        <v>0</v>
      </c>
      <c r="AB23" s="1" t="n">
        <v>1</v>
      </c>
      <c r="AC23" s="1" t="n">
        <v>1</v>
      </c>
    </row>
    <row r="24" customFormat="false" ht="13.8" hidden="false" customHeight="false" outlineLevel="0" collapsed="false">
      <c r="A24" s="1" t="s">
        <v>270</v>
      </c>
      <c r="B24" s="1" t="n">
        <v>7</v>
      </c>
      <c r="C24" s="1" t="n">
        <f aca="false">SUM(AB23:AC23)</f>
        <v>2</v>
      </c>
      <c r="D24" s="1" t="n">
        <f aca="false">SUM(X23:Y23)</f>
        <v>1</v>
      </c>
      <c r="E24" s="1" t="n">
        <f aca="false">SUM(Z23:AA23)</f>
        <v>0</v>
      </c>
      <c r="N24" s="1" t="s">
        <v>31</v>
      </c>
      <c r="O24" s="2" t="s">
        <v>304</v>
      </c>
      <c r="P24" s="2" t="n">
        <f aca="false">AVERAGE(P16:P18)</f>
        <v>5.61904761904762</v>
      </c>
      <c r="Q24" s="2" t="n">
        <f aca="false">AVERAGE(Q16:Q18)</f>
        <v>2.09523809523809</v>
      </c>
      <c r="R24" s="2" t="n">
        <f aca="false">AVERAGE(R16:R18)</f>
        <v>0.999999999999998</v>
      </c>
      <c r="S24" s="2" t="n">
        <f aca="false">AVERAGE(S16:S18)</f>
        <v>0.285714285714286</v>
      </c>
      <c r="W24" s="1" t="s">
        <v>321</v>
      </c>
    </row>
    <row r="25" customFormat="false" ht="13.8" hidden="false" customHeight="false" outlineLevel="0" collapsed="false">
      <c r="A25" s="1" t="s">
        <v>322</v>
      </c>
      <c r="B25" s="1" t="n">
        <v>3</v>
      </c>
      <c r="C25" s="1" t="n">
        <v>2</v>
      </c>
      <c r="D25" s="1" t="n">
        <v>0</v>
      </c>
      <c r="E25" s="1" t="n">
        <v>0</v>
      </c>
      <c r="O25" s="2" t="s">
        <v>260</v>
      </c>
      <c r="P25" s="2" t="n">
        <f aca="false">AVERAGE(P19:P20)</f>
        <v>6.57142857142857</v>
      </c>
      <c r="Q25" s="2" t="n">
        <f aca="false">AVERAGE(Q19:Q20)</f>
        <v>2</v>
      </c>
      <c r="R25" s="2" t="n">
        <f aca="false">AVERAGE(R19:R20)</f>
        <v>0.928571428571429</v>
      </c>
      <c r="S25" s="2" t="n">
        <f aca="false">AVERAGE(S19:S20)</f>
        <v>0.571428571428571</v>
      </c>
    </row>
    <row r="26" customFormat="false" ht="13.8" hidden="false" customHeight="false" outlineLevel="0" collapsed="false">
      <c r="A26" s="1" t="s">
        <v>301</v>
      </c>
      <c r="I26" s="1" t="str">
        <f aca="false">A18</f>
        <v>extended</v>
      </c>
      <c r="J26" s="24" t="n">
        <f aca="false">AVERAGE(B19:B25)</f>
        <v>6.57142857142857</v>
      </c>
      <c r="K26" s="24" t="n">
        <f aca="false">AVERAGE(C19:C25)</f>
        <v>2</v>
      </c>
      <c r="L26" s="24" t="n">
        <f aca="false">AVERAGE(D19:D25)</f>
        <v>1</v>
      </c>
      <c r="M26" s="24" t="n">
        <f aca="false">AVERAGE(E19:E25)</f>
        <v>0.571428571428571</v>
      </c>
      <c r="O26" s="2" t="s">
        <v>306</v>
      </c>
      <c r="P26" s="2" t="n">
        <f aca="false">AVERAGE(P21:P23)</f>
        <v>5.19047619047619</v>
      </c>
      <c r="Q26" s="2" t="n">
        <f aca="false">AVERAGE(Q21:Q23)</f>
        <v>2.28571428571429</v>
      </c>
      <c r="R26" s="2" t="n">
        <f aca="false">AVERAGE(R21:R23)</f>
        <v>1.19047619047619</v>
      </c>
      <c r="S26" s="2" t="n">
        <f aca="false">AVERAGE(S21:S23)</f>
        <v>0.0952380952380953</v>
      </c>
      <c r="W26" s="1" t="s">
        <v>77</v>
      </c>
      <c r="X26" s="1" t="n">
        <v>2</v>
      </c>
      <c r="Y26" s="1" t="n">
        <v>0</v>
      </c>
      <c r="Z26" s="1" t="n">
        <v>0</v>
      </c>
      <c r="AA26" s="1" t="n">
        <v>0</v>
      </c>
      <c r="AB26" s="1" t="n">
        <v>1</v>
      </c>
      <c r="AC26" s="1" t="n">
        <v>2</v>
      </c>
    </row>
    <row r="27" customFormat="false" ht="13.8" hidden="false" customHeight="false" outlineLevel="0" collapsed="false">
      <c r="A27" s="1" t="s">
        <v>77</v>
      </c>
      <c r="B27" s="1" t="n">
        <v>8</v>
      </c>
      <c r="C27" s="1" t="n">
        <f aca="false">SUM(AB26:AC26)</f>
        <v>3</v>
      </c>
      <c r="D27" s="1" t="n">
        <f aca="false">SUM(X26:Y26)</f>
        <v>2</v>
      </c>
      <c r="E27" s="1" t="n">
        <f aca="false">SUM(Z26:AA26)</f>
        <v>0</v>
      </c>
      <c r="W27" s="1" t="s">
        <v>78</v>
      </c>
      <c r="X27" s="1" t="n">
        <v>1</v>
      </c>
      <c r="Y27" s="1" t="n">
        <v>0</v>
      </c>
      <c r="Z27" s="1" t="n">
        <v>0</v>
      </c>
      <c r="AA27" s="1" t="n">
        <v>0</v>
      </c>
      <c r="AB27" s="1" t="n">
        <v>1</v>
      </c>
      <c r="AC27" s="1" t="n">
        <v>1</v>
      </c>
    </row>
    <row r="28" customFormat="false" ht="13.8" hidden="false" customHeight="false" outlineLevel="0" collapsed="false">
      <c r="A28" s="1" t="s">
        <v>78</v>
      </c>
      <c r="B28" s="1" t="n">
        <v>9</v>
      </c>
      <c r="C28" s="1" t="n">
        <f aca="false">SUM(AB27:AC27)</f>
        <v>2</v>
      </c>
      <c r="D28" s="1" t="n">
        <f aca="false">SUM(X27:Y27)</f>
        <v>1</v>
      </c>
      <c r="E28" s="1" t="n">
        <f aca="false">SUM(Z27:AA27)</f>
        <v>0</v>
      </c>
      <c r="W28" s="1" t="s">
        <v>79</v>
      </c>
      <c r="X28" s="1" t="n">
        <v>1</v>
      </c>
      <c r="Y28" s="1" t="n">
        <v>0</v>
      </c>
      <c r="Z28" s="1" t="n">
        <v>0</v>
      </c>
      <c r="AA28" s="1" t="n">
        <v>0</v>
      </c>
      <c r="AB28" s="1" t="n">
        <v>1</v>
      </c>
      <c r="AC28" s="1" t="n">
        <v>2</v>
      </c>
    </row>
    <row r="29" customFormat="false" ht="13.8" hidden="false" customHeight="false" outlineLevel="0" collapsed="false">
      <c r="A29" s="1" t="s">
        <v>79</v>
      </c>
      <c r="B29" s="1" t="n">
        <v>2</v>
      </c>
      <c r="C29" s="1" t="n">
        <f aca="false">SUM(AB28:AC28)</f>
        <v>3</v>
      </c>
      <c r="D29" s="1" t="n">
        <f aca="false">SUM(X28:Y28)</f>
        <v>1</v>
      </c>
      <c r="E29" s="1" t="n">
        <f aca="false">SUM(Z28:AA28)</f>
        <v>0</v>
      </c>
      <c r="W29" s="1" t="s">
        <v>80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1</v>
      </c>
      <c r="AC29" s="1" t="n">
        <v>1</v>
      </c>
    </row>
    <row r="30" customFormat="false" ht="13.8" hidden="false" customHeight="false" outlineLevel="0" collapsed="false">
      <c r="A30" s="1" t="s">
        <v>80</v>
      </c>
      <c r="B30" s="1" t="n">
        <v>2</v>
      </c>
      <c r="C30" s="1" t="n">
        <f aca="false">SUM(AB29:AC29)</f>
        <v>2</v>
      </c>
      <c r="D30" s="1" t="n">
        <f aca="false">SUM(X29:Y29)</f>
        <v>0</v>
      </c>
      <c r="E30" s="1" t="n">
        <f aca="false">SUM(Z29:AA29)</f>
        <v>0</v>
      </c>
      <c r="W30" s="1" t="s">
        <v>81</v>
      </c>
      <c r="X30" s="1" t="n">
        <v>1</v>
      </c>
      <c r="Y30" s="1" t="n">
        <v>0</v>
      </c>
      <c r="Z30" s="1" t="n">
        <v>0</v>
      </c>
      <c r="AA30" s="1" t="n">
        <v>0</v>
      </c>
      <c r="AB30" s="1" t="n">
        <v>1</v>
      </c>
      <c r="AC30" s="1" t="n">
        <v>2</v>
      </c>
    </row>
    <row r="31" customFormat="false" ht="13.8" hidden="false" customHeight="false" outlineLevel="0" collapsed="false">
      <c r="A31" s="1" t="s">
        <v>81</v>
      </c>
      <c r="B31" s="1" t="n">
        <v>2</v>
      </c>
      <c r="C31" s="1" t="n">
        <f aca="false">SUM(AB30:AC30)</f>
        <v>3</v>
      </c>
      <c r="D31" s="1" t="n">
        <f aca="false">SUM(X30:Y30)</f>
        <v>1</v>
      </c>
      <c r="E31" s="1" t="n">
        <f aca="false">SUM(Z30:AA30)</f>
        <v>0</v>
      </c>
      <c r="W31" s="1" t="s">
        <v>82</v>
      </c>
      <c r="X31" s="1" t="n">
        <v>2</v>
      </c>
      <c r="Y31" s="1" t="n">
        <v>0</v>
      </c>
      <c r="Z31" s="1" t="n">
        <v>0</v>
      </c>
      <c r="AA31" s="1" t="n">
        <v>0</v>
      </c>
      <c r="AB31" s="1" t="n">
        <v>1</v>
      </c>
      <c r="AC31" s="1" t="n">
        <v>1</v>
      </c>
    </row>
    <row r="32" customFormat="false" ht="13.8" hidden="false" customHeight="false" outlineLevel="0" collapsed="false">
      <c r="A32" s="1" t="s">
        <v>82</v>
      </c>
      <c r="B32" s="1" t="n">
        <v>4</v>
      </c>
      <c r="C32" s="1" t="n">
        <f aca="false">SUM(AB31:AC31)</f>
        <v>2</v>
      </c>
      <c r="D32" s="1" t="n">
        <f aca="false">SUM(X31:Y31)</f>
        <v>2</v>
      </c>
      <c r="E32" s="1" t="n">
        <f aca="false">SUM(Z31:AA31)</f>
        <v>0</v>
      </c>
      <c r="W32" s="1" t="s">
        <v>83</v>
      </c>
      <c r="X32" s="1" t="n">
        <v>1</v>
      </c>
      <c r="Y32" s="1" t="n">
        <v>0</v>
      </c>
      <c r="Z32" s="1" t="n">
        <v>0</v>
      </c>
      <c r="AA32" s="1" t="n">
        <v>0</v>
      </c>
      <c r="AB32" s="1" t="n">
        <v>1</v>
      </c>
      <c r="AC32" s="1" t="n">
        <v>1</v>
      </c>
    </row>
    <row r="33" customFormat="false" ht="13.8" hidden="false" customHeight="false" outlineLevel="0" collapsed="false">
      <c r="A33" s="1" t="s">
        <v>83</v>
      </c>
      <c r="B33" s="1" t="n">
        <v>5</v>
      </c>
      <c r="C33" s="1" t="n">
        <f aca="false">SUM(AB32:AC32)</f>
        <v>2</v>
      </c>
      <c r="D33" s="1" t="n">
        <f aca="false">SUM(X32:Y32)</f>
        <v>1</v>
      </c>
      <c r="E33" s="1" t="n">
        <f aca="false">SUM(Z32:AA32)</f>
        <v>0</v>
      </c>
      <c r="W33" s="1" t="s">
        <v>323</v>
      </c>
    </row>
    <row r="34" customFormat="false" ht="13.8" hidden="false" customHeight="false" outlineLevel="0" collapsed="false">
      <c r="A34" s="1" t="s">
        <v>300</v>
      </c>
      <c r="I34" s="1" t="str">
        <f aca="false">A26</f>
        <v>standard-3</v>
      </c>
      <c r="J34" s="24" t="n">
        <f aca="false">AVERAGE(B27:B33)</f>
        <v>4.57142857142857</v>
      </c>
      <c r="K34" s="24" t="n">
        <f aca="false">AVERAGE(C27:C33)</f>
        <v>2.42857142857143</v>
      </c>
      <c r="L34" s="24" t="n">
        <f aca="false">AVERAGE(D27:D33)</f>
        <v>1.14285714285714</v>
      </c>
      <c r="M34" s="24" t="n">
        <f aca="false">AVERAGE(E27:E33)</f>
        <v>0</v>
      </c>
      <c r="W34" s="1" t="s">
        <v>77</v>
      </c>
      <c r="X34" s="1" t="n">
        <v>2</v>
      </c>
      <c r="Y34" s="1" t="n">
        <v>0</v>
      </c>
      <c r="Z34" s="1" t="n">
        <v>1</v>
      </c>
      <c r="AA34" s="1" t="n">
        <v>1</v>
      </c>
      <c r="AB34" s="1" t="n">
        <v>1</v>
      </c>
      <c r="AC34" s="1" t="n">
        <v>2</v>
      </c>
    </row>
    <row r="35" customFormat="false" ht="13.8" hidden="false" customHeight="false" outlineLevel="0" collapsed="false">
      <c r="A35" s="1" t="s">
        <v>77</v>
      </c>
      <c r="B35" s="1" t="n">
        <v>8</v>
      </c>
      <c r="C35" s="1" t="n">
        <f aca="false">SUM(AB34:AC34)</f>
        <v>3</v>
      </c>
      <c r="D35" s="1" t="n">
        <f aca="false">SUM(X34:Y34)</f>
        <v>2</v>
      </c>
      <c r="E35" s="1" t="n">
        <f aca="false">SUM(Z34:AA34)</f>
        <v>2</v>
      </c>
      <c r="J35" s="24"/>
      <c r="K35" s="24"/>
      <c r="L35" s="24"/>
      <c r="M35" s="24"/>
      <c r="W35" s="1" t="s">
        <v>78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</row>
    <row r="36" customFormat="false" ht="13.8" hidden="false" customHeight="false" outlineLevel="0" collapsed="false">
      <c r="A36" s="1" t="s">
        <v>78</v>
      </c>
      <c r="B36" s="1" t="n">
        <v>10</v>
      </c>
      <c r="C36" s="1" t="n">
        <f aca="false">SUM(AB35:AC35)</f>
        <v>2</v>
      </c>
      <c r="D36" s="1" t="n">
        <f aca="false">SUM(X35:Y35)</f>
        <v>2</v>
      </c>
      <c r="E36" s="1" t="n">
        <f aca="false">SUM(Z35:AA35)</f>
        <v>2</v>
      </c>
      <c r="W36" s="1" t="s">
        <v>79</v>
      </c>
      <c r="X36" s="1" t="n">
        <v>1</v>
      </c>
      <c r="Y36" s="1" t="n">
        <v>0</v>
      </c>
      <c r="Z36" s="1" t="n">
        <v>0</v>
      </c>
      <c r="AA36" s="1" t="n">
        <v>0</v>
      </c>
      <c r="AB36" s="1" t="n">
        <v>1</v>
      </c>
      <c r="AC36" s="1" t="n">
        <v>1</v>
      </c>
    </row>
    <row r="37" customFormat="false" ht="13.8" hidden="false" customHeight="false" outlineLevel="0" collapsed="false">
      <c r="A37" s="1" t="s">
        <v>79</v>
      </c>
      <c r="B37" s="1" t="n">
        <v>4</v>
      </c>
      <c r="C37" s="1" t="n">
        <f aca="false">SUM(AB36:AC36)</f>
        <v>2</v>
      </c>
      <c r="D37" s="1" t="n">
        <f aca="false">SUM(X36:Y36)</f>
        <v>1</v>
      </c>
      <c r="E37" s="1" t="n">
        <f aca="false">SUM(Z36:AA36)</f>
        <v>0</v>
      </c>
      <c r="W37" s="1" t="s">
        <v>80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1</v>
      </c>
      <c r="AC37" s="1" t="n">
        <v>1</v>
      </c>
    </row>
    <row r="38" customFormat="false" ht="13.8" hidden="false" customHeight="false" outlineLevel="0" collapsed="false">
      <c r="A38" s="1" t="s">
        <v>80</v>
      </c>
      <c r="B38" s="1" t="n">
        <v>3</v>
      </c>
      <c r="C38" s="1" t="n">
        <f aca="false">SUM(AB37:AC37)</f>
        <v>2</v>
      </c>
      <c r="D38" s="1" t="n">
        <f aca="false">SUM(X37:Y37)</f>
        <v>0</v>
      </c>
      <c r="E38" s="1" t="n">
        <f aca="false">SUM(Z37:AA37)</f>
        <v>0</v>
      </c>
      <c r="W38" s="1" t="s">
        <v>81</v>
      </c>
      <c r="X38" s="1" t="n">
        <v>1</v>
      </c>
      <c r="Y38" s="1" t="n">
        <v>0</v>
      </c>
      <c r="Z38" s="1" t="n">
        <v>0</v>
      </c>
      <c r="AA38" s="1" t="n">
        <v>0</v>
      </c>
      <c r="AB38" s="1" t="n">
        <v>1</v>
      </c>
      <c r="AC38" s="1" t="n">
        <v>1</v>
      </c>
    </row>
    <row r="39" customFormat="false" ht="13.8" hidden="false" customHeight="false" outlineLevel="0" collapsed="false">
      <c r="A39" s="1" t="s">
        <v>81</v>
      </c>
      <c r="B39" s="1" t="n">
        <v>4</v>
      </c>
      <c r="C39" s="1" t="n">
        <f aca="false">SUM(AB38:AC38)</f>
        <v>2</v>
      </c>
      <c r="D39" s="1" t="n">
        <f aca="false">SUM(X38:Y38)</f>
        <v>1</v>
      </c>
      <c r="E39" s="1" t="n">
        <f aca="false">SUM(Z38:AA38)</f>
        <v>0</v>
      </c>
      <c r="W39" s="1" t="s">
        <v>82</v>
      </c>
      <c r="X39" s="1" t="n">
        <v>1</v>
      </c>
      <c r="Y39" s="1" t="n">
        <v>0</v>
      </c>
      <c r="Z39" s="1" t="n">
        <v>0</v>
      </c>
      <c r="AA39" s="1" t="n">
        <v>0</v>
      </c>
      <c r="AB39" s="1" t="n">
        <v>1</v>
      </c>
      <c r="AC39" s="1" t="n">
        <v>1</v>
      </c>
    </row>
    <row r="40" customFormat="false" ht="13.8" hidden="false" customHeight="false" outlineLevel="0" collapsed="false">
      <c r="A40" s="1" t="s">
        <v>82</v>
      </c>
      <c r="B40" s="1" t="n">
        <v>6</v>
      </c>
      <c r="C40" s="1" t="n">
        <f aca="false">SUM(AB39:AC39)</f>
        <v>2</v>
      </c>
      <c r="D40" s="1" t="n">
        <f aca="false">SUM(X39:Y39)</f>
        <v>1</v>
      </c>
      <c r="E40" s="1" t="n">
        <f aca="false">SUM(Z39:AA39)</f>
        <v>0</v>
      </c>
      <c r="W40" s="1" t="s">
        <v>83</v>
      </c>
      <c r="X40" s="1" t="n">
        <v>1</v>
      </c>
      <c r="Y40" s="1" t="n">
        <v>0</v>
      </c>
      <c r="Z40" s="1" t="n">
        <v>0</v>
      </c>
      <c r="AA40" s="1" t="n">
        <v>0</v>
      </c>
      <c r="AB40" s="1" t="n">
        <v>1</v>
      </c>
      <c r="AC40" s="1" t="n">
        <v>1</v>
      </c>
    </row>
    <row r="41" customFormat="false" ht="13.8" hidden="false" customHeight="false" outlineLevel="0" collapsed="false">
      <c r="A41" s="1" t="s">
        <v>83</v>
      </c>
      <c r="B41" s="1" t="n">
        <v>6</v>
      </c>
      <c r="C41" s="1" t="n">
        <f aca="false">SUM(AB40:AC40)</f>
        <v>2</v>
      </c>
      <c r="D41" s="1" t="n">
        <f aca="false">SUM(X40:Y40)</f>
        <v>1</v>
      </c>
      <c r="E41" s="1" t="n">
        <f aca="false">SUM(Z40:AA40)</f>
        <v>0</v>
      </c>
      <c r="W41" s="1" t="s">
        <v>324</v>
      </c>
    </row>
    <row r="42" customFormat="false" ht="13.8" hidden="false" customHeight="false" outlineLevel="0" collapsed="false">
      <c r="A42" s="1" t="s">
        <v>302</v>
      </c>
      <c r="I42" s="1" t="str">
        <f aca="false">A34</f>
        <v>no_events-4</v>
      </c>
      <c r="J42" s="24" t="n">
        <f aca="false">AVERAGE(B35:B41)</f>
        <v>5.85714285714286</v>
      </c>
      <c r="K42" s="24" t="n">
        <f aca="false">AVERAGE(C35:C41)</f>
        <v>2.14285714285714</v>
      </c>
      <c r="L42" s="24" t="n">
        <f aca="false">AVERAGE(D35:D41)</f>
        <v>1.14285714285714</v>
      </c>
      <c r="M42" s="24" t="n">
        <f aca="false">AVERAGE(E35:E41)</f>
        <v>0.571428571428571</v>
      </c>
      <c r="W42" s="1" t="s">
        <v>77</v>
      </c>
      <c r="X42" s="1" t="n">
        <v>2</v>
      </c>
      <c r="Y42" s="1" t="n">
        <v>1</v>
      </c>
      <c r="Z42" s="1" t="n">
        <v>0</v>
      </c>
      <c r="AA42" s="1" t="n">
        <v>0</v>
      </c>
      <c r="AB42" s="1" t="n">
        <v>1</v>
      </c>
      <c r="AC42" s="1" t="n">
        <v>1</v>
      </c>
    </row>
    <row r="43" customFormat="false" ht="13.8" hidden="false" customHeight="false" outlineLevel="0" collapsed="false">
      <c r="A43" s="1" t="s">
        <v>77</v>
      </c>
      <c r="B43" s="1" t="n">
        <v>7</v>
      </c>
      <c r="C43" s="1" t="n">
        <f aca="false">SUM(AB42:AC42)</f>
        <v>2</v>
      </c>
      <c r="D43" s="1" t="n">
        <f aca="false">SUM(X42:Y42)</f>
        <v>3</v>
      </c>
      <c r="E43" s="1" t="n">
        <f aca="false">SUM(Z42:AA42)</f>
        <v>0</v>
      </c>
      <c r="J43" s="24"/>
      <c r="K43" s="24"/>
      <c r="L43" s="24"/>
      <c r="M43" s="24"/>
      <c r="W43" s="1" t="s">
        <v>78</v>
      </c>
      <c r="X43" s="1" t="n">
        <v>1</v>
      </c>
      <c r="Y43" s="1" t="n">
        <v>0</v>
      </c>
      <c r="Z43" s="1" t="n">
        <v>0</v>
      </c>
      <c r="AA43" s="1" t="n">
        <v>0</v>
      </c>
      <c r="AB43" s="1" t="n">
        <v>1</v>
      </c>
      <c r="AC43" s="1" t="n">
        <v>2</v>
      </c>
    </row>
    <row r="44" customFormat="false" ht="13.8" hidden="false" customHeight="false" outlineLevel="0" collapsed="false">
      <c r="A44" s="1" t="s">
        <v>78</v>
      </c>
      <c r="B44" s="1" t="n">
        <v>11</v>
      </c>
      <c r="C44" s="1" t="n">
        <f aca="false">SUM(AB43:AC43)</f>
        <v>3</v>
      </c>
      <c r="D44" s="1" t="n">
        <f aca="false">SUM(X43:Y43)</f>
        <v>1</v>
      </c>
      <c r="E44" s="1" t="n">
        <f aca="false">SUM(Z43:AA43)</f>
        <v>0</v>
      </c>
      <c r="W44" s="1" t="s">
        <v>79</v>
      </c>
      <c r="X44" s="1" t="n">
        <v>1</v>
      </c>
      <c r="Y44" s="1" t="n">
        <v>1</v>
      </c>
      <c r="Z44" s="1" t="n">
        <v>0</v>
      </c>
      <c r="AA44" s="1" t="n">
        <v>0</v>
      </c>
      <c r="AB44" s="1" t="n">
        <v>1</v>
      </c>
      <c r="AC44" s="1" t="n">
        <v>1</v>
      </c>
    </row>
    <row r="45" customFormat="false" ht="13.8" hidden="false" customHeight="false" outlineLevel="0" collapsed="false">
      <c r="A45" s="1" t="s">
        <v>79</v>
      </c>
      <c r="B45" s="1" t="n">
        <v>4</v>
      </c>
      <c r="C45" s="1" t="n">
        <f aca="false">SUM(AB44:AC44)</f>
        <v>2</v>
      </c>
      <c r="D45" s="1" t="n">
        <f aca="false">SUM(X44:Y44)</f>
        <v>2</v>
      </c>
      <c r="E45" s="1" t="n">
        <f aca="false">SUM(Z44:AA44)</f>
        <v>0</v>
      </c>
      <c r="W45" s="1" t="s">
        <v>80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1</v>
      </c>
      <c r="AC45" s="1" t="n">
        <v>1</v>
      </c>
    </row>
    <row r="46" customFormat="false" ht="13.8" hidden="false" customHeight="false" outlineLevel="0" collapsed="false">
      <c r="A46" s="1" t="s">
        <v>80</v>
      </c>
      <c r="B46" s="1" t="n">
        <v>2</v>
      </c>
      <c r="C46" s="1" t="n">
        <f aca="false">SUM(AB45:AC45)</f>
        <v>2</v>
      </c>
      <c r="D46" s="1" t="n">
        <f aca="false">SUM(X45:Y45)</f>
        <v>0</v>
      </c>
      <c r="E46" s="1" t="n">
        <f aca="false">SUM(Z45:AA45)</f>
        <v>0</v>
      </c>
      <c r="W46" s="1" t="s">
        <v>81</v>
      </c>
      <c r="X46" s="1" t="n">
        <v>1</v>
      </c>
      <c r="Y46" s="1" t="n">
        <v>1</v>
      </c>
      <c r="Z46" s="1" t="n">
        <v>0</v>
      </c>
      <c r="AA46" s="1" t="n">
        <v>0</v>
      </c>
      <c r="AB46" s="1" t="n">
        <v>1</v>
      </c>
      <c r="AC46" s="1" t="n">
        <v>1</v>
      </c>
    </row>
    <row r="47" customFormat="false" ht="13.8" hidden="false" customHeight="false" outlineLevel="0" collapsed="false">
      <c r="A47" s="1" t="s">
        <v>81</v>
      </c>
      <c r="B47" s="1" t="n">
        <v>3</v>
      </c>
      <c r="C47" s="1" t="n">
        <f aca="false">SUM(AB46:AC46)</f>
        <v>2</v>
      </c>
      <c r="D47" s="1" t="n">
        <f aca="false">SUM(X46:Y46)</f>
        <v>2</v>
      </c>
      <c r="E47" s="1" t="n">
        <f aca="false">SUM(Z46:AA46)</f>
        <v>0</v>
      </c>
      <c r="W47" s="1" t="s">
        <v>82</v>
      </c>
      <c r="X47" s="1" t="n">
        <v>1</v>
      </c>
      <c r="Y47" s="1" t="n">
        <v>1</v>
      </c>
      <c r="Z47" s="1" t="n">
        <v>0</v>
      </c>
      <c r="AA47" s="1" t="n">
        <v>0</v>
      </c>
      <c r="AB47" s="1" t="n">
        <v>1</v>
      </c>
      <c r="AC47" s="1" t="n">
        <v>1</v>
      </c>
    </row>
    <row r="48" customFormat="false" ht="13.8" hidden="false" customHeight="false" outlineLevel="0" collapsed="false">
      <c r="A48" s="1" t="s">
        <v>82</v>
      </c>
      <c r="B48" s="1" t="n">
        <v>6</v>
      </c>
      <c r="C48" s="1" t="n">
        <f aca="false">SUM(AB47:AC47)</f>
        <v>2</v>
      </c>
      <c r="D48" s="1" t="n">
        <f aca="false">SUM(X47:Y47)</f>
        <v>2</v>
      </c>
      <c r="E48" s="1" t="n">
        <f aca="false">SUM(Z47:AA47)</f>
        <v>0</v>
      </c>
      <c r="W48" s="1" t="s">
        <v>83</v>
      </c>
      <c r="X48" s="1" t="n">
        <v>1</v>
      </c>
      <c r="Y48" s="1" t="n">
        <v>0</v>
      </c>
      <c r="Z48" s="1" t="n">
        <v>0</v>
      </c>
      <c r="AA48" s="1" t="n">
        <v>0</v>
      </c>
      <c r="AB48" s="1" t="n">
        <v>1</v>
      </c>
      <c r="AC48" s="1" t="n">
        <v>1</v>
      </c>
    </row>
    <row r="49" customFormat="false" ht="13.8" hidden="false" customHeight="false" outlineLevel="0" collapsed="false">
      <c r="A49" s="1" t="s">
        <v>83</v>
      </c>
      <c r="B49" s="1" t="n">
        <v>6</v>
      </c>
      <c r="C49" s="1" t="n">
        <f aca="false">SUM(AB48:AC48)</f>
        <v>2</v>
      </c>
      <c r="D49" s="1" t="n">
        <f aca="false">SUM(X48:Y48)</f>
        <v>1</v>
      </c>
      <c r="E49" s="1" t="n">
        <f aca="false">SUM(Z48:AA48)</f>
        <v>0</v>
      </c>
      <c r="W49" s="1" t="s">
        <v>325</v>
      </c>
    </row>
    <row r="50" customFormat="false" ht="13.8" hidden="false" customHeight="false" outlineLevel="0" collapsed="false">
      <c r="A50" s="1" t="s">
        <v>298</v>
      </c>
      <c r="I50" s="1" t="str">
        <f aca="false">A42</f>
        <v>standard-3.5</v>
      </c>
      <c r="J50" s="24" t="n">
        <f aca="false">AVERAGE(B43:B49)</f>
        <v>5.57142857142857</v>
      </c>
      <c r="K50" s="24" t="n">
        <f aca="false">AVERAGE(C43:C49)</f>
        <v>2.14285714285714</v>
      </c>
      <c r="L50" s="24" t="n">
        <f aca="false">AVERAGE(D43:D49)</f>
        <v>1.57142857142857</v>
      </c>
      <c r="M50" s="24" t="n">
        <f aca="false">AVERAGE(E43:E49)</f>
        <v>0</v>
      </c>
      <c r="W50" s="1" t="s">
        <v>77</v>
      </c>
      <c r="X50" s="1" t="n">
        <v>2</v>
      </c>
      <c r="Y50" s="1" t="n">
        <v>0</v>
      </c>
      <c r="Z50" s="1" t="n">
        <v>0</v>
      </c>
      <c r="AA50" s="1" t="n">
        <v>0</v>
      </c>
      <c r="AB50" s="1" t="n">
        <v>1</v>
      </c>
      <c r="AC50" s="1" t="n">
        <v>1</v>
      </c>
    </row>
    <row r="51" customFormat="false" ht="13.8" hidden="false" customHeight="false" outlineLevel="0" collapsed="false">
      <c r="A51" s="1" t="s">
        <v>77</v>
      </c>
      <c r="B51" s="1" t="n">
        <v>6</v>
      </c>
      <c r="C51" s="1" t="n">
        <f aca="false">SUM(AB50:AC50)</f>
        <v>2</v>
      </c>
      <c r="D51" s="1" t="n">
        <f aca="false">SUM(X50:Y50)</f>
        <v>2</v>
      </c>
      <c r="E51" s="1" t="n">
        <f aca="false">SUM(Z50:AA50)</f>
        <v>0</v>
      </c>
      <c r="J51" s="24"/>
      <c r="K51" s="24"/>
      <c r="L51" s="24"/>
      <c r="M51" s="24"/>
      <c r="W51" s="1" t="s">
        <v>78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1</v>
      </c>
      <c r="AC51" s="1" t="n">
        <v>1</v>
      </c>
    </row>
    <row r="52" customFormat="false" ht="13.8" hidden="false" customHeight="false" outlineLevel="0" collapsed="false">
      <c r="A52" s="1" t="s">
        <v>78</v>
      </c>
      <c r="B52" s="1" t="n">
        <v>10</v>
      </c>
      <c r="C52" s="1" t="n">
        <f aca="false">SUM(AB51:AC51)</f>
        <v>2</v>
      </c>
      <c r="D52" s="1" t="n">
        <f aca="false">SUM(X51:Y51)</f>
        <v>0</v>
      </c>
      <c r="E52" s="1" t="n">
        <f aca="false">SUM(Z51:AA51)</f>
        <v>0</v>
      </c>
      <c r="W52" s="1" t="s">
        <v>79</v>
      </c>
      <c r="X52" s="1" t="n">
        <v>2</v>
      </c>
      <c r="Y52" s="1" t="n">
        <v>0</v>
      </c>
      <c r="Z52" s="1" t="n">
        <v>0</v>
      </c>
      <c r="AA52" s="1" t="n">
        <v>0</v>
      </c>
      <c r="AB52" s="1" t="n">
        <v>1</v>
      </c>
      <c r="AC52" s="1" t="n">
        <v>1</v>
      </c>
    </row>
    <row r="53" customFormat="false" ht="13.8" hidden="false" customHeight="false" outlineLevel="0" collapsed="false">
      <c r="A53" s="1" t="s">
        <v>79</v>
      </c>
      <c r="B53" s="1" t="n">
        <v>3</v>
      </c>
      <c r="C53" s="1" t="n">
        <f aca="false">SUM(AB52:AC52)</f>
        <v>2</v>
      </c>
      <c r="D53" s="1" t="n">
        <f aca="false">SUM(X52:Y52)</f>
        <v>2</v>
      </c>
      <c r="E53" s="1" t="n">
        <f aca="false">SUM(Z52:AA52)</f>
        <v>0</v>
      </c>
      <c r="W53" s="1" t="s">
        <v>80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1</v>
      </c>
      <c r="AC53" s="1" t="n">
        <v>1</v>
      </c>
    </row>
    <row r="54" customFormat="false" ht="13.8" hidden="false" customHeight="false" outlineLevel="0" collapsed="false">
      <c r="A54" s="1" t="s">
        <v>80</v>
      </c>
      <c r="B54" s="1" t="n">
        <v>3</v>
      </c>
      <c r="C54" s="1" t="n">
        <f aca="false">SUM(AB53:AC53)</f>
        <v>2</v>
      </c>
      <c r="D54" s="1" t="n">
        <f aca="false">SUM(X53:Y53)</f>
        <v>0</v>
      </c>
      <c r="E54" s="1" t="n">
        <f aca="false">SUM(Z53:AA53)</f>
        <v>0</v>
      </c>
      <c r="W54" s="1" t="s">
        <v>81</v>
      </c>
      <c r="X54" s="1" t="n">
        <v>1</v>
      </c>
      <c r="Y54" s="1" t="n">
        <v>1</v>
      </c>
      <c r="Z54" s="1" t="n">
        <v>0</v>
      </c>
      <c r="AA54" s="1" t="n">
        <v>0</v>
      </c>
      <c r="AB54" s="1" t="n">
        <v>1</v>
      </c>
      <c r="AC54" s="1" t="n">
        <v>1</v>
      </c>
    </row>
    <row r="55" customFormat="false" ht="13.8" hidden="false" customHeight="false" outlineLevel="0" collapsed="false">
      <c r="A55" s="1" t="s">
        <v>81</v>
      </c>
      <c r="B55" s="1" t="n">
        <v>4</v>
      </c>
      <c r="C55" s="1" t="n">
        <f aca="false">SUM(AB54:AC54)</f>
        <v>2</v>
      </c>
      <c r="D55" s="1" t="n">
        <f aca="false">SUM(X54:Y54)</f>
        <v>2</v>
      </c>
      <c r="E55" s="1" t="n">
        <f aca="false">SUM(Z54:AA54)</f>
        <v>0</v>
      </c>
      <c r="W55" s="1" t="s">
        <v>82</v>
      </c>
      <c r="X55" s="1" t="n">
        <v>1</v>
      </c>
      <c r="Y55" s="1" t="n">
        <v>0</v>
      </c>
      <c r="Z55" s="1" t="n">
        <v>0</v>
      </c>
      <c r="AA55" s="1" t="n">
        <v>0</v>
      </c>
      <c r="AB55" s="1" t="n">
        <v>1</v>
      </c>
      <c r="AC55" s="1" t="n">
        <v>1</v>
      </c>
    </row>
    <row r="56" customFormat="false" ht="13.8" hidden="false" customHeight="false" outlineLevel="0" collapsed="false">
      <c r="A56" s="1" t="s">
        <v>82</v>
      </c>
      <c r="B56" s="1" t="n">
        <v>5</v>
      </c>
      <c r="C56" s="1" t="n">
        <f aca="false">SUM(AB55:AC55)</f>
        <v>2</v>
      </c>
      <c r="D56" s="1" t="n">
        <f aca="false">SUM(X55:Y55)</f>
        <v>1</v>
      </c>
      <c r="E56" s="1" t="n">
        <f aca="false">SUM(Z55:AA55)</f>
        <v>0</v>
      </c>
      <c r="W56" s="1" t="s">
        <v>83</v>
      </c>
      <c r="X56" s="1" t="n">
        <v>1</v>
      </c>
      <c r="Y56" s="1" t="n">
        <v>0</v>
      </c>
      <c r="Z56" s="1" t="n">
        <v>0</v>
      </c>
      <c r="AA56" s="1" t="n">
        <v>0</v>
      </c>
      <c r="AB56" s="1" t="n">
        <v>1</v>
      </c>
      <c r="AC56" s="1" t="n">
        <v>1</v>
      </c>
    </row>
    <row r="57" customFormat="false" ht="13.8" hidden="false" customHeight="false" outlineLevel="0" collapsed="false">
      <c r="A57" s="1" t="s">
        <v>83</v>
      </c>
      <c r="B57" s="1" t="n">
        <v>7</v>
      </c>
      <c r="C57" s="1" t="n">
        <f aca="false">SUM(AB56:AC56)</f>
        <v>2</v>
      </c>
      <c r="D57" s="1" t="n">
        <f aca="false">SUM(X56:Y56)</f>
        <v>1</v>
      </c>
      <c r="E57" s="1" t="n">
        <f aca="false">SUM(Z56:AA56)</f>
        <v>0</v>
      </c>
      <c r="W57" s="1" t="s">
        <v>326</v>
      </c>
    </row>
    <row r="58" customFormat="false" ht="13.8" hidden="false" customHeight="false" outlineLevel="0" collapsed="false">
      <c r="A58" s="1" t="s">
        <v>233</v>
      </c>
      <c r="I58" s="1" t="str">
        <f aca="false">A50</f>
        <v>no_events-3.5</v>
      </c>
      <c r="J58" s="24" t="n">
        <f aca="false">AVERAGE(B51:B57)</f>
        <v>5.42857142857143</v>
      </c>
      <c r="K58" s="24" t="n">
        <f aca="false">AVERAGE(C51:C57)</f>
        <v>2</v>
      </c>
      <c r="L58" s="24" t="n">
        <f aca="false">AVERAGE(D51:D57)</f>
        <v>1.14285714285714</v>
      </c>
      <c r="M58" s="24" t="n">
        <f aca="false">AVERAGE(E51:E57)</f>
        <v>0</v>
      </c>
      <c r="W58" s="1" t="s">
        <v>273</v>
      </c>
      <c r="X58" s="1" t="n">
        <v>1</v>
      </c>
      <c r="Y58" s="1" t="n">
        <v>0</v>
      </c>
      <c r="Z58" s="1" t="n">
        <v>1</v>
      </c>
      <c r="AA58" s="1" t="n">
        <v>1</v>
      </c>
      <c r="AB58" s="1" t="n">
        <v>1</v>
      </c>
      <c r="AC58" s="1" t="n">
        <v>1</v>
      </c>
    </row>
    <row r="59" customFormat="false" ht="13.8" hidden="false" customHeight="false" outlineLevel="0" collapsed="false">
      <c r="A59" s="1" t="s">
        <v>273</v>
      </c>
      <c r="B59" s="1" t="n">
        <v>10</v>
      </c>
      <c r="C59" s="1" t="n">
        <f aca="false">SUM(AB58:AC58)</f>
        <v>2</v>
      </c>
      <c r="D59" s="1" t="n">
        <f aca="false">SUM(X58:Y58)</f>
        <v>1</v>
      </c>
      <c r="E59" s="1" t="n">
        <f aca="false">SUM(Z58:AA58)</f>
        <v>2</v>
      </c>
      <c r="J59" s="24"/>
      <c r="K59" s="24"/>
      <c r="L59" s="24"/>
      <c r="M59" s="24"/>
      <c r="W59" s="1" t="s">
        <v>269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</row>
    <row r="60" customFormat="false" ht="13.8" hidden="false" customHeight="false" outlineLevel="0" collapsed="false">
      <c r="A60" s="1" t="s">
        <v>269</v>
      </c>
      <c r="B60" s="1" t="n">
        <v>11</v>
      </c>
      <c r="C60" s="1" t="n">
        <f aca="false">SUM(AB59:AC59)</f>
        <v>2</v>
      </c>
      <c r="D60" s="1" t="n">
        <f aca="false">SUM(X59:Y59)</f>
        <v>2</v>
      </c>
      <c r="E60" s="1" t="n">
        <f aca="false">SUM(Z59:AA59)</f>
        <v>2</v>
      </c>
      <c r="W60" s="1" t="s">
        <v>271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1</v>
      </c>
      <c r="AC60" s="1" t="n">
        <v>1</v>
      </c>
    </row>
    <row r="61" customFormat="false" ht="13.8" hidden="false" customHeight="false" outlineLevel="0" collapsed="false">
      <c r="A61" s="1" t="s">
        <v>271</v>
      </c>
      <c r="B61" s="1" t="n">
        <v>3</v>
      </c>
      <c r="C61" s="1" t="n">
        <f aca="false">SUM(AB60:AC60)</f>
        <v>2</v>
      </c>
      <c r="D61" s="1" t="n">
        <f aca="false">SUM(X60:Y60)</f>
        <v>0</v>
      </c>
      <c r="E61" s="1" t="n">
        <f aca="false">SUM(Z60:AA60)</f>
        <v>0</v>
      </c>
      <c r="W61" s="1" t="s">
        <v>267</v>
      </c>
      <c r="X61" s="1" t="n">
        <v>1</v>
      </c>
      <c r="Y61" s="1" t="n">
        <v>0</v>
      </c>
      <c r="Z61" s="1" t="n">
        <v>0</v>
      </c>
      <c r="AA61" s="1" t="n">
        <v>0</v>
      </c>
      <c r="AB61" s="1" t="n">
        <v>1</v>
      </c>
      <c r="AC61" s="1" t="n">
        <v>1</v>
      </c>
    </row>
    <row r="62" customFormat="false" ht="13.8" hidden="false" customHeight="false" outlineLevel="0" collapsed="false">
      <c r="A62" s="1" t="s">
        <v>267</v>
      </c>
      <c r="B62" s="1" t="n">
        <v>4</v>
      </c>
      <c r="C62" s="1" t="n">
        <f aca="false">SUM(AB61:AC61)</f>
        <v>2</v>
      </c>
      <c r="D62" s="1" t="n">
        <f aca="false">SUM(X61:Y61)</f>
        <v>1</v>
      </c>
      <c r="E62" s="1" t="n">
        <f aca="false">SUM(Z61:AA61)</f>
        <v>0</v>
      </c>
      <c r="W62" s="1" t="s">
        <v>277</v>
      </c>
      <c r="X62" s="1" t="n">
        <v>1</v>
      </c>
      <c r="Y62" s="1" t="n">
        <v>0</v>
      </c>
      <c r="Z62" s="1" t="n">
        <v>0</v>
      </c>
      <c r="AA62" s="1" t="n">
        <v>0</v>
      </c>
      <c r="AB62" s="1" t="n">
        <v>1</v>
      </c>
      <c r="AC62" s="1" t="n">
        <v>1</v>
      </c>
    </row>
    <row r="63" customFormat="false" ht="13.8" hidden="false" customHeight="false" outlineLevel="0" collapsed="false">
      <c r="A63" s="1" t="s">
        <v>277</v>
      </c>
      <c r="B63" s="1" t="n">
        <v>7</v>
      </c>
      <c r="C63" s="1" t="n">
        <f aca="false">SUM(AB63:AC63)</f>
        <v>2</v>
      </c>
      <c r="D63" s="1" t="n">
        <f aca="false">SUM(X63:Y63)</f>
        <v>1</v>
      </c>
      <c r="E63" s="1" t="n">
        <f aca="false">SUM(Z63:AA63)</f>
        <v>0</v>
      </c>
      <c r="W63" s="1" t="s">
        <v>275</v>
      </c>
      <c r="X63" s="1" t="n">
        <v>1</v>
      </c>
      <c r="Y63" s="1" t="n">
        <v>0</v>
      </c>
      <c r="Z63" s="1" t="n">
        <v>0</v>
      </c>
      <c r="AA63" s="1" t="n">
        <v>0</v>
      </c>
      <c r="AB63" s="1" t="n">
        <v>1</v>
      </c>
      <c r="AC63" s="1" t="n">
        <v>1</v>
      </c>
    </row>
    <row r="64" customFormat="false" ht="13.8" hidden="false" customHeight="false" outlineLevel="0" collapsed="false">
      <c r="A64" s="1" t="s">
        <v>275</v>
      </c>
      <c r="B64" s="1" t="n">
        <v>7</v>
      </c>
      <c r="C64" s="1" t="n">
        <v>2</v>
      </c>
      <c r="D64" s="1" t="n">
        <v>1</v>
      </c>
      <c r="E64" s="1" t="n">
        <f aca="false">SUM(Z65:AA65)</f>
        <v>0</v>
      </c>
    </row>
    <row r="65" customFormat="false" ht="13.8" hidden="false" customHeight="false" outlineLevel="0" collapsed="false">
      <c r="A65" s="1" t="s">
        <v>327</v>
      </c>
      <c r="B65" s="1" t="n">
        <v>4</v>
      </c>
      <c r="C65" s="1" t="n">
        <v>2</v>
      </c>
      <c r="D65" s="1" t="n">
        <v>1</v>
      </c>
      <c r="E65" s="1" t="n">
        <v>0</v>
      </c>
      <c r="J65" s="24"/>
      <c r="K65" s="24"/>
      <c r="L65" s="24"/>
      <c r="M65" s="24"/>
    </row>
    <row r="66" customFormat="false" ht="13.8" hidden="false" customHeight="false" outlineLevel="0" collapsed="false">
      <c r="I66" s="1" t="str">
        <f aca="false">A58</f>
        <v>reduced</v>
      </c>
      <c r="J66" s="24" t="n">
        <f aca="false">AVERAGE(B59:B65)</f>
        <v>6.57142857142857</v>
      </c>
      <c r="K66" s="24" t="n">
        <f aca="false">AVERAGE(C59:C65)</f>
        <v>2</v>
      </c>
      <c r="L66" s="24" t="n">
        <f aca="false">AVERAGE(D59:D65)</f>
        <v>1</v>
      </c>
      <c r="M66" s="24" t="n">
        <f aca="false">AVERAGE(E59:E65)</f>
        <v>0.571428571428571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E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2" activeCellId="0" sqref="X12"/>
    </sheetView>
  </sheetViews>
  <sheetFormatPr defaultColWidth="11.53515625" defaultRowHeight="13.8" zeroHeight="false" outlineLevelRow="0" outlineLevelCol="0"/>
  <cols>
    <col collapsed="false" customWidth="false" hidden="false" outlineLevel="0" max="6" min="5" style="2" width="11.53"/>
    <col collapsed="false" customWidth="false" hidden="false" outlineLevel="0" max="13" min="11" style="2" width="11.53"/>
    <col collapsed="false" customWidth="false" hidden="false" outlineLevel="0" max="18" min="17" style="2" width="11.53"/>
    <col collapsed="false" customWidth="false" hidden="false" outlineLevel="0" max="24" min="23" style="2" width="11.53"/>
    <col collapsed="false" customWidth="true" hidden="false" outlineLevel="0" max="26" min="26" style="1" width="11.26"/>
    <col collapsed="false" customWidth="false" hidden="false" outlineLevel="0" max="27" min="27" style="2" width="11.53"/>
    <col collapsed="false" customWidth="false" hidden="false" outlineLevel="0" max="31" min="31" style="2" width="11.53"/>
  </cols>
  <sheetData>
    <row r="1" customFormat="false" ht="13.8" hidden="false" customHeight="false" outlineLevel="0" collapsed="false">
      <c r="B1" s="1" t="s">
        <v>8</v>
      </c>
      <c r="C1" s="1" t="s">
        <v>59</v>
      </c>
      <c r="H1" s="1" t="s">
        <v>8</v>
      </c>
      <c r="I1" s="1" t="s">
        <v>60</v>
      </c>
      <c r="N1" s="1" t="s">
        <v>31</v>
      </c>
      <c r="O1" s="1" t="s">
        <v>60</v>
      </c>
      <c r="T1" s="1" t="s">
        <v>31</v>
      </c>
      <c r="U1" s="1" t="s">
        <v>59</v>
      </c>
      <c r="Z1" s="1" t="s">
        <v>328</v>
      </c>
      <c r="AD1" s="1" t="s">
        <v>329</v>
      </c>
    </row>
    <row r="2" customFormat="false" ht="13.8" hidden="false" customHeight="false" outlineLevel="0" collapsed="false">
      <c r="B2" s="1" t="s">
        <v>312</v>
      </c>
      <c r="C2" s="42" t="s">
        <v>125</v>
      </c>
      <c r="D2" s="42" t="s">
        <v>126</v>
      </c>
      <c r="E2" s="43" t="s">
        <v>127</v>
      </c>
      <c r="F2" s="43" t="s">
        <v>128</v>
      </c>
      <c r="H2" s="1" t="s">
        <v>312</v>
      </c>
      <c r="I2" s="42" t="s">
        <v>125</v>
      </c>
      <c r="J2" s="42" t="s">
        <v>126</v>
      </c>
      <c r="K2" s="43" t="s">
        <v>127</v>
      </c>
      <c r="L2" s="43" t="s">
        <v>128</v>
      </c>
      <c r="M2" s="43"/>
      <c r="N2" s="1" t="s">
        <v>289</v>
      </c>
      <c r="O2" s="42" t="s">
        <v>125</v>
      </c>
      <c r="P2" s="42" t="s">
        <v>126</v>
      </c>
      <c r="Q2" s="43" t="s">
        <v>127</v>
      </c>
      <c r="R2" s="43" t="s">
        <v>128</v>
      </c>
      <c r="T2" s="1" t="s">
        <v>289</v>
      </c>
      <c r="U2" s="42" t="s">
        <v>125</v>
      </c>
      <c r="V2" s="42" t="s">
        <v>126</v>
      </c>
      <c r="W2" s="43" t="s">
        <v>127</v>
      </c>
      <c r="X2" s="43" t="s">
        <v>128</v>
      </c>
      <c r="Z2" s="1" t="s">
        <v>289</v>
      </c>
      <c r="AA2" s="2" t="s">
        <v>2</v>
      </c>
      <c r="AD2" s="1" t="s">
        <v>312</v>
      </c>
      <c r="AE2" s="2" t="s">
        <v>2</v>
      </c>
    </row>
    <row r="3" customFormat="false" ht="13.8" hidden="false" customHeight="false" outlineLevel="0" collapsed="false">
      <c r="B3" s="1" t="s">
        <v>79</v>
      </c>
      <c r="C3" s="1" t="n">
        <v>4</v>
      </c>
      <c r="D3" s="1" t="n">
        <v>3</v>
      </c>
      <c r="E3" s="2" t="n">
        <v>0</v>
      </c>
      <c r="F3" s="2" t="n">
        <v>1</v>
      </c>
      <c r="H3" s="1" t="s">
        <v>79</v>
      </c>
      <c r="I3" s="1" t="n">
        <v>4</v>
      </c>
      <c r="J3" s="1" t="n">
        <v>4</v>
      </c>
      <c r="K3" s="2" t="n">
        <v>0</v>
      </c>
      <c r="L3" s="2" t="n">
        <v>0</v>
      </c>
      <c r="N3" s="1" t="s">
        <v>37</v>
      </c>
      <c r="O3" s="1" t="n">
        <v>4</v>
      </c>
      <c r="P3" s="1" t="n">
        <v>4</v>
      </c>
      <c r="Q3" s="2" t="n">
        <v>0</v>
      </c>
      <c r="R3" s="2" t="n">
        <v>0</v>
      </c>
      <c r="T3" s="1" t="s">
        <v>37</v>
      </c>
      <c r="U3" s="1" t="n">
        <v>4</v>
      </c>
      <c r="V3" s="1" t="n">
        <v>3</v>
      </c>
      <c r="W3" s="2" t="n">
        <v>0</v>
      </c>
      <c r="X3" s="2" t="n">
        <v>1</v>
      </c>
      <c r="Z3" s="1" t="n">
        <v>4</v>
      </c>
      <c r="AA3" s="2" t="n">
        <v>4</v>
      </c>
      <c r="AD3" s="1" t="n">
        <v>4</v>
      </c>
      <c r="AE3" s="2" t="n">
        <v>4</v>
      </c>
    </row>
    <row r="4" customFormat="false" ht="13.8" hidden="false" customHeight="false" outlineLevel="0" collapsed="false">
      <c r="B4" s="1" t="s">
        <v>77</v>
      </c>
      <c r="C4" s="1" t="n">
        <v>7</v>
      </c>
      <c r="D4" s="1" t="n">
        <v>5</v>
      </c>
      <c r="E4" s="2" t="n">
        <v>3</v>
      </c>
      <c r="F4" s="2" t="n">
        <v>3</v>
      </c>
      <c r="H4" s="1" t="s">
        <v>77</v>
      </c>
      <c r="I4" s="1" t="n">
        <v>10</v>
      </c>
      <c r="J4" s="1" t="n">
        <v>7</v>
      </c>
      <c r="K4" s="2" t="n">
        <v>0</v>
      </c>
      <c r="L4" s="2" t="n">
        <v>1</v>
      </c>
      <c r="N4" s="1" t="s">
        <v>36</v>
      </c>
      <c r="O4" s="1" t="n">
        <v>7</v>
      </c>
      <c r="P4" s="1" t="n">
        <v>5</v>
      </c>
      <c r="Q4" s="2" t="n">
        <v>0</v>
      </c>
      <c r="R4" s="2" t="n">
        <v>1</v>
      </c>
      <c r="T4" s="1" t="s">
        <v>36</v>
      </c>
      <c r="U4" s="1" t="n">
        <v>7</v>
      </c>
      <c r="V4" s="1" t="n">
        <v>5</v>
      </c>
      <c r="W4" s="2" t="n">
        <v>0</v>
      </c>
      <c r="X4" s="2" t="n">
        <v>1</v>
      </c>
      <c r="Z4" s="1" t="n">
        <v>6</v>
      </c>
      <c r="AA4" s="2" t="n">
        <v>7</v>
      </c>
      <c r="AD4" s="1" t="n">
        <v>8</v>
      </c>
      <c r="AE4" s="2" t="n">
        <v>10</v>
      </c>
    </row>
    <row r="5" customFormat="false" ht="13.8" hidden="false" customHeight="false" outlineLevel="0" collapsed="false">
      <c r="B5" s="1" t="s">
        <v>83</v>
      </c>
      <c r="C5" s="1" t="n">
        <v>5</v>
      </c>
      <c r="D5" s="1" t="n">
        <v>4</v>
      </c>
      <c r="E5" s="2" t="n">
        <v>2</v>
      </c>
      <c r="F5" s="2" t="n">
        <v>0</v>
      </c>
      <c r="H5" s="1" t="s">
        <v>83</v>
      </c>
      <c r="I5" s="1" t="n">
        <v>5</v>
      </c>
      <c r="J5" s="1" t="n">
        <v>4</v>
      </c>
      <c r="K5" s="2" t="n">
        <v>2</v>
      </c>
      <c r="L5" s="2" t="n">
        <v>0</v>
      </c>
      <c r="N5" s="1" t="s">
        <v>39</v>
      </c>
      <c r="O5" s="1" t="n">
        <v>10</v>
      </c>
      <c r="P5" s="1" t="n">
        <v>5</v>
      </c>
      <c r="Q5" s="2" t="n">
        <v>0</v>
      </c>
      <c r="R5" s="2" t="n">
        <v>0</v>
      </c>
      <c r="T5" s="1" t="s">
        <v>39</v>
      </c>
      <c r="U5" s="1" t="n">
        <v>8</v>
      </c>
      <c r="V5" s="1" t="n">
        <v>4</v>
      </c>
      <c r="W5" s="2" t="n">
        <v>2</v>
      </c>
      <c r="X5" s="2" t="n">
        <v>1</v>
      </c>
      <c r="Z5" s="1" t="n">
        <v>5</v>
      </c>
      <c r="AA5" s="2" t="n">
        <v>10</v>
      </c>
      <c r="AD5" s="1" t="n">
        <v>4</v>
      </c>
      <c r="AE5" s="2" t="n">
        <v>7</v>
      </c>
    </row>
    <row r="6" customFormat="false" ht="13.8" hidden="false" customHeight="false" outlineLevel="0" collapsed="false">
      <c r="B6" s="1" t="s">
        <v>82</v>
      </c>
      <c r="C6" s="1" t="n">
        <v>6</v>
      </c>
      <c r="D6" s="1" t="n">
        <v>4</v>
      </c>
      <c r="E6" s="2" t="n">
        <v>1</v>
      </c>
      <c r="F6" s="2" t="n">
        <v>2</v>
      </c>
      <c r="H6" s="1" t="s">
        <v>82</v>
      </c>
      <c r="I6" s="1" t="n">
        <v>7</v>
      </c>
      <c r="J6" s="1" t="n">
        <v>6</v>
      </c>
      <c r="K6" s="2" t="n">
        <v>0</v>
      </c>
      <c r="L6" s="2" t="n">
        <v>0</v>
      </c>
      <c r="N6" s="1" t="s">
        <v>33</v>
      </c>
      <c r="O6" s="1" t="n">
        <v>6</v>
      </c>
      <c r="P6" s="1" t="n">
        <v>5</v>
      </c>
      <c r="Q6" s="2" t="n">
        <v>1</v>
      </c>
      <c r="R6" s="2" t="n">
        <v>0</v>
      </c>
      <c r="T6" s="1" t="s">
        <v>33</v>
      </c>
      <c r="U6" s="1" t="n">
        <v>6</v>
      </c>
      <c r="V6" s="1" t="n">
        <v>5</v>
      </c>
      <c r="W6" s="2" t="n">
        <v>1</v>
      </c>
      <c r="X6" s="2" t="n">
        <v>0</v>
      </c>
      <c r="Z6" s="1" t="n">
        <v>5</v>
      </c>
      <c r="AA6" s="2" t="n">
        <v>7</v>
      </c>
      <c r="AD6" s="1" t="n">
        <v>6</v>
      </c>
      <c r="AE6" s="2" t="n">
        <v>7</v>
      </c>
    </row>
    <row r="7" customFormat="false" ht="13.8" hidden="false" customHeight="false" outlineLevel="0" collapsed="false">
      <c r="B7" s="1" t="s">
        <v>80</v>
      </c>
      <c r="C7" s="1" t="n">
        <v>3</v>
      </c>
      <c r="D7" s="1" t="n">
        <v>3</v>
      </c>
      <c r="E7" s="2" t="n">
        <v>0</v>
      </c>
      <c r="F7" s="2" t="n">
        <v>0</v>
      </c>
      <c r="H7" s="1" t="s">
        <v>80</v>
      </c>
      <c r="I7" s="1" t="n">
        <v>3</v>
      </c>
      <c r="J7" s="1" t="n">
        <v>3</v>
      </c>
      <c r="K7" s="2" t="n">
        <v>0</v>
      </c>
      <c r="L7" s="2" t="n">
        <v>0</v>
      </c>
      <c r="N7" s="1" t="s">
        <v>38</v>
      </c>
      <c r="O7" s="1" t="n">
        <v>4</v>
      </c>
      <c r="P7" s="1" t="n">
        <v>2</v>
      </c>
      <c r="Q7" s="2" t="n">
        <v>0</v>
      </c>
      <c r="R7" s="2" t="n">
        <v>0</v>
      </c>
      <c r="T7" s="1" t="s">
        <v>38</v>
      </c>
      <c r="U7" s="1" t="n">
        <v>4</v>
      </c>
      <c r="V7" s="1" t="n">
        <v>2</v>
      </c>
      <c r="W7" s="2" t="n">
        <v>0</v>
      </c>
      <c r="X7" s="2" t="n">
        <v>0</v>
      </c>
      <c r="Z7" s="1" t="n">
        <v>2</v>
      </c>
      <c r="AA7" s="2" t="n">
        <v>4</v>
      </c>
      <c r="AD7" s="1" t="n">
        <v>3</v>
      </c>
      <c r="AE7" s="2" t="n">
        <v>3</v>
      </c>
    </row>
    <row r="8" customFormat="false" ht="13.8" hidden="false" customHeight="false" outlineLevel="0" collapsed="false">
      <c r="B8" s="1" t="s">
        <v>81</v>
      </c>
      <c r="C8" s="1" t="n">
        <v>4</v>
      </c>
      <c r="D8" s="1" t="n">
        <v>4</v>
      </c>
      <c r="E8" s="2" t="n">
        <v>0</v>
      </c>
      <c r="F8" s="2" t="n">
        <v>0</v>
      </c>
      <c r="H8" s="1" t="s">
        <v>81</v>
      </c>
      <c r="I8" s="1" t="n">
        <v>4</v>
      </c>
      <c r="J8" s="1" t="n">
        <v>4</v>
      </c>
      <c r="K8" s="2" t="n">
        <v>0</v>
      </c>
      <c r="L8" s="2" t="n">
        <v>0</v>
      </c>
      <c r="N8" s="1" t="s">
        <v>34</v>
      </c>
      <c r="O8" s="1" t="n">
        <v>11</v>
      </c>
      <c r="P8" s="1" t="n">
        <v>11</v>
      </c>
      <c r="Q8" s="2" t="n">
        <v>0</v>
      </c>
      <c r="R8" s="2" t="n">
        <v>0</v>
      </c>
      <c r="T8" s="1" t="s">
        <v>34</v>
      </c>
      <c r="U8" s="1" t="n">
        <v>11</v>
      </c>
      <c r="V8" s="1" t="n">
        <v>10</v>
      </c>
      <c r="W8" s="2" t="n">
        <v>0</v>
      </c>
      <c r="X8" s="2" t="n">
        <v>1</v>
      </c>
      <c r="Z8" s="1" t="n">
        <v>11</v>
      </c>
      <c r="AA8" s="2" t="n">
        <v>11</v>
      </c>
      <c r="AD8" s="1" t="n">
        <v>4</v>
      </c>
      <c r="AE8" s="2" t="n">
        <v>4</v>
      </c>
    </row>
    <row r="9" customFormat="false" ht="13.8" hidden="false" customHeight="false" outlineLevel="0" collapsed="false">
      <c r="B9" s="1" t="s">
        <v>78</v>
      </c>
      <c r="C9" s="1" t="n">
        <v>11</v>
      </c>
      <c r="D9" s="1" t="n">
        <v>10</v>
      </c>
      <c r="E9" s="2" t="n">
        <v>0</v>
      </c>
      <c r="F9" s="2" t="n">
        <v>0</v>
      </c>
      <c r="H9" s="1" t="s">
        <v>78</v>
      </c>
      <c r="I9" s="1" t="n">
        <v>11</v>
      </c>
      <c r="J9" s="1" t="n">
        <v>10</v>
      </c>
      <c r="K9" s="2" t="n">
        <v>0</v>
      </c>
      <c r="L9" s="2" t="n">
        <v>0</v>
      </c>
      <c r="N9" s="1" t="s">
        <v>35</v>
      </c>
      <c r="O9" s="1" t="n">
        <v>3</v>
      </c>
      <c r="P9" s="1" t="n">
        <v>3</v>
      </c>
      <c r="Q9" s="2" t="n">
        <v>0</v>
      </c>
      <c r="R9" s="2" t="n">
        <v>0</v>
      </c>
      <c r="T9" s="1" t="s">
        <v>35</v>
      </c>
      <c r="U9" s="1" t="n">
        <v>3</v>
      </c>
      <c r="V9" s="1" t="n">
        <v>3</v>
      </c>
      <c r="W9" s="2" t="n">
        <v>0</v>
      </c>
      <c r="X9" s="2" t="n">
        <v>0</v>
      </c>
      <c r="Z9" s="1" t="n">
        <v>3</v>
      </c>
      <c r="AA9" s="2" t="n">
        <v>3</v>
      </c>
      <c r="AD9" s="1" t="n">
        <v>10</v>
      </c>
      <c r="AE9" s="2" t="n">
        <v>11</v>
      </c>
    </row>
    <row r="10" customFormat="false" ht="13.8" hidden="false" customHeight="false" outlineLevel="0" collapsed="false">
      <c r="C10" s="1" t="n">
        <f aca="false">AVERAGE(C3:C9)</f>
        <v>5.71428571428571</v>
      </c>
      <c r="D10" s="1" t="n">
        <f aca="false">AVERAGE(D3:D9)</f>
        <v>4.71428571428571</v>
      </c>
      <c r="E10" s="2" t="n">
        <f aca="false">AVERAGE(E3:E9)</f>
        <v>0.857142857142857</v>
      </c>
      <c r="F10" s="2" t="n">
        <f aca="false">AVERAGE(F3:F9)</f>
        <v>0.857142857142857</v>
      </c>
      <c r="I10" s="1" t="n">
        <f aca="false">AVERAGE(I3:I9)</f>
        <v>6.28571428571429</v>
      </c>
      <c r="J10" s="1" t="n">
        <f aca="false">AVERAGE(J3:J9)</f>
        <v>5.42857142857143</v>
      </c>
      <c r="K10" s="2" t="n">
        <f aca="false">AVERAGE(K3:K9)</f>
        <v>0.285714285714286</v>
      </c>
      <c r="L10" s="2" t="n">
        <f aca="false">AVERAGE(L3:L9)</f>
        <v>0.142857142857143</v>
      </c>
      <c r="O10" s="1" t="n">
        <f aca="false">AVERAGE(O3:O9)</f>
        <v>6.42857142857143</v>
      </c>
      <c r="P10" s="1" t="n">
        <f aca="false">AVERAGE(P3:P9)</f>
        <v>5</v>
      </c>
      <c r="Q10" s="2" t="n">
        <f aca="false">AVERAGE(Q3:Q9)</f>
        <v>0.142857142857143</v>
      </c>
      <c r="R10" s="2" t="n">
        <f aca="false">AVERAGE(R3:R9)</f>
        <v>0.142857142857143</v>
      </c>
      <c r="U10" s="1" t="n">
        <f aca="false">AVERAGE(U3:U9)</f>
        <v>6.14285714285714</v>
      </c>
      <c r="V10" s="1" t="n">
        <f aca="false">AVERAGE(V3:V9)</f>
        <v>4.57142857142857</v>
      </c>
      <c r="W10" s="2" t="n">
        <f aca="false">AVERAGE(W3:W9)</f>
        <v>0.428571428571429</v>
      </c>
      <c r="X10" s="2" t="n">
        <f aca="false">AVERAGE(X3:X9)</f>
        <v>0.571428571428571</v>
      </c>
      <c r="Z10" s="1" t="n">
        <f aca="false">AVERAGE(Z3:Z9)</f>
        <v>5.14285714285714</v>
      </c>
      <c r="AA10" s="1" t="n">
        <f aca="false">AVERAGE(AA3:AA9)</f>
        <v>6.57142857142857</v>
      </c>
      <c r="AD10" s="1" t="n">
        <f aca="false">AVERAGE(AD3:AD9)</f>
        <v>5.57142857142857</v>
      </c>
      <c r="AE10" s="1" t="n">
        <f aca="false">AVERAGE(AE3:AE9)</f>
        <v>6.57142857142857</v>
      </c>
    </row>
    <row r="11" customFormat="false" ht="13.8" hidden="false" customHeight="false" outlineLevel="0" collapsed="false">
      <c r="E11" s="2" t="n">
        <f aca="false">E10/AE10</f>
        <v>0.130434782608696</v>
      </c>
      <c r="F11" s="2" t="n">
        <f aca="false">F10/AD10</f>
        <v>0.153846153846154</v>
      </c>
      <c r="K11" s="2" t="n">
        <f aca="false">K10/AE10</f>
        <v>0.0434782608695652</v>
      </c>
      <c r="L11" s="2" t="n">
        <f aca="false">L10/AD10</f>
        <v>0.0256410256410256</v>
      </c>
      <c r="Q11" s="2" t="n">
        <f aca="false">Q10/AA10</f>
        <v>0.0217391304347826</v>
      </c>
      <c r="R11" s="2" t="n">
        <f aca="false">R10/Z10</f>
        <v>0.0277777777777778</v>
      </c>
      <c r="W11" s="2" t="n">
        <f aca="false">W10/AA10</f>
        <v>0.0652173913043478</v>
      </c>
      <c r="X11" s="2" t="n">
        <f aca="false">X10/Z10</f>
        <v>0.111111111111111</v>
      </c>
    </row>
    <row r="12" customFormat="false" ht="13.8" hidden="false" customHeight="false" outlineLevel="0" collapsed="false">
      <c r="B12" s="1" t="s">
        <v>319</v>
      </c>
      <c r="H12" s="1" t="s">
        <v>319</v>
      </c>
      <c r="N12" s="1" t="s">
        <v>295</v>
      </c>
      <c r="T12" s="1" t="s">
        <v>295</v>
      </c>
      <c r="Z12" s="1" t="s">
        <v>295</v>
      </c>
      <c r="AD12" s="1" t="s">
        <v>319</v>
      </c>
    </row>
    <row r="13" customFormat="false" ht="13.8" hidden="false" customHeight="false" outlineLevel="0" collapsed="false">
      <c r="B13" s="1" t="s">
        <v>79</v>
      </c>
      <c r="C13" s="1" t="n">
        <v>4</v>
      </c>
      <c r="D13" s="1" t="n">
        <v>3</v>
      </c>
      <c r="E13" s="2" t="n">
        <v>0</v>
      </c>
      <c r="F13" s="2" t="n">
        <v>1</v>
      </c>
      <c r="H13" s="1" t="s">
        <v>79</v>
      </c>
      <c r="I13" s="1" t="n">
        <v>4</v>
      </c>
      <c r="J13" s="1" t="n">
        <v>4</v>
      </c>
      <c r="K13" s="2" t="n">
        <v>0</v>
      </c>
      <c r="L13" s="2" t="n">
        <v>0</v>
      </c>
      <c r="N13" s="1" t="s">
        <v>37</v>
      </c>
      <c r="O13" s="1" t="n">
        <v>4</v>
      </c>
      <c r="P13" s="1" t="n">
        <v>4</v>
      </c>
      <c r="Q13" s="2" t="n">
        <v>0</v>
      </c>
      <c r="R13" s="2" t="n">
        <v>0</v>
      </c>
      <c r="T13" s="1" t="s">
        <v>37</v>
      </c>
      <c r="U13" s="1" t="n">
        <v>4</v>
      </c>
      <c r="V13" s="1" t="n">
        <v>3</v>
      </c>
      <c r="W13" s="2" t="n">
        <v>0</v>
      </c>
      <c r="X13" s="2" t="n">
        <v>1</v>
      </c>
      <c r="Z13" s="1" t="n">
        <v>4</v>
      </c>
      <c r="AA13" s="2" t="n">
        <v>4</v>
      </c>
      <c r="AD13" s="1" t="n">
        <v>4</v>
      </c>
      <c r="AE13" s="2" t="n">
        <v>4</v>
      </c>
    </row>
    <row r="14" customFormat="false" ht="13.8" hidden="false" customHeight="false" outlineLevel="0" collapsed="false">
      <c r="B14" s="1" t="s">
        <v>77</v>
      </c>
      <c r="C14" s="1" t="n">
        <v>10</v>
      </c>
      <c r="D14" s="1" t="n">
        <v>6</v>
      </c>
      <c r="E14" s="2" t="n">
        <v>0</v>
      </c>
      <c r="F14" s="2" t="n">
        <v>0</v>
      </c>
      <c r="H14" s="1" t="s">
        <v>77</v>
      </c>
      <c r="I14" s="1" t="n">
        <v>10</v>
      </c>
      <c r="J14" s="1" t="n">
        <v>6</v>
      </c>
      <c r="K14" s="2" t="n">
        <v>0</v>
      </c>
      <c r="L14" s="2" t="n">
        <v>0</v>
      </c>
      <c r="N14" s="1" t="s">
        <v>36</v>
      </c>
      <c r="O14" s="1" t="n">
        <v>7</v>
      </c>
      <c r="P14" s="1" t="n">
        <v>4</v>
      </c>
      <c r="Q14" s="2" t="n">
        <v>0</v>
      </c>
      <c r="R14" s="2" t="n">
        <v>0</v>
      </c>
      <c r="T14" s="1" t="s">
        <v>36</v>
      </c>
      <c r="U14" s="1" t="n">
        <v>6</v>
      </c>
      <c r="V14" s="1" t="n">
        <v>4</v>
      </c>
      <c r="W14" s="2" t="n">
        <v>1</v>
      </c>
      <c r="X14" s="2" t="n">
        <v>0</v>
      </c>
      <c r="Z14" s="1" t="n">
        <v>4</v>
      </c>
      <c r="AA14" s="2" t="n">
        <v>7</v>
      </c>
      <c r="AD14" s="1" t="n">
        <v>6</v>
      </c>
      <c r="AE14" s="2" t="n">
        <v>10</v>
      </c>
    </row>
    <row r="15" customFormat="false" ht="13.8" hidden="false" customHeight="false" outlineLevel="0" collapsed="false">
      <c r="B15" s="1" t="s">
        <v>83</v>
      </c>
      <c r="C15" s="1" t="n">
        <v>6</v>
      </c>
      <c r="D15" s="1" t="n">
        <v>5</v>
      </c>
      <c r="E15" s="2" t="n">
        <v>1</v>
      </c>
      <c r="F15" s="2" t="n">
        <v>1</v>
      </c>
      <c r="H15" s="1" t="s">
        <v>83</v>
      </c>
      <c r="I15" s="1" t="n">
        <v>7</v>
      </c>
      <c r="J15" s="1" t="n">
        <v>6</v>
      </c>
      <c r="K15" s="2" t="n">
        <v>0</v>
      </c>
      <c r="L15" s="2" t="n">
        <v>0</v>
      </c>
      <c r="N15" s="1" t="s">
        <v>39</v>
      </c>
      <c r="O15" s="1" t="n">
        <v>10</v>
      </c>
      <c r="P15" s="1" t="n">
        <v>6</v>
      </c>
      <c r="Q15" s="2" t="n">
        <v>0</v>
      </c>
      <c r="R15" s="2" t="n">
        <v>0</v>
      </c>
      <c r="T15" s="1" t="s">
        <v>39</v>
      </c>
      <c r="U15" s="1" t="n">
        <v>7</v>
      </c>
      <c r="V15" s="1" t="n">
        <v>5</v>
      </c>
      <c r="W15" s="2" t="n">
        <v>3</v>
      </c>
      <c r="X15" s="2" t="n">
        <v>1</v>
      </c>
      <c r="Z15" s="1" t="n">
        <v>6</v>
      </c>
      <c r="AA15" s="2" t="n">
        <v>10</v>
      </c>
      <c r="AD15" s="1" t="n">
        <v>6</v>
      </c>
      <c r="AE15" s="2" t="n">
        <v>7</v>
      </c>
    </row>
    <row r="16" customFormat="false" ht="13.8" hidden="false" customHeight="false" outlineLevel="0" collapsed="false">
      <c r="B16" s="1" t="s">
        <v>82</v>
      </c>
      <c r="C16" s="1" t="n">
        <v>3</v>
      </c>
      <c r="D16" s="1" t="n">
        <v>2</v>
      </c>
      <c r="E16" s="2" t="n">
        <v>4</v>
      </c>
      <c r="F16" s="2" t="n">
        <v>4</v>
      </c>
      <c r="H16" s="1" t="s">
        <v>82</v>
      </c>
      <c r="I16" s="1" t="n">
        <v>7</v>
      </c>
      <c r="J16" s="1" t="n">
        <v>5</v>
      </c>
      <c r="K16" s="2" t="n">
        <v>0</v>
      </c>
      <c r="L16" s="2" t="n">
        <v>1</v>
      </c>
      <c r="N16" s="1" t="s">
        <v>33</v>
      </c>
      <c r="O16" s="1" t="n">
        <v>7</v>
      </c>
      <c r="P16" s="1" t="n">
        <v>6</v>
      </c>
      <c r="Q16" s="2" t="n">
        <v>0</v>
      </c>
      <c r="R16" s="2" t="n">
        <v>0</v>
      </c>
      <c r="T16" s="1" t="s">
        <v>33</v>
      </c>
      <c r="U16" s="1" t="n">
        <v>6</v>
      </c>
      <c r="V16" s="1" t="n">
        <v>5</v>
      </c>
      <c r="W16" s="2" t="n">
        <v>1</v>
      </c>
      <c r="X16" s="2" t="n">
        <v>1</v>
      </c>
      <c r="Z16" s="1" t="n">
        <v>6</v>
      </c>
      <c r="AA16" s="2" t="n">
        <v>7</v>
      </c>
      <c r="AD16" s="1" t="n">
        <v>6</v>
      </c>
      <c r="AE16" s="2" t="n">
        <v>7</v>
      </c>
    </row>
    <row r="17" customFormat="false" ht="13.8" hidden="false" customHeight="false" outlineLevel="0" collapsed="false">
      <c r="B17" s="1" t="s">
        <v>80</v>
      </c>
      <c r="C17" s="1" t="n">
        <v>3</v>
      </c>
      <c r="D17" s="1" t="n">
        <v>3</v>
      </c>
      <c r="E17" s="2" t="n">
        <v>0</v>
      </c>
      <c r="F17" s="2" t="n">
        <v>0</v>
      </c>
      <c r="H17" s="1" t="s">
        <v>80</v>
      </c>
      <c r="I17" s="1" t="n">
        <v>3</v>
      </c>
      <c r="J17" s="1" t="n">
        <v>3</v>
      </c>
      <c r="K17" s="2" t="n">
        <v>0</v>
      </c>
      <c r="L17" s="2" t="n">
        <v>0</v>
      </c>
      <c r="N17" s="1" t="s">
        <v>38</v>
      </c>
      <c r="O17" s="1" t="n">
        <v>4</v>
      </c>
      <c r="P17" s="1" t="n">
        <v>2</v>
      </c>
      <c r="Q17" s="2" t="n">
        <v>0</v>
      </c>
      <c r="R17" s="2" t="n">
        <v>0</v>
      </c>
      <c r="T17" s="1" t="s">
        <v>38</v>
      </c>
      <c r="U17" s="1" t="n">
        <v>4</v>
      </c>
      <c r="V17" s="1" t="n">
        <v>2</v>
      </c>
      <c r="W17" s="2" t="n">
        <v>0</v>
      </c>
      <c r="X17" s="2" t="n">
        <v>0</v>
      </c>
      <c r="Z17" s="1" t="n">
        <v>2</v>
      </c>
      <c r="AA17" s="2" t="n">
        <v>4</v>
      </c>
      <c r="AD17" s="1" t="n">
        <v>3</v>
      </c>
      <c r="AE17" s="2" t="n">
        <v>3</v>
      </c>
    </row>
    <row r="18" customFormat="false" ht="13.8" hidden="false" customHeight="false" outlineLevel="0" collapsed="false">
      <c r="B18" s="1" t="s">
        <v>81</v>
      </c>
      <c r="C18" s="1" t="n">
        <v>4</v>
      </c>
      <c r="D18" s="1" t="n">
        <v>2</v>
      </c>
      <c r="E18" s="2" t="n">
        <v>0</v>
      </c>
      <c r="F18" s="2" t="n">
        <v>0</v>
      </c>
      <c r="H18" s="1" t="s">
        <v>81</v>
      </c>
      <c r="I18" s="1" t="n">
        <v>4</v>
      </c>
      <c r="J18" s="1" t="n">
        <v>2</v>
      </c>
      <c r="K18" s="2" t="n">
        <v>0</v>
      </c>
      <c r="L18" s="2" t="n">
        <v>0</v>
      </c>
      <c r="N18" s="1" t="s">
        <v>34</v>
      </c>
      <c r="O18" s="1" t="n">
        <v>9</v>
      </c>
      <c r="P18" s="1" t="n">
        <v>9</v>
      </c>
      <c r="Q18" s="2" t="n">
        <v>2</v>
      </c>
      <c r="R18" s="2" t="n">
        <v>1</v>
      </c>
      <c r="T18" s="1" t="s">
        <v>34</v>
      </c>
      <c r="U18" s="1" t="n">
        <v>10</v>
      </c>
      <c r="V18" s="1" t="n">
        <v>9</v>
      </c>
      <c r="W18" s="2" t="n">
        <v>1</v>
      </c>
      <c r="X18" s="2" t="n">
        <v>1</v>
      </c>
      <c r="Z18" s="1" t="n">
        <v>10</v>
      </c>
      <c r="AA18" s="2" t="n">
        <v>11</v>
      </c>
      <c r="AD18" s="1" t="n">
        <v>2</v>
      </c>
      <c r="AE18" s="2" t="n">
        <v>4</v>
      </c>
    </row>
    <row r="19" customFormat="false" ht="13.8" hidden="false" customHeight="false" outlineLevel="0" collapsed="false">
      <c r="B19" s="1" t="s">
        <v>78</v>
      </c>
      <c r="C19" s="1" t="n">
        <v>10</v>
      </c>
      <c r="D19" s="1" t="n">
        <v>9</v>
      </c>
      <c r="E19" s="2" t="n">
        <v>1</v>
      </c>
      <c r="F19" s="2" t="n">
        <v>2</v>
      </c>
      <c r="H19" s="1" t="s">
        <v>78</v>
      </c>
      <c r="I19" s="1" t="n">
        <v>11</v>
      </c>
      <c r="J19" s="1" t="n">
        <v>10</v>
      </c>
      <c r="K19" s="2" t="n">
        <v>0</v>
      </c>
      <c r="L19" s="2" t="n">
        <v>1</v>
      </c>
      <c r="N19" s="1" t="s">
        <v>35</v>
      </c>
      <c r="O19" s="1" t="n">
        <v>3</v>
      </c>
      <c r="P19" s="1" t="n">
        <v>3</v>
      </c>
      <c r="Q19" s="2" t="n">
        <v>0</v>
      </c>
      <c r="R19" s="2" t="n">
        <v>0</v>
      </c>
      <c r="T19" s="1" t="s">
        <v>35</v>
      </c>
      <c r="U19" s="1" t="n">
        <v>3</v>
      </c>
      <c r="V19" s="1" t="n">
        <v>3</v>
      </c>
      <c r="W19" s="2" t="n">
        <v>0</v>
      </c>
      <c r="X19" s="2" t="n">
        <v>0</v>
      </c>
      <c r="Z19" s="1" t="n">
        <v>3</v>
      </c>
      <c r="AA19" s="2" t="n">
        <v>3</v>
      </c>
      <c r="AD19" s="1" t="n">
        <v>11</v>
      </c>
      <c r="AE19" s="2" t="n">
        <v>11</v>
      </c>
    </row>
    <row r="20" customFormat="false" ht="13.8" hidden="false" customHeight="false" outlineLevel="0" collapsed="false">
      <c r="C20" s="1" t="n">
        <f aca="false">AVERAGE(C13:C19)</f>
        <v>5.71428571428571</v>
      </c>
      <c r="D20" s="1" t="n">
        <f aca="false">AVERAGE(D13:D19)</f>
        <v>4.28571428571429</v>
      </c>
      <c r="E20" s="2" t="n">
        <f aca="false">AVERAGE(E13:E19)</f>
        <v>0.857142857142857</v>
      </c>
      <c r="F20" s="2" t="n">
        <f aca="false">AVERAGE(F13:F19)</f>
        <v>1.14285714285714</v>
      </c>
      <c r="I20" s="1" t="n">
        <f aca="false">AVERAGE(I13:I19)</f>
        <v>6.57142857142857</v>
      </c>
      <c r="J20" s="1" t="n">
        <f aca="false">AVERAGE(J13:J19)</f>
        <v>5.14285714285714</v>
      </c>
      <c r="K20" s="2" t="n">
        <f aca="false">AVERAGE(K13:K19)</f>
        <v>0</v>
      </c>
      <c r="L20" s="2" t="n">
        <f aca="false">AVERAGE(L13:L19)</f>
        <v>0.285714285714286</v>
      </c>
      <c r="O20" s="1" t="n">
        <f aca="false">AVERAGE(O13:O19)</f>
        <v>6.28571428571429</v>
      </c>
      <c r="P20" s="1" t="n">
        <f aca="false">AVERAGE(P13:P19)</f>
        <v>4.85714285714286</v>
      </c>
      <c r="Q20" s="2" t="n">
        <f aca="false">AVERAGE(Q13:Q19)</f>
        <v>0.285714285714286</v>
      </c>
      <c r="R20" s="2" t="n">
        <f aca="false">AVERAGE(R13:R19)</f>
        <v>0.142857142857143</v>
      </c>
      <c r="U20" s="1" t="n">
        <f aca="false">AVERAGE(U13:U19)</f>
        <v>5.71428571428571</v>
      </c>
      <c r="V20" s="1" t="n">
        <f aca="false">AVERAGE(V13:V19)</f>
        <v>4.42857142857143</v>
      </c>
      <c r="W20" s="2" t="n">
        <f aca="false">AVERAGE(W13:W19)</f>
        <v>0.857142857142857</v>
      </c>
      <c r="X20" s="2" t="n">
        <f aca="false">AVERAGE(X13:X19)</f>
        <v>0.571428571428571</v>
      </c>
      <c r="Z20" s="1" t="n">
        <f aca="false">AVERAGE(Z13:Z19)</f>
        <v>5</v>
      </c>
      <c r="AA20" s="1" t="n">
        <f aca="false">AVERAGE(AA13:AA19)</f>
        <v>6.57142857142857</v>
      </c>
      <c r="AD20" s="1" t="n">
        <f aca="false">AVERAGE(AD13:AD19)</f>
        <v>5.42857142857143</v>
      </c>
      <c r="AE20" s="1" t="n">
        <f aca="false">AVERAGE(AE13:AE19)</f>
        <v>6.57142857142857</v>
      </c>
    </row>
    <row r="21" customFormat="false" ht="13.8" hidden="false" customHeight="false" outlineLevel="0" collapsed="false">
      <c r="E21" s="2" t="n">
        <f aca="false">E20/AE20</f>
        <v>0.130434782608696</v>
      </c>
      <c r="F21" s="2" t="n">
        <f aca="false">F20/AD20</f>
        <v>0.210526315789474</v>
      </c>
      <c r="K21" s="2" t="n">
        <f aca="false">K20/AE20</f>
        <v>0</v>
      </c>
      <c r="L21" s="2" t="n">
        <f aca="false">L20/AD20</f>
        <v>0.0526315789473684</v>
      </c>
      <c r="Q21" s="2" t="n">
        <f aca="false">Q20/AA20</f>
        <v>0.0434782608695652</v>
      </c>
      <c r="R21" s="2" t="n">
        <f aca="false">R20/Z20</f>
        <v>0.0285714285714286</v>
      </c>
      <c r="W21" s="2" t="n">
        <f aca="false">W20/AA20</f>
        <v>0.130434782608696</v>
      </c>
      <c r="X21" s="2" t="n">
        <f aca="false">X20/Z20</f>
        <v>0.114285714285714</v>
      </c>
    </row>
    <row r="22" customFormat="false" ht="13.8" hidden="false" customHeight="false" outlineLevel="0" collapsed="false">
      <c r="B22" s="1" t="s">
        <v>320</v>
      </c>
      <c r="H22" s="1" t="s">
        <v>320</v>
      </c>
      <c r="N22" s="1" t="s">
        <v>299</v>
      </c>
      <c r="T22" s="1" t="s">
        <v>299</v>
      </c>
      <c r="Z22" s="1" t="s">
        <v>299</v>
      </c>
      <c r="AD22" s="1" t="s">
        <v>320</v>
      </c>
    </row>
    <row r="23" customFormat="false" ht="13.8" hidden="false" customHeight="false" outlineLevel="0" collapsed="false">
      <c r="B23" s="1" t="s">
        <v>268</v>
      </c>
      <c r="C23" s="1" t="n">
        <v>4</v>
      </c>
      <c r="D23" s="1" t="n">
        <v>4</v>
      </c>
      <c r="E23" s="2" t="n">
        <v>0</v>
      </c>
      <c r="F23" s="2" t="n">
        <v>0</v>
      </c>
      <c r="H23" s="1" t="s">
        <v>268</v>
      </c>
      <c r="I23" s="1" t="n">
        <v>4</v>
      </c>
      <c r="J23" s="1" t="n">
        <v>4</v>
      </c>
      <c r="K23" s="2" t="n">
        <v>0</v>
      </c>
      <c r="L23" s="2" t="n">
        <v>0</v>
      </c>
      <c r="N23" s="1" t="s">
        <v>37</v>
      </c>
      <c r="O23" s="1" t="n">
        <v>4</v>
      </c>
      <c r="P23" s="1" t="n">
        <v>4</v>
      </c>
      <c r="Q23" s="2" t="n">
        <v>0</v>
      </c>
      <c r="R23" s="2" t="n">
        <v>0</v>
      </c>
      <c r="T23" s="1" t="s">
        <v>37</v>
      </c>
      <c r="U23" s="1" t="n">
        <v>4</v>
      </c>
      <c r="V23" s="1" t="n">
        <v>2</v>
      </c>
      <c r="W23" s="2" t="n">
        <v>0</v>
      </c>
      <c r="X23" s="2" t="n">
        <v>2</v>
      </c>
      <c r="Z23" s="1" t="n">
        <v>4</v>
      </c>
      <c r="AA23" s="2" t="n">
        <v>4</v>
      </c>
      <c r="AD23" s="1" t="n">
        <v>4</v>
      </c>
      <c r="AE23" s="2" t="n">
        <v>4</v>
      </c>
    </row>
    <row r="24" customFormat="false" ht="13.8" hidden="false" customHeight="false" outlineLevel="0" collapsed="false">
      <c r="B24" s="1" t="s">
        <v>270</v>
      </c>
      <c r="C24" s="1" t="n">
        <v>7</v>
      </c>
      <c r="D24" s="1" t="n">
        <v>7</v>
      </c>
      <c r="E24" s="2" t="n">
        <v>0</v>
      </c>
      <c r="F24" s="2" t="n">
        <v>0</v>
      </c>
      <c r="H24" s="1" t="s">
        <v>270</v>
      </c>
      <c r="I24" s="1" t="n">
        <v>7</v>
      </c>
      <c r="J24" s="1" t="n">
        <v>7</v>
      </c>
      <c r="K24" s="2" t="n">
        <v>0</v>
      </c>
      <c r="L24" s="2" t="n">
        <v>0</v>
      </c>
      <c r="N24" s="1" t="s">
        <v>36</v>
      </c>
      <c r="O24" s="1" t="n">
        <v>7</v>
      </c>
      <c r="P24" s="1" t="n">
        <v>5</v>
      </c>
      <c r="Q24" s="2" t="n">
        <v>0</v>
      </c>
      <c r="R24" s="2" t="n">
        <v>0</v>
      </c>
      <c r="T24" s="1" t="s">
        <v>36</v>
      </c>
      <c r="U24" s="1" t="n">
        <v>3</v>
      </c>
      <c r="V24" s="1" t="n">
        <v>2</v>
      </c>
      <c r="W24" s="2" t="n">
        <v>4</v>
      </c>
      <c r="X24" s="2" t="n">
        <v>3</v>
      </c>
      <c r="Z24" s="1" t="n">
        <v>5</v>
      </c>
      <c r="AA24" s="2" t="n">
        <v>7</v>
      </c>
      <c r="AD24" s="1" t="n">
        <v>7</v>
      </c>
      <c r="AE24" s="2" t="n">
        <v>7</v>
      </c>
    </row>
    <row r="25" customFormat="false" ht="13.8" hidden="false" customHeight="false" outlineLevel="0" collapsed="false">
      <c r="B25" s="1" t="s">
        <v>272</v>
      </c>
      <c r="C25" s="1" t="n">
        <v>10</v>
      </c>
      <c r="D25" s="1" t="n">
        <v>9</v>
      </c>
      <c r="E25" s="2" t="n">
        <v>0</v>
      </c>
      <c r="F25" s="2" t="n">
        <v>1</v>
      </c>
      <c r="H25" s="1" t="s">
        <v>272</v>
      </c>
      <c r="I25" s="1" t="n">
        <v>10</v>
      </c>
      <c r="J25" s="1" t="n">
        <v>10</v>
      </c>
      <c r="K25" s="2" t="n">
        <v>0</v>
      </c>
      <c r="L25" s="2" t="n">
        <v>0</v>
      </c>
      <c r="N25" s="1" t="s">
        <v>39</v>
      </c>
      <c r="O25" s="1" t="n">
        <v>10</v>
      </c>
      <c r="P25" s="1" t="n">
        <v>6</v>
      </c>
      <c r="Q25" s="2" t="n">
        <v>0</v>
      </c>
      <c r="R25" s="2" t="n">
        <v>1</v>
      </c>
      <c r="T25" s="1" t="s">
        <v>39</v>
      </c>
      <c r="U25" s="1" t="n">
        <v>8</v>
      </c>
      <c r="V25" s="1" t="n">
        <v>5</v>
      </c>
      <c r="W25" s="2" t="n">
        <v>2</v>
      </c>
      <c r="X25" s="2" t="n">
        <v>2</v>
      </c>
      <c r="Z25" s="1" t="n">
        <v>7</v>
      </c>
      <c r="AA25" s="2" t="n">
        <v>10</v>
      </c>
      <c r="AD25" s="1" t="n">
        <v>10</v>
      </c>
      <c r="AE25" s="2" t="n">
        <v>10</v>
      </c>
    </row>
    <row r="26" customFormat="false" ht="13.8" hidden="false" customHeight="false" outlineLevel="0" collapsed="false">
      <c r="B26" s="1" t="s">
        <v>274</v>
      </c>
      <c r="C26" s="1" t="n">
        <v>11</v>
      </c>
      <c r="D26" s="1" t="n">
        <v>11</v>
      </c>
      <c r="E26" s="2" t="n">
        <v>0</v>
      </c>
      <c r="F26" s="2" t="n">
        <v>0</v>
      </c>
      <c r="H26" s="1" t="s">
        <v>274</v>
      </c>
      <c r="I26" s="1" t="n">
        <v>11</v>
      </c>
      <c r="J26" s="1" t="n">
        <v>11</v>
      </c>
      <c r="K26" s="2" t="n">
        <v>0</v>
      </c>
      <c r="L26" s="2" t="n">
        <v>0</v>
      </c>
      <c r="N26" s="1" t="s">
        <v>33</v>
      </c>
      <c r="O26" s="1" t="n">
        <v>7</v>
      </c>
      <c r="P26" s="1" t="n">
        <v>7</v>
      </c>
      <c r="Q26" s="2" t="n">
        <v>0</v>
      </c>
      <c r="R26" s="2" t="n">
        <v>0</v>
      </c>
      <c r="T26" s="1" t="s">
        <v>33</v>
      </c>
      <c r="U26" s="1" t="n">
        <v>6</v>
      </c>
      <c r="V26" s="1" t="n">
        <v>6</v>
      </c>
      <c r="W26" s="2" t="n">
        <v>1</v>
      </c>
      <c r="X26" s="2" t="n">
        <v>1</v>
      </c>
      <c r="Z26" s="1" t="n">
        <v>7</v>
      </c>
      <c r="AA26" s="2" t="n">
        <v>7</v>
      </c>
      <c r="AD26" s="1" t="n">
        <v>11</v>
      </c>
      <c r="AE26" s="2" t="n">
        <v>11</v>
      </c>
    </row>
    <row r="27" customFormat="false" ht="13.8" hidden="false" customHeight="false" outlineLevel="0" collapsed="false">
      <c r="B27" s="1" t="s">
        <v>276</v>
      </c>
      <c r="C27" s="1" t="n">
        <v>4</v>
      </c>
      <c r="D27" s="1" t="n">
        <v>4</v>
      </c>
      <c r="E27" s="2" t="n">
        <v>0</v>
      </c>
      <c r="F27" s="2" t="n">
        <v>0</v>
      </c>
      <c r="H27" s="1" t="s">
        <v>276</v>
      </c>
      <c r="I27" s="1" t="n">
        <v>4</v>
      </c>
      <c r="J27" s="1" t="n">
        <v>4</v>
      </c>
      <c r="K27" s="2" t="n">
        <v>0</v>
      </c>
      <c r="L27" s="2" t="n">
        <v>0</v>
      </c>
      <c r="N27" s="1" t="s">
        <v>38</v>
      </c>
      <c r="O27" s="1" t="n">
        <v>4</v>
      </c>
      <c r="P27" s="1" t="n">
        <v>2</v>
      </c>
      <c r="Q27" s="2" t="n">
        <v>0</v>
      </c>
      <c r="R27" s="2" t="n">
        <v>0</v>
      </c>
      <c r="T27" s="1" t="s">
        <v>38</v>
      </c>
      <c r="U27" s="1" t="n">
        <v>4</v>
      </c>
      <c r="V27" s="1" t="n">
        <v>2</v>
      </c>
      <c r="W27" s="2" t="n">
        <v>0</v>
      </c>
      <c r="X27" s="2" t="n">
        <v>0</v>
      </c>
      <c r="Z27" s="1" t="n">
        <v>2</v>
      </c>
      <c r="AA27" s="2" t="n">
        <v>4</v>
      </c>
      <c r="AD27" s="1" t="n">
        <v>4</v>
      </c>
      <c r="AE27" s="2" t="n">
        <v>4</v>
      </c>
    </row>
    <row r="28" customFormat="false" ht="13.8" hidden="false" customHeight="false" outlineLevel="0" collapsed="false">
      <c r="B28" s="1" t="s">
        <v>278</v>
      </c>
      <c r="C28" s="1" t="n">
        <v>7</v>
      </c>
      <c r="D28" s="1" t="n">
        <v>7</v>
      </c>
      <c r="E28" s="2" t="n">
        <v>0</v>
      </c>
      <c r="F28" s="2" t="n">
        <v>0</v>
      </c>
      <c r="H28" s="1" t="s">
        <v>278</v>
      </c>
      <c r="I28" s="1" t="n">
        <v>7</v>
      </c>
      <c r="J28" s="1" t="n">
        <v>7</v>
      </c>
      <c r="K28" s="2" t="n">
        <v>0</v>
      </c>
      <c r="L28" s="2" t="n">
        <v>0</v>
      </c>
      <c r="N28" s="1" t="s">
        <v>34</v>
      </c>
      <c r="O28" s="1" t="n">
        <v>9</v>
      </c>
      <c r="P28" s="1" t="n">
        <v>9</v>
      </c>
      <c r="Q28" s="2" t="n">
        <v>2</v>
      </c>
      <c r="R28" s="2" t="n">
        <v>1</v>
      </c>
      <c r="T28" s="1" t="s">
        <v>34</v>
      </c>
      <c r="U28" s="1" t="n">
        <v>10</v>
      </c>
      <c r="V28" s="1" t="n">
        <v>9</v>
      </c>
      <c r="W28" s="2" t="n">
        <v>1</v>
      </c>
      <c r="X28" s="2" t="n">
        <v>1</v>
      </c>
      <c r="Z28" s="1" t="n">
        <v>10</v>
      </c>
      <c r="AA28" s="2" t="n">
        <v>11</v>
      </c>
      <c r="AD28" s="1" t="n">
        <v>7</v>
      </c>
      <c r="AE28" s="2" t="n">
        <v>7</v>
      </c>
    </row>
    <row r="29" customFormat="false" ht="13.8" hidden="false" customHeight="false" outlineLevel="0" collapsed="false">
      <c r="B29" s="1" t="s">
        <v>280</v>
      </c>
      <c r="C29" s="1" t="n">
        <v>3</v>
      </c>
      <c r="D29" s="1" t="n">
        <v>3</v>
      </c>
      <c r="E29" s="2" t="n">
        <v>0</v>
      </c>
      <c r="F29" s="2" t="n">
        <v>0</v>
      </c>
      <c r="H29" s="1" t="s">
        <v>280</v>
      </c>
      <c r="I29" s="1" t="n">
        <v>3</v>
      </c>
      <c r="J29" s="1" t="n">
        <v>3</v>
      </c>
      <c r="K29" s="2" t="n">
        <v>0</v>
      </c>
      <c r="L29" s="2" t="n">
        <v>0</v>
      </c>
      <c r="N29" s="1" t="s">
        <v>35</v>
      </c>
      <c r="O29" s="1" t="n">
        <v>3</v>
      </c>
      <c r="P29" s="1" t="n">
        <v>3</v>
      </c>
      <c r="Q29" s="2" t="n">
        <v>0</v>
      </c>
      <c r="R29" s="2" t="n">
        <v>0</v>
      </c>
      <c r="T29" s="1" t="s">
        <v>35</v>
      </c>
      <c r="U29" s="1" t="n">
        <v>3</v>
      </c>
      <c r="V29" s="1" t="n">
        <v>3</v>
      </c>
      <c r="W29" s="2" t="n">
        <v>0</v>
      </c>
      <c r="X29" s="2" t="n">
        <v>0</v>
      </c>
      <c r="Z29" s="1" t="n">
        <v>3</v>
      </c>
      <c r="AA29" s="2" t="n">
        <v>3</v>
      </c>
      <c r="AD29" s="1" t="n">
        <v>3</v>
      </c>
      <c r="AE29" s="2" t="n">
        <v>3</v>
      </c>
    </row>
    <row r="30" customFormat="false" ht="13.8" hidden="false" customHeight="false" outlineLevel="0" collapsed="false">
      <c r="C30" s="1" t="n">
        <f aca="false">AVERAGE(C23:C29)</f>
        <v>6.57142857142857</v>
      </c>
      <c r="D30" s="1" t="n">
        <f aca="false">AVERAGE(D23:D29)</f>
        <v>6.42857142857143</v>
      </c>
      <c r="E30" s="2" t="n">
        <f aca="false">AVERAGE(E23:E29)</f>
        <v>0</v>
      </c>
      <c r="F30" s="2" t="n">
        <f aca="false">AVERAGE(F23:F29)</f>
        <v>0.142857142857143</v>
      </c>
      <c r="I30" s="1" t="n">
        <f aca="false">AVERAGE(I23:I29)</f>
        <v>6.57142857142857</v>
      </c>
      <c r="J30" s="1" t="n">
        <f aca="false">AVERAGE(J23:J29)</f>
        <v>6.57142857142857</v>
      </c>
      <c r="K30" s="2" t="n">
        <f aca="false">AVERAGE(K23:K29)</f>
        <v>0</v>
      </c>
      <c r="L30" s="2" t="n">
        <f aca="false">AVERAGE(L23:L29)</f>
        <v>0</v>
      </c>
      <c r="O30" s="1" t="n">
        <f aca="false">AVERAGE(O23:O29)</f>
        <v>6.28571428571429</v>
      </c>
      <c r="P30" s="1" t="n">
        <f aca="false">AVERAGE(P23:P29)</f>
        <v>5.14285714285714</v>
      </c>
      <c r="Q30" s="2" t="n">
        <f aca="false">AVERAGE(Q23:Q29)</f>
        <v>0.285714285714286</v>
      </c>
      <c r="R30" s="2" t="n">
        <f aca="false">AVERAGE(R23:R29)</f>
        <v>0.285714285714286</v>
      </c>
      <c r="U30" s="1" t="n">
        <f aca="false">AVERAGE(U23:U29)</f>
        <v>5.42857142857143</v>
      </c>
      <c r="V30" s="1" t="n">
        <f aca="false">AVERAGE(V23:V29)</f>
        <v>4.14285714285714</v>
      </c>
      <c r="W30" s="2" t="n">
        <f aca="false">AVERAGE(W23:W29)</f>
        <v>1.14285714285714</v>
      </c>
      <c r="X30" s="2" t="n">
        <f aca="false">AVERAGE(X23:X29)</f>
        <v>1.28571428571429</v>
      </c>
      <c r="Z30" s="1" t="n">
        <f aca="false">AVERAGE(Z23:Z29)</f>
        <v>5.42857142857143</v>
      </c>
      <c r="AA30" s="1" t="n">
        <f aca="false">AVERAGE(AA23:AA29)</f>
        <v>6.57142857142857</v>
      </c>
      <c r="AD30" s="1" t="n">
        <f aca="false">AVERAGE(AD23:AD29)</f>
        <v>6.57142857142857</v>
      </c>
      <c r="AE30" s="1" t="n">
        <f aca="false">AVERAGE(AE23:AE29)</f>
        <v>6.57142857142857</v>
      </c>
    </row>
    <row r="31" customFormat="false" ht="13.8" hidden="false" customHeight="false" outlineLevel="0" collapsed="false">
      <c r="E31" s="2" t="n">
        <f aca="false">E30/AE30</f>
        <v>0</v>
      </c>
      <c r="F31" s="2" t="n">
        <f aca="false">F30/AD30</f>
        <v>0.0217391304347826</v>
      </c>
      <c r="K31" s="2" t="n">
        <f aca="false">K30/AE30</f>
        <v>0</v>
      </c>
      <c r="L31" s="2" t="n">
        <f aca="false">L30/AD30</f>
        <v>0</v>
      </c>
      <c r="Q31" s="2" t="n">
        <f aca="false">Q30/AA30</f>
        <v>0.0434782608695652</v>
      </c>
      <c r="R31" s="2" t="n">
        <f aca="false">R30/Z30</f>
        <v>0.0526315789473684</v>
      </c>
      <c r="W31" s="2" t="n">
        <f aca="false">W30/AA30</f>
        <v>0.173913043478261</v>
      </c>
      <c r="X31" s="2" t="n">
        <f aca="false">X30/Z30</f>
        <v>0.236842105263158</v>
      </c>
    </row>
    <row r="32" customFormat="false" ht="13.8" hidden="false" customHeight="false" outlineLevel="0" collapsed="false">
      <c r="B32" s="1" t="s">
        <v>321</v>
      </c>
      <c r="H32" s="1" t="s">
        <v>321</v>
      </c>
      <c r="N32" s="1" t="s">
        <v>305</v>
      </c>
      <c r="T32" s="1" t="s">
        <v>305</v>
      </c>
      <c r="Z32" s="1" t="s">
        <v>305</v>
      </c>
      <c r="AD32" s="1" t="s">
        <v>321</v>
      </c>
    </row>
    <row r="33" customFormat="false" ht="13.8" hidden="false" customHeight="false" outlineLevel="0" collapsed="false">
      <c r="B33" s="1" t="s">
        <v>79</v>
      </c>
      <c r="C33" s="1" t="n">
        <v>4</v>
      </c>
      <c r="D33" s="1" t="n">
        <v>1</v>
      </c>
      <c r="E33" s="2" t="n">
        <v>0</v>
      </c>
      <c r="F33" s="2" t="n">
        <v>1</v>
      </c>
      <c r="H33" s="1" t="s">
        <v>79</v>
      </c>
      <c r="I33" s="1" t="n">
        <v>3</v>
      </c>
      <c r="J33" s="1" t="n">
        <v>2</v>
      </c>
      <c r="K33" s="2" t="n">
        <v>1</v>
      </c>
      <c r="L33" s="2" t="n">
        <v>0</v>
      </c>
      <c r="N33" s="1" t="s">
        <v>268</v>
      </c>
      <c r="O33" s="1" t="n">
        <v>4</v>
      </c>
      <c r="P33" s="1" t="n">
        <v>4</v>
      </c>
      <c r="Q33" s="2" t="n">
        <v>0</v>
      </c>
      <c r="R33" s="2" t="n">
        <v>0</v>
      </c>
      <c r="T33" s="1" t="s">
        <v>268</v>
      </c>
      <c r="U33" s="1" t="n">
        <v>4</v>
      </c>
      <c r="V33" s="1" t="n">
        <v>4</v>
      </c>
      <c r="W33" s="2" t="n">
        <v>0</v>
      </c>
      <c r="X33" s="2" t="n">
        <v>0</v>
      </c>
      <c r="Z33" s="1" t="n">
        <v>4</v>
      </c>
      <c r="AA33" s="2" t="n">
        <v>4</v>
      </c>
      <c r="AD33" s="1" t="n">
        <v>2</v>
      </c>
      <c r="AE33" s="2" t="n">
        <v>4</v>
      </c>
    </row>
    <row r="34" customFormat="false" ht="13.8" hidden="false" customHeight="false" outlineLevel="0" collapsed="false">
      <c r="B34" s="1" t="s">
        <v>77</v>
      </c>
      <c r="C34" s="1" t="n">
        <v>9</v>
      </c>
      <c r="D34" s="1" t="n">
        <v>6</v>
      </c>
      <c r="E34" s="2" t="n">
        <v>1</v>
      </c>
      <c r="F34" s="2" t="n">
        <v>2</v>
      </c>
      <c r="H34" s="1" t="s">
        <v>77</v>
      </c>
      <c r="I34" s="1" t="n">
        <v>10</v>
      </c>
      <c r="J34" s="1" t="n">
        <v>7</v>
      </c>
      <c r="K34" s="2" t="n">
        <v>0</v>
      </c>
      <c r="L34" s="2" t="n">
        <v>1</v>
      </c>
      <c r="N34" s="1" t="s">
        <v>270</v>
      </c>
      <c r="O34" s="1" t="n">
        <v>7</v>
      </c>
      <c r="P34" s="1" t="n">
        <v>7</v>
      </c>
      <c r="Q34" s="2" t="n">
        <v>0</v>
      </c>
      <c r="R34" s="2" t="n">
        <v>0</v>
      </c>
      <c r="T34" s="1" t="s">
        <v>270</v>
      </c>
      <c r="U34" s="1" t="n">
        <v>7</v>
      </c>
      <c r="V34" s="1" t="n">
        <v>7</v>
      </c>
      <c r="W34" s="2" t="n">
        <v>0</v>
      </c>
      <c r="X34" s="2" t="n">
        <v>0</v>
      </c>
      <c r="Z34" s="1" t="n">
        <v>7</v>
      </c>
      <c r="AA34" s="2" t="n">
        <v>7</v>
      </c>
      <c r="AD34" s="1" t="n">
        <v>8</v>
      </c>
      <c r="AE34" s="2" t="n">
        <v>10</v>
      </c>
    </row>
    <row r="35" customFormat="false" ht="13.8" hidden="false" customHeight="false" outlineLevel="0" collapsed="false">
      <c r="B35" s="1" t="s">
        <v>83</v>
      </c>
      <c r="C35" s="1" t="n">
        <v>5</v>
      </c>
      <c r="D35" s="1" t="n">
        <v>4</v>
      </c>
      <c r="E35" s="2" t="n">
        <v>2</v>
      </c>
      <c r="F35" s="2" t="n">
        <v>1</v>
      </c>
      <c r="H35" s="1" t="s">
        <v>83</v>
      </c>
      <c r="I35" s="1" t="n">
        <v>6</v>
      </c>
      <c r="J35" s="1" t="n">
        <v>5</v>
      </c>
      <c r="K35" s="2" t="n">
        <v>1</v>
      </c>
      <c r="L35" s="2" t="n">
        <v>0</v>
      </c>
      <c r="N35" s="1" t="s">
        <v>272</v>
      </c>
      <c r="O35" s="1" t="n">
        <v>10</v>
      </c>
      <c r="P35" s="1" t="n">
        <v>10</v>
      </c>
      <c r="Q35" s="2" t="n">
        <v>0</v>
      </c>
      <c r="R35" s="2" t="n">
        <v>0</v>
      </c>
      <c r="T35" s="1" t="s">
        <v>272</v>
      </c>
      <c r="U35" s="1" t="n">
        <v>10</v>
      </c>
      <c r="V35" s="1" t="n">
        <v>10</v>
      </c>
      <c r="W35" s="2" t="n">
        <v>0</v>
      </c>
      <c r="X35" s="2" t="n">
        <v>0</v>
      </c>
      <c r="Z35" s="1" t="n">
        <v>10</v>
      </c>
      <c r="AA35" s="2" t="n">
        <v>10</v>
      </c>
      <c r="AD35" s="1" t="n">
        <v>5</v>
      </c>
      <c r="AE35" s="2" t="n">
        <v>7</v>
      </c>
    </row>
    <row r="36" customFormat="false" ht="13.8" hidden="false" customHeight="false" outlineLevel="0" collapsed="false">
      <c r="B36" s="1" t="s">
        <v>82</v>
      </c>
      <c r="C36" s="1" t="n">
        <v>7</v>
      </c>
      <c r="D36" s="1" t="n">
        <v>4</v>
      </c>
      <c r="E36" s="2" t="n">
        <v>0</v>
      </c>
      <c r="F36" s="2" t="n">
        <v>0</v>
      </c>
      <c r="H36" s="1" t="s">
        <v>82</v>
      </c>
      <c r="I36" s="1" t="n">
        <v>7</v>
      </c>
      <c r="J36" s="1" t="n">
        <v>4</v>
      </c>
      <c r="K36" s="2" t="n">
        <v>0</v>
      </c>
      <c r="L36" s="2" t="n">
        <v>0</v>
      </c>
      <c r="N36" s="1" t="s">
        <v>274</v>
      </c>
      <c r="O36" s="1" t="n">
        <v>11</v>
      </c>
      <c r="P36" s="1" t="n">
        <v>11</v>
      </c>
      <c r="Q36" s="2" t="n">
        <v>0</v>
      </c>
      <c r="R36" s="2" t="n">
        <v>0</v>
      </c>
      <c r="T36" s="1" t="s">
        <v>274</v>
      </c>
      <c r="U36" s="1" t="n">
        <v>11</v>
      </c>
      <c r="V36" s="1" t="n">
        <v>11</v>
      </c>
      <c r="W36" s="2" t="n">
        <v>0</v>
      </c>
      <c r="X36" s="2" t="n">
        <v>0</v>
      </c>
      <c r="Z36" s="1" t="n">
        <v>11</v>
      </c>
      <c r="AA36" s="2" t="n">
        <v>11</v>
      </c>
      <c r="AD36" s="1" t="n">
        <v>4</v>
      </c>
      <c r="AE36" s="2" t="n">
        <v>7</v>
      </c>
    </row>
    <row r="37" customFormat="false" ht="13.8" hidden="false" customHeight="false" outlineLevel="0" collapsed="false">
      <c r="B37" s="1" t="s">
        <v>80</v>
      </c>
      <c r="C37" s="1" t="n">
        <v>3</v>
      </c>
      <c r="D37" s="1" t="n">
        <v>2</v>
      </c>
      <c r="E37" s="2" t="n">
        <v>0</v>
      </c>
      <c r="F37" s="2" t="n">
        <v>0</v>
      </c>
      <c r="H37" s="1" t="s">
        <v>80</v>
      </c>
      <c r="I37" s="1" t="n">
        <v>1</v>
      </c>
      <c r="J37" s="1" t="n">
        <v>1</v>
      </c>
      <c r="K37" s="2" t="n">
        <v>2</v>
      </c>
      <c r="L37" s="2" t="n">
        <v>1</v>
      </c>
      <c r="N37" s="1" t="s">
        <v>276</v>
      </c>
      <c r="O37" s="1" t="n">
        <v>4</v>
      </c>
      <c r="P37" s="1" t="n">
        <v>4</v>
      </c>
      <c r="Q37" s="2" t="n">
        <v>0</v>
      </c>
      <c r="R37" s="2" t="n">
        <v>0</v>
      </c>
      <c r="T37" s="1" t="s">
        <v>276</v>
      </c>
      <c r="U37" s="1" t="n">
        <v>4</v>
      </c>
      <c r="V37" s="1" t="n">
        <v>4</v>
      </c>
      <c r="W37" s="2" t="n">
        <v>0</v>
      </c>
      <c r="X37" s="2" t="n">
        <v>0</v>
      </c>
      <c r="Z37" s="1" t="n">
        <v>4</v>
      </c>
      <c r="AA37" s="2" t="n">
        <v>4</v>
      </c>
      <c r="AD37" s="1" t="n">
        <v>2</v>
      </c>
      <c r="AE37" s="2" t="n">
        <v>3</v>
      </c>
    </row>
    <row r="38" customFormat="false" ht="13.8" hidden="false" customHeight="false" outlineLevel="0" collapsed="false">
      <c r="B38" s="1" t="s">
        <v>81</v>
      </c>
      <c r="C38" s="1" t="n">
        <v>4</v>
      </c>
      <c r="D38" s="1" t="n">
        <v>2</v>
      </c>
      <c r="E38" s="2" t="n">
        <v>0</v>
      </c>
      <c r="F38" s="2" t="n">
        <v>0</v>
      </c>
      <c r="H38" s="1" t="s">
        <v>81</v>
      </c>
      <c r="I38" s="1" t="n">
        <v>4</v>
      </c>
      <c r="J38" s="1" t="n">
        <v>2</v>
      </c>
      <c r="K38" s="2" t="n">
        <v>0</v>
      </c>
      <c r="L38" s="2" t="n">
        <v>0</v>
      </c>
      <c r="N38" s="1" t="s">
        <v>278</v>
      </c>
      <c r="O38" s="1" t="n">
        <v>7</v>
      </c>
      <c r="P38" s="1" t="n">
        <v>7</v>
      </c>
      <c r="Q38" s="2" t="n">
        <v>0</v>
      </c>
      <c r="R38" s="2" t="n">
        <v>0</v>
      </c>
      <c r="T38" s="1" t="s">
        <v>278</v>
      </c>
      <c r="U38" s="1" t="n">
        <v>7</v>
      </c>
      <c r="V38" s="1" t="n">
        <v>7</v>
      </c>
      <c r="W38" s="2" t="n">
        <v>0</v>
      </c>
      <c r="X38" s="2" t="n">
        <v>0</v>
      </c>
      <c r="Z38" s="1" t="n">
        <v>7</v>
      </c>
      <c r="AA38" s="2" t="n">
        <v>7</v>
      </c>
      <c r="AD38" s="1" t="n">
        <v>2</v>
      </c>
      <c r="AE38" s="2" t="n">
        <v>4</v>
      </c>
    </row>
    <row r="39" customFormat="false" ht="13.8" hidden="false" customHeight="false" outlineLevel="0" collapsed="false">
      <c r="B39" s="1" t="s">
        <v>78</v>
      </c>
      <c r="C39" s="1" t="n">
        <v>11</v>
      </c>
      <c r="D39" s="1" t="n">
        <v>9</v>
      </c>
      <c r="E39" s="2" t="n">
        <v>0</v>
      </c>
      <c r="F39" s="2" t="n">
        <v>0</v>
      </c>
      <c r="H39" s="1" t="s">
        <v>78</v>
      </c>
      <c r="I39" s="1" t="n">
        <v>11</v>
      </c>
      <c r="J39" s="1" t="n">
        <v>9</v>
      </c>
      <c r="K39" s="2" t="n">
        <v>0</v>
      </c>
      <c r="L39" s="2" t="n">
        <v>0</v>
      </c>
      <c r="N39" s="1" t="s">
        <v>280</v>
      </c>
      <c r="O39" s="1" t="n">
        <v>3</v>
      </c>
      <c r="P39" s="1" t="n">
        <v>3</v>
      </c>
      <c r="Q39" s="2" t="n">
        <v>0</v>
      </c>
      <c r="R39" s="2" t="n">
        <v>0</v>
      </c>
      <c r="T39" s="1" t="s">
        <v>280</v>
      </c>
      <c r="U39" s="1" t="n">
        <v>3</v>
      </c>
      <c r="V39" s="1" t="n">
        <v>3</v>
      </c>
      <c r="W39" s="2" t="n">
        <v>0</v>
      </c>
      <c r="X39" s="2" t="n">
        <v>0</v>
      </c>
      <c r="Z39" s="1" t="n">
        <v>3</v>
      </c>
      <c r="AA39" s="2" t="n">
        <v>3</v>
      </c>
      <c r="AD39" s="1" t="n">
        <v>9</v>
      </c>
      <c r="AE39" s="2" t="n">
        <v>11</v>
      </c>
    </row>
    <row r="40" customFormat="false" ht="13.8" hidden="false" customHeight="false" outlineLevel="0" collapsed="false">
      <c r="C40" s="1" t="n">
        <f aca="false">AVERAGE(C33:C39)</f>
        <v>6.14285714285714</v>
      </c>
      <c r="D40" s="1" t="n">
        <f aca="false">AVERAGE(D33:D39)</f>
        <v>4</v>
      </c>
      <c r="E40" s="2" t="n">
        <f aca="false">AVERAGE(E33:E39)</f>
        <v>0.428571428571429</v>
      </c>
      <c r="F40" s="2" t="n">
        <f aca="false">AVERAGE(F33:F39)</f>
        <v>0.571428571428571</v>
      </c>
      <c r="I40" s="1" t="n">
        <f aca="false">AVERAGE(I33:I39)</f>
        <v>6</v>
      </c>
      <c r="J40" s="1" t="n">
        <f aca="false">AVERAGE(J33:J39)</f>
        <v>4.28571428571429</v>
      </c>
      <c r="K40" s="2" t="n">
        <f aca="false">AVERAGE(K33:K39)</f>
        <v>0.571428571428571</v>
      </c>
      <c r="L40" s="2" t="n">
        <f aca="false">AVERAGE(L33:L39)</f>
        <v>0.285714285714286</v>
      </c>
      <c r="O40" s="1" t="n">
        <f aca="false">AVERAGE(O33:O39)</f>
        <v>6.57142857142857</v>
      </c>
      <c r="P40" s="1" t="n">
        <f aca="false">AVERAGE(P33:P39)</f>
        <v>6.57142857142857</v>
      </c>
      <c r="Q40" s="2" t="n">
        <f aca="false">AVERAGE(Q33:Q39)</f>
        <v>0</v>
      </c>
      <c r="R40" s="2" t="n">
        <f aca="false">AVERAGE(R33:R39)</f>
        <v>0</v>
      </c>
      <c r="U40" s="1" t="n">
        <f aca="false">AVERAGE(U33:U39)</f>
        <v>6.57142857142857</v>
      </c>
      <c r="V40" s="1" t="n">
        <f aca="false">AVERAGE(V33:V39)</f>
        <v>6.57142857142857</v>
      </c>
      <c r="W40" s="2" t="n">
        <f aca="false">AVERAGE(W33:W39)</f>
        <v>0</v>
      </c>
      <c r="X40" s="2" t="n">
        <f aca="false">AVERAGE(X33:X39)</f>
        <v>0</v>
      </c>
      <c r="Z40" s="1" t="n">
        <f aca="false">AVERAGE(Z33:Z39)</f>
        <v>6.57142857142857</v>
      </c>
      <c r="AA40" s="1" t="n">
        <f aca="false">AVERAGE(AA33:AA39)</f>
        <v>6.57142857142857</v>
      </c>
      <c r="AD40" s="1" t="n">
        <f aca="false">AVERAGE(AD33:AD39)</f>
        <v>4.57142857142857</v>
      </c>
      <c r="AE40" s="1" t="n">
        <f aca="false">AVERAGE(AE33:AE39)</f>
        <v>6.57142857142857</v>
      </c>
    </row>
    <row r="41" customFormat="false" ht="13.8" hidden="false" customHeight="false" outlineLevel="0" collapsed="false">
      <c r="E41" s="2" t="n">
        <f aca="false">E40/AE40</f>
        <v>0.0652173913043478</v>
      </c>
      <c r="F41" s="2" t="n">
        <f aca="false">F40/AD40</f>
        <v>0.125</v>
      </c>
      <c r="K41" s="2" t="n">
        <f aca="false">K40/AE40</f>
        <v>0.0869565217391304</v>
      </c>
      <c r="L41" s="2" t="n">
        <f aca="false">L40/AD40</f>
        <v>0.0625</v>
      </c>
      <c r="Q41" s="2" t="n">
        <f aca="false">Q40/AA40</f>
        <v>0</v>
      </c>
      <c r="R41" s="2" t="n">
        <f aca="false">R40/Z40</f>
        <v>0</v>
      </c>
      <c r="W41" s="2" t="n">
        <f aca="false">W40/AA40</f>
        <v>0</v>
      </c>
      <c r="X41" s="2" t="n">
        <f aca="false">X40/Z40</f>
        <v>0</v>
      </c>
    </row>
    <row r="42" customFormat="false" ht="13.8" hidden="false" customHeight="false" outlineLevel="0" collapsed="false">
      <c r="B42" s="1" t="s">
        <v>323</v>
      </c>
      <c r="H42" s="1" t="s">
        <v>323</v>
      </c>
      <c r="N42" s="1" t="s">
        <v>308</v>
      </c>
      <c r="T42" s="1" t="s">
        <v>308</v>
      </c>
      <c r="Z42" s="1" t="s">
        <v>308</v>
      </c>
      <c r="AD42" s="1" t="s">
        <v>323</v>
      </c>
    </row>
    <row r="43" customFormat="false" ht="13.8" hidden="false" customHeight="false" outlineLevel="0" collapsed="false">
      <c r="B43" s="1" t="s">
        <v>79</v>
      </c>
      <c r="C43" s="1" t="n">
        <v>4</v>
      </c>
      <c r="D43" s="1" t="n">
        <v>3</v>
      </c>
      <c r="E43" s="2" t="n">
        <v>0</v>
      </c>
      <c r="F43" s="2" t="n">
        <v>1</v>
      </c>
      <c r="H43" s="1" t="s">
        <v>79</v>
      </c>
      <c r="I43" s="1" t="n">
        <v>4</v>
      </c>
      <c r="J43" s="1" t="n">
        <v>4</v>
      </c>
      <c r="K43" s="2" t="n">
        <v>0</v>
      </c>
      <c r="L43" s="2" t="n">
        <v>0</v>
      </c>
      <c r="N43" s="1" t="s">
        <v>37</v>
      </c>
      <c r="O43" s="1" t="n">
        <v>4</v>
      </c>
      <c r="P43" s="1" t="n">
        <v>2</v>
      </c>
      <c r="Q43" s="2" t="n">
        <v>0</v>
      </c>
      <c r="R43" s="2" t="n">
        <v>0</v>
      </c>
      <c r="T43" s="1" t="s">
        <v>37</v>
      </c>
      <c r="U43" s="1" t="n">
        <v>4</v>
      </c>
      <c r="V43" s="1" t="n">
        <v>2</v>
      </c>
      <c r="W43" s="2" t="n">
        <v>0</v>
      </c>
      <c r="X43" s="2" t="n">
        <v>0</v>
      </c>
      <c r="Z43" s="1" t="n">
        <v>2</v>
      </c>
      <c r="AA43" s="2" t="n">
        <v>4</v>
      </c>
      <c r="AD43" s="1" t="n">
        <v>4</v>
      </c>
      <c r="AE43" s="2" t="n">
        <v>4</v>
      </c>
    </row>
    <row r="44" customFormat="false" ht="13.8" hidden="false" customHeight="false" outlineLevel="0" collapsed="false">
      <c r="B44" s="1" t="s">
        <v>77</v>
      </c>
      <c r="C44" s="1" t="n">
        <v>10</v>
      </c>
      <c r="D44" s="1" t="n">
        <v>7</v>
      </c>
      <c r="E44" s="2" t="n">
        <v>0</v>
      </c>
      <c r="F44" s="2" t="n">
        <v>1</v>
      </c>
      <c r="H44" s="1" t="s">
        <v>77</v>
      </c>
      <c r="I44" s="1" t="n">
        <v>10</v>
      </c>
      <c r="J44" s="1" t="n">
        <v>8</v>
      </c>
      <c r="K44" s="2" t="n">
        <v>0</v>
      </c>
      <c r="L44" s="2" t="n">
        <v>0</v>
      </c>
      <c r="N44" s="1" t="s">
        <v>36</v>
      </c>
      <c r="O44" s="1" t="n">
        <v>6</v>
      </c>
      <c r="P44" s="1" t="n">
        <v>2</v>
      </c>
      <c r="Q44" s="2" t="n">
        <v>1</v>
      </c>
      <c r="R44" s="2" t="n">
        <v>0</v>
      </c>
      <c r="T44" s="1" t="s">
        <v>36</v>
      </c>
      <c r="U44" s="1" t="n">
        <v>6</v>
      </c>
      <c r="V44" s="1" t="n">
        <v>2</v>
      </c>
      <c r="W44" s="2" t="n">
        <v>1</v>
      </c>
      <c r="X44" s="2" t="n">
        <v>0</v>
      </c>
      <c r="Z44" s="1" t="n">
        <v>2</v>
      </c>
      <c r="AA44" s="2" t="n">
        <v>7</v>
      </c>
      <c r="AD44" s="1" t="n">
        <v>8</v>
      </c>
      <c r="AE44" s="2" t="n">
        <v>10</v>
      </c>
    </row>
    <row r="45" customFormat="false" ht="13.8" hidden="false" customHeight="false" outlineLevel="0" collapsed="false">
      <c r="B45" s="1" t="s">
        <v>83</v>
      </c>
      <c r="C45" s="1" t="n">
        <v>6</v>
      </c>
      <c r="D45" s="1" t="n">
        <v>5</v>
      </c>
      <c r="E45" s="2" t="n">
        <v>1</v>
      </c>
      <c r="F45" s="2" t="n">
        <v>1</v>
      </c>
      <c r="H45" s="1" t="s">
        <v>83</v>
      </c>
      <c r="I45" s="1" t="n">
        <v>7</v>
      </c>
      <c r="J45" s="1" t="n">
        <v>6</v>
      </c>
      <c r="K45" s="2" t="n">
        <v>0</v>
      </c>
      <c r="L45" s="2" t="n">
        <v>0</v>
      </c>
      <c r="N45" s="1" t="s">
        <v>39</v>
      </c>
      <c r="O45" s="1" t="n">
        <v>10</v>
      </c>
      <c r="P45" s="1" t="n">
        <v>6</v>
      </c>
      <c r="Q45" s="2" t="n">
        <v>0</v>
      </c>
      <c r="R45" s="2" t="n">
        <v>0</v>
      </c>
      <c r="T45" s="1" t="s">
        <v>39</v>
      </c>
      <c r="U45" s="1" t="n">
        <v>7</v>
      </c>
      <c r="V45" s="1" t="n">
        <v>5</v>
      </c>
      <c r="W45" s="2" t="n">
        <v>3</v>
      </c>
      <c r="X45" s="2" t="n">
        <v>1</v>
      </c>
      <c r="Z45" s="1" t="n">
        <v>6</v>
      </c>
      <c r="AA45" s="2" t="n">
        <v>10</v>
      </c>
      <c r="AD45" s="1" t="n">
        <v>6</v>
      </c>
      <c r="AE45" s="2" t="n">
        <v>7</v>
      </c>
    </row>
    <row r="46" customFormat="false" ht="13.8" hidden="false" customHeight="false" outlineLevel="0" collapsed="false">
      <c r="B46" s="1" t="s">
        <v>82</v>
      </c>
      <c r="C46" s="1" t="n">
        <v>3</v>
      </c>
      <c r="D46" s="1" t="n">
        <v>2</v>
      </c>
      <c r="E46" s="2" t="n">
        <v>4</v>
      </c>
      <c r="F46" s="2" t="n">
        <v>4</v>
      </c>
      <c r="H46" s="1" t="s">
        <v>82</v>
      </c>
      <c r="I46" s="1" t="n">
        <v>7</v>
      </c>
      <c r="J46" s="1" t="n">
        <v>5</v>
      </c>
      <c r="K46" s="2" t="n">
        <v>0</v>
      </c>
      <c r="L46" s="2" t="n">
        <v>1</v>
      </c>
      <c r="N46" s="1" t="s">
        <v>33</v>
      </c>
      <c r="O46" s="1" t="n">
        <v>6</v>
      </c>
      <c r="P46" s="1" t="n">
        <v>5</v>
      </c>
      <c r="Q46" s="2" t="n">
        <v>1</v>
      </c>
      <c r="R46" s="2" t="n">
        <v>0</v>
      </c>
      <c r="T46" s="1" t="s">
        <v>33</v>
      </c>
      <c r="U46" s="1" t="n">
        <v>6</v>
      </c>
      <c r="V46" s="1" t="n">
        <v>5</v>
      </c>
      <c r="W46" s="2" t="n">
        <v>1</v>
      </c>
      <c r="X46" s="2" t="n">
        <v>0</v>
      </c>
      <c r="Z46" s="1" t="n">
        <v>5</v>
      </c>
      <c r="AA46" s="2" t="n">
        <v>7</v>
      </c>
      <c r="AD46" s="1" t="n">
        <v>6</v>
      </c>
      <c r="AE46" s="2" t="n">
        <v>7</v>
      </c>
    </row>
    <row r="47" customFormat="false" ht="13.8" hidden="false" customHeight="false" outlineLevel="0" collapsed="false">
      <c r="B47" s="1" t="s">
        <v>80</v>
      </c>
      <c r="C47" s="1" t="n">
        <v>3</v>
      </c>
      <c r="D47" s="1" t="n">
        <v>2</v>
      </c>
      <c r="E47" s="2" t="n">
        <v>0</v>
      </c>
      <c r="F47" s="2" t="n">
        <v>1</v>
      </c>
      <c r="H47" s="1" t="s">
        <v>80</v>
      </c>
      <c r="I47" s="1" t="n">
        <v>2</v>
      </c>
      <c r="J47" s="1" t="n">
        <v>2</v>
      </c>
      <c r="K47" s="2" t="n">
        <v>1</v>
      </c>
      <c r="L47" s="2" t="n">
        <v>1</v>
      </c>
      <c r="N47" s="1" t="s">
        <v>38</v>
      </c>
      <c r="O47" s="1" t="n">
        <v>4</v>
      </c>
      <c r="P47" s="1" t="n">
        <v>2</v>
      </c>
      <c r="Q47" s="2" t="n">
        <v>0</v>
      </c>
      <c r="R47" s="2" t="n">
        <v>0</v>
      </c>
      <c r="T47" s="1" t="s">
        <v>38</v>
      </c>
      <c r="U47" s="1" t="n">
        <v>4</v>
      </c>
      <c r="V47" s="1" t="n">
        <v>2</v>
      </c>
      <c r="W47" s="2" t="n">
        <v>0</v>
      </c>
      <c r="X47" s="2" t="n">
        <v>0</v>
      </c>
      <c r="Z47" s="1" t="n">
        <v>2</v>
      </c>
      <c r="AA47" s="2" t="n">
        <v>4</v>
      </c>
      <c r="AD47" s="1" t="n">
        <v>3</v>
      </c>
      <c r="AE47" s="2" t="n">
        <v>3</v>
      </c>
    </row>
    <row r="48" customFormat="false" ht="13.8" hidden="false" customHeight="false" outlineLevel="0" collapsed="false">
      <c r="B48" s="1" t="s">
        <v>81</v>
      </c>
      <c r="C48" s="1" t="n">
        <v>4</v>
      </c>
      <c r="D48" s="1" t="n">
        <v>2</v>
      </c>
      <c r="E48" s="2" t="n">
        <v>0</v>
      </c>
      <c r="F48" s="2" t="n">
        <v>2</v>
      </c>
      <c r="H48" s="1" t="s">
        <v>81</v>
      </c>
      <c r="I48" s="1" t="n">
        <v>4</v>
      </c>
      <c r="J48" s="1" t="n">
        <v>2</v>
      </c>
      <c r="K48" s="2" t="n">
        <v>0</v>
      </c>
      <c r="L48" s="2" t="n">
        <v>2</v>
      </c>
      <c r="N48" s="1" t="s">
        <v>34</v>
      </c>
      <c r="O48" s="1" t="n">
        <v>10</v>
      </c>
      <c r="P48" s="1" t="n">
        <v>9</v>
      </c>
      <c r="Q48" s="2" t="n">
        <v>1</v>
      </c>
      <c r="R48" s="2" t="n">
        <v>0</v>
      </c>
      <c r="T48" s="1" t="s">
        <v>34</v>
      </c>
      <c r="U48" s="1" t="n">
        <v>11</v>
      </c>
      <c r="V48" s="1" t="n">
        <v>9</v>
      </c>
      <c r="W48" s="2" t="n">
        <v>0</v>
      </c>
      <c r="X48" s="2" t="n">
        <v>0</v>
      </c>
      <c r="Z48" s="1" t="n">
        <v>9</v>
      </c>
      <c r="AA48" s="2" t="n">
        <v>11</v>
      </c>
      <c r="AD48" s="1" t="n">
        <v>4</v>
      </c>
      <c r="AE48" s="2" t="n">
        <v>4</v>
      </c>
    </row>
    <row r="49" customFormat="false" ht="13.8" hidden="false" customHeight="false" outlineLevel="0" collapsed="false">
      <c r="B49" s="1" t="s">
        <v>78</v>
      </c>
      <c r="C49" s="1" t="n">
        <v>11</v>
      </c>
      <c r="D49" s="1" t="n">
        <v>10</v>
      </c>
      <c r="E49" s="2" t="n">
        <v>0</v>
      </c>
      <c r="F49" s="2" t="n">
        <v>0</v>
      </c>
      <c r="H49" s="1" t="s">
        <v>78</v>
      </c>
      <c r="I49" s="1" t="n">
        <v>11</v>
      </c>
      <c r="J49" s="1" t="n">
        <v>10</v>
      </c>
      <c r="K49" s="2" t="n">
        <v>0</v>
      </c>
      <c r="L49" s="2" t="n">
        <v>0</v>
      </c>
      <c r="N49" s="1" t="s">
        <v>35</v>
      </c>
      <c r="O49" s="1" t="n">
        <v>3</v>
      </c>
      <c r="P49" s="1" t="n">
        <v>3</v>
      </c>
      <c r="Q49" s="2" t="n">
        <v>0</v>
      </c>
      <c r="R49" s="2" t="n">
        <v>0</v>
      </c>
      <c r="T49" s="1" t="s">
        <v>35</v>
      </c>
      <c r="U49" s="1" t="n">
        <v>3</v>
      </c>
      <c r="V49" s="1" t="n">
        <v>3</v>
      </c>
      <c r="W49" s="2" t="n">
        <v>0</v>
      </c>
      <c r="X49" s="2" t="n">
        <v>0</v>
      </c>
      <c r="Z49" s="1" t="n">
        <v>3</v>
      </c>
      <c r="AA49" s="2" t="n">
        <v>3</v>
      </c>
      <c r="AD49" s="1" t="n">
        <v>10</v>
      </c>
      <c r="AE49" s="2" t="n">
        <v>11</v>
      </c>
    </row>
    <row r="50" customFormat="false" ht="13.8" hidden="false" customHeight="false" outlineLevel="0" collapsed="false">
      <c r="C50" s="1" t="n">
        <f aca="false">AVERAGE(C43:C49)</f>
        <v>5.85714285714286</v>
      </c>
      <c r="D50" s="1" t="n">
        <f aca="false">AVERAGE(D43:D49)</f>
        <v>4.42857142857143</v>
      </c>
      <c r="E50" s="2" t="n">
        <f aca="false">AVERAGE(E43:E49)</f>
        <v>0.714285714285714</v>
      </c>
      <c r="F50" s="2" t="n">
        <f aca="false">AVERAGE(F43:F49)</f>
        <v>1.42857142857143</v>
      </c>
      <c r="I50" s="1" t="n">
        <f aca="false">AVERAGE(I43:I49)</f>
        <v>6.42857142857143</v>
      </c>
      <c r="J50" s="1" t="n">
        <f aca="false">AVERAGE(J43:J49)</f>
        <v>5.28571428571429</v>
      </c>
      <c r="K50" s="2" t="n">
        <f aca="false">AVERAGE(K43:K49)</f>
        <v>0.142857142857143</v>
      </c>
      <c r="L50" s="2" t="n">
        <f aca="false">AVERAGE(L43:L49)</f>
        <v>0.571428571428571</v>
      </c>
      <c r="O50" s="1" t="n">
        <f aca="false">AVERAGE(O43:O49)</f>
        <v>6.14285714285714</v>
      </c>
      <c r="P50" s="1" t="n">
        <f aca="false">AVERAGE(P43:P49)</f>
        <v>4.14285714285714</v>
      </c>
      <c r="Q50" s="2" t="n">
        <f aca="false">AVERAGE(Q43:Q49)</f>
        <v>0.428571428571429</v>
      </c>
      <c r="R50" s="2" t="n">
        <f aca="false">AVERAGE(R43:R49)</f>
        <v>0</v>
      </c>
      <c r="U50" s="1" t="n">
        <f aca="false">AVERAGE(U43:U49)</f>
        <v>5.85714285714286</v>
      </c>
      <c r="V50" s="1" t="n">
        <f aca="false">AVERAGE(V43:V49)</f>
        <v>4</v>
      </c>
      <c r="W50" s="2" t="n">
        <f aca="false">AVERAGE(W43:W49)</f>
        <v>0.714285714285714</v>
      </c>
      <c r="X50" s="2" t="n">
        <f aca="false">AVERAGE(X43:X49)</f>
        <v>0.142857142857143</v>
      </c>
      <c r="Z50" s="1" t="n">
        <f aca="false">AVERAGE(Z43:Z49)</f>
        <v>4.14285714285714</v>
      </c>
      <c r="AA50" s="1" t="n">
        <f aca="false">AVERAGE(AA43:AA49)</f>
        <v>6.57142857142857</v>
      </c>
      <c r="AD50" s="1" t="n">
        <f aca="false">AVERAGE(AD43:AD49)</f>
        <v>5.85714285714286</v>
      </c>
      <c r="AE50" s="1" t="n">
        <f aca="false">AVERAGE(AE43:AE49)</f>
        <v>6.57142857142857</v>
      </c>
    </row>
    <row r="51" customFormat="false" ht="13.8" hidden="false" customHeight="false" outlineLevel="0" collapsed="false">
      <c r="E51" s="2" t="n">
        <f aca="false">E50/AE50</f>
        <v>0.108695652173913</v>
      </c>
      <c r="F51" s="2" t="n">
        <f aca="false">F50/AD50</f>
        <v>0.24390243902439</v>
      </c>
      <c r="K51" s="2" t="n">
        <f aca="false">K50/AE50</f>
        <v>0.0217391304347826</v>
      </c>
      <c r="L51" s="2" t="n">
        <f aca="false">L50/AD50</f>
        <v>0.0975609756097561</v>
      </c>
      <c r="Q51" s="2" t="n">
        <f aca="false">Q50/AA50</f>
        <v>0.0652173913043478</v>
      </c>
      <c r="R51" s="2" t="n">
        <f aca="false">R50/Z50</f>
        <v>0</v>
      </c>
      <c r="W51" s="2" t="n">
        <f aca="false">W50/AA50</f>
        <v>0.108695652173913</v>
      </c>
      <c r="X51" s="2" t="n">
        <f aca="false">X50/Z50</f>
        <v>0.0344827586206897</v>
      </c>
    </row>
    <row r="52" customFormat="false" ht="13.8" hidden="false" customHeight="false" outlineLevel="0" collapsed="false">
      <c r="B52" s="1" t="s">
        <v>324</v>
      </c>
      <c r="H52" s="1" t="s">
        <v>324</v>
      </c>
      <c r="N52" s="1" t="s">
        <v>309</v>
      </c>
      <c r="T52" s="1" t="s">
        <v>309</v>
      </c>
      <c r="Z52" s="1" t="s">
        <v>309</v>
      </c>
      <c r="AD52" s="1" t="s">
        <v>324</v>
      </c>
    </row>
    <row r="53" customFormat="false" ht="13.8" hidden="false" customHeight="false" outlineLevel="0" collapsed="false">
      <c r="B53" s="1" t="s">
        <v>79</v>
      </c>
      <c r="C53" s="1" t="n">
        <v>4</v>
      </c>
      <c r="D53" s="1" t="n">
        <v>3</v>
      </c>
      <c r="E53" s="2" t="n">
        <v>0</v>
      </c>
      <c r="F53" s="2" t="n">
        <v>1</v>
      </c>
      <c r="H53" s="1" t="s">
        <v>79</v>
      </c>
      <c r="I53" s="1" t="n">
        <v>4</v>
      </c>
      <c r="J53" s="1" t="n">
        <v>4</v>
      </c>
      <c r="K53" s="2" t="n">
        <v>0</v>
      </c>
      <c r="L53" s="2" t="n">
        <v>0</v>
      </c>
      <c r="N53" s="1" t="s">
        <v>37</v>
      </c>
      <c r="O53" s="1" t="n">
        <v>4</v>
      </c>
      <c r="P53" s="1" t="n">
        <v>2</v>
      </c>
      <c r="Q53" s="2" t="n">
        <v>0</v>
      </c>
      <c r="R53" s="2" t="n">
        <v>0</v>
      </c>
      <c r="T53" s="1" t="s">
        <v>37</v>
      </c>
      <c r="U53" s="1" t="n">
        <v>4</v>
      </c>
      <c r="V53" s="1" t="n">
        <v>2</v>
      </c>
      <c r="W53" s="2" t="n">
        <v>0</v>
      </c>
      <c r="X53" s="2" t="n">
        <v>0</v>
      </c>
      <c r="Z53" s="1" t="n">
        <v>2</v>
      </c>
      <c r="AA53" s="2" t="n">
        <v>4</v>
      </c>
      <c r="AD53" s="1" t="n">
        <v>4</v>
      </c>
      <c r="AE53" s="2" t="n">
        <v>4</v>
      </c>
    </row>
    <row r="54" customFormat="false" ht="13.8" hidden="false" customHeight="false" outlineLevel="0" collapsed="false">
      <c r="B54" s="1" t="s">
        <v>77</v>
      </c>
      <c r="C54" s="1" t="n">
        <v>6</v>
      </c>
      <c r="D54" s="1" t="n">
        <v>5</v>
      </c>
      <c r="E54" s="2" t="n">
        <v>4</v>
      </c>
      <c r="F54" s="2" t="n">
        <v>2</v>
      </c>
      <c r="H54" s="1" t="s">
        <v>77</v>
      </c>
      <c r="I54" s="1" t="n">
        <v>10</v>
      </c>
      <c r="J54" s="1" t="n">
        <v>6</v>
      </c>
      <c r="K54" s="2" t="n">
        <v>0</v>
      </c>
      <c r="L54" s="2" t="n">
        <v>1</v>
      </c>
      <c r="N54" s="1" t="s">
        <v>36</v>
      </c>
      <c r="O54" s="1" t="n">
        <v>7</v>
      </c>
      <c r="P54" s="1" t="n">
        <v>6</v>
      </c>
      <c r="Q54" s="2" t="n">
        <v>0</v>
      </c>
      <c r="R54" s="2" t="n">
        <v>0</v>
      </c>
      <c r="T54" s="1" t="s">
        <v>36</v>
      </c>
      <c r="U54" s="1" t="n">
        <v>7</v>
      </c>
      <c r="V54" s="1" t="n">
        <v>6</v>
      </c>
      <c r="W54" s="2" t="n">
        <v>0</v>
      </c>
      <c r="X54" s="2" t="n">
        <v>0</v>
      </c>
      <c r="Z54" s="1" t="n">
        <v>6</v>
      </c>
      <c r="AA54" s="2" t="n">
        <v>7</v>
      </c>
      <c r="AD54" s="1" t="n">
        <v>7</v>
      </c>
      <c r="AE54" s="2" t="n">
        <v>10</v>
      </c>
    </row>
    <row r="55" customFormat="false" ht="13.8" hidden="false" customHeight="false" outlineLevel="0" collapsed="false">
      <c r="B55" s="1" t="s">
        <v>83</v>
      </c>
      <c r="C55" s="1" t="n">
        <v>6</v>
      </c>
      <c r="D55" s="1" t="n">
        <v>5</v>
      </c>
      <c r="E55" s="2" t="n">
        <v>1</v>
      </c>
      <c r="F55" s="2" t="n">
        <v>1</v>
      </c>
      <c r="H55" s="1" t="s">
        <v>83</v>
      </c>
      <c r="I55" s="1" t="n">
        <v>7</v>
      </c>
      <c r="J55" s="1" t="n">
        <v>6</v>
      </c>
      <c r="K55" s="2" t="n">
        <v>0</v>
      </c>
      <c r="L55" s="2" t="n">
        <v>0</v>
      </c>
      <c r="N55" s="1" t="s">
        <v>39</v>
      </c>
      <c r="O55" s="1" t="n">
        <v>10</v>
      </c>
      <c r="P55" s="1" t="n">
        <v>8</v>
      </c>
      <c r="Q55" s="2" t="n">
        <v>0</v>
      </c>
      <c r="R55" s="2" t="n">
        <v>3</v>
      </c>
      <c r="T55" s="1" t="s">
        <v>39</v>
      </c>
      <c r="U55" s="1" t="n">
        <v>9</v>
      </c>
      <c r="V55" s="1" t="n">
        <v>7</v>
      </c>
      <c r="W55" s="2" t="n">
        <v>1</v>
      </c>
      <c r="X55" s="2" t="n">
        <v>4</v>
      </c>
      <c r="Z55" s="1" t="n">
        <v>11</v>
      </c>
      <c r="AA55" s="2" t="n">
        <v>10</v>
      </c>
      <c r="AD55" s="1" t="n">
        <v>6</v>
      </c>
      <c r="AE55" s="2" t="n">
        <v>7</v>
      </c>
    </row>
    <row r="56" customFormat="false" ht="13.8" hidden="false" customHeight="false" outlineLevel="0" collapsed="false">
      <c r="B56" s="1" t="s">
        <v>82</v>
      </c>
      <c r="C56" s="1" t="n">
        <v>3</v>
      </c>
      <c r="D56" s="1" t="n">
        <v>2</v>
      </c>
      <c r="E56" s="2" t="n">
        <v>4</v>
      </c>
      <c r="F56" s="2" t="n">
        <v>4</v>
      </c>
      <c r="H56" s="1" t="s">
        <v>82</v>
      </c>
      <c r="I56" s="1" t="n">
        <v>7</v>
      </c>
      <c r="J56" s="1" t="n">
        <v>6</v>
      </c>
      <c r="K56" s="2" t="n">
        <v>0</v>
      </c>
      <c r="L56" s="2" t="n">
        <v>0</v>
      </c>
      <c r="N56" s="1" t="s">
        <v>33</v>
      </c>
      <c r="O56" s="1" t="n">
        <v>7</v>
      </c>
      <c r="P56" s="1" t="n">
        <v>6</v>
      </c>
      <c r="Q56" s="2" t="n">
        <v>0</v>
      </c>
      <c r="R56" s="2" t="n">
        <v>0</v>
      </c>
      <c r="T56" s="1" t="s">
        <v>33</v>
      </c>
      <c r="U56" s="1" t="n">
        <v>7</v>
      </c>
      <c r="V56" s="1" t="n">
        <v>6</v>
      </c>
      <c r="W56" s="2" t="n">
        <v>0</v>
      </c>
      <c r="X56" s="2" t="n">
        <v>0</v>
      </c>
      <c r="Z56" s="1" t="n">
        <v>6</v>
      </c>
      <c r="AA56" s="2" t="n">
        <v>7</v>
      </c>
      <c r="AD56" s="1" t="n">
        <v>6</v>
      </c>
      <c r="AE56" s="2" t="n">
        <v>7</v>
      </c>
    </row>
    <row r="57" customFormat="false" ht="13.8" hidden="false" customHeight="false" outlineLevel="0" collapsed="false">
      <c r="B57" s="1" t="s">
        <v>80</v>
      </c>
      <c r="C57" s="1" t="n">
        <v>0</v>
      </c>
      <c r="D57" s="1" t="n">
        <v>0</v>
      </c>
      <c r="E57" s="2" t="n">
        <v>3</v>
      </c>
      <c r="F57" s="2" t="n">
        <v>2</v>
      </c>
      <c r="H57" s="1" t="s">
        <v>80</v>
      </c>
      <c r="I57" s="1" t="n">
        <v>1</v>
      </c>
      <c r="J57" s="1" t="n">
        <v>1</v>
      </c>
      <c r="K57" s="2" t="n">
        <v>2</v>
      </c>
      <c r="L57" s="2" t="n">
        <v>1</v>
      </c>
      <c r="N57" s="1" t="s">
        <v>38</v>
      </c>
      <c r="O57" s="1" t="n">
        <v>4</v>
      </c>
      <c r="P57" s="1" t="n">
        <v>2</v>
      </c>
      <c r="Q57" s="2" t="n">
        <v>0</v>
      </c>
      <c r="R57" s="2" t="n">
        <v>3</v>
      </c>
      <c r="T57" s="1" t="s">
        <v>38</v>
      </c>
      <c r="U57" s="1" t="n">
        <v>4</v>
      </c>
      <c r="V57" s="1" t="n">
        <v>2</v>
      </c>
      <c r="W57" s="2" t="n">
        <v>0</v>
      </c>
      <c r="X57" s="2" t="n">
        <v>3</v>
      </c>
      <c r="Z57" s="1" t="n">
        <v>5</v>
      </c>
      <c r="AA57" s="2" t="n">
        <v>4</v>
      </c>
      <c r="AD57" s="1" t="n">
        <v>2</v>
      </c>
      <c r="AE57" s="2" t="n">
        <v>3</v>
      </c>
    </row>
    <row r="58" customFormat="false" ht="13.8" hidden="false" customHeight="false" outlineLevel="0" collapsed="false">
      <c r="B58" s="1" t="s">
        <v>81</v>
      </c>
      <c r="C58" s="1" t="n">
        <v>4</v>
      </c>
      <c r="D58" s="1" t="n">
        <v>2</v>
      </c>
      <c r="E58" s="2" t="n">
        <v>0</v>
      </c>
      <c r="F58" s="2" t="n">
        <v>1</v>
      </c>
      <c r="H58" s="1" t="s">
        <v>81</v>
      </c>
      <c r="I58" s="1" t="n">
        <v>4</v>
      </c>
      <c r="J58" s="1" t="n">
        <v>2</v>
      </c>
      <c r="K58" s="2" t="n">
        <v>0</v>
      </c>
      <c r="L58" s="2" t="n">
        <v>1</v>
      </c>
      <c r="N58" s="1" t="s">
        <v>34</v>
      </c>
      <c r="O58" s="1" t="n">
        <v>11</v>
      </c>
      <c r="P58" s="1" t="n">
        <v>10</v>
      </c>
      <c r="Q58" s="2" t="n">
        <v>0</v>
      </c>
      <c r="R58" s="2" t="n">
        <v>1</v>
      </c>
      <c r="T58" s="1" t="s">
        <v>34</v>
      </c>
      <c r="U58" s="1" t="n">
        <v>10</v>
      </c>
      <c r="V58" s="1" t="n">
        <v>9</v>
      </c>
      <c r="W58" s="2" t="n">
        <v>1</v>
      </c>
      <c r="X58" s="2" t="n">
        <v>2</v>
      </c>
      <c r="Z58" s="1" t="n">
        <v>11</v>
      </c>
      <c r="AA58" s="2" t="n">
        <v>11</v>
      </c>
      <c r="AD58" s="1" t="n">
        <v>3</v>
      </c>
      <c r="AE58" s="2" t="n">
        <v>4</v>
      </c>
    </row>
    <row r="59" customFormat="false" ht="13.8" hidden="false" customHeight="false" outlineLevel="0" collapsed="false">
      <c r="B59" s="1" t="s">
        <v>78</v>
      </c>
      <c r="C59" s="1" t="n">
        <v>11</v>
      </c>
      <c r="D59" s="1" t="n">
        <v>10</v>
      </c>
      <c r="E59" s="2" t="n">
        <v>0</v>
      </c>
      <c r="F59" s="2" t="n">
        <v>1</v>
      </c>
      <c r="H59" s="1" t="s">
        <v>78</v>
      </c>
      <c r="I59" s="1" t="n">
        <v>11</v>
      </c>
      <c r="J59" s="1" t="n">
        <v>11</v>
      </c>
      <c r="K59" s="2" t="n">
        <v>0</v>
      </c>
      <c r="L59" s="2" t="n">
        <v>0</v>
      </c>
      <c r="N59" s="1" t="s">
        <v>35</v>
      </c>
      <c r="O59" s="1" t="n">
        <v>3</v>
      </c>
      <c r="P59" s="1" t="n">
        <v>3</v>
      </c>
      <c r="Q59" s="2" t="n">
        <v>0</v>
      </c>
      <c r="R59" s="2" t="n">
        <v>0</v>
      </c>
      <c r="T59" s="1" t="s">
        <v>35</v>
      </c>
      <c r="U59" s="1" t="n">
        <v>3</v>
      </c>
      <c r="V59" s="1" t="n">
        <v>3</v>
      </c>
      <c r="W59" s="2" t="n">
        <v>0</v>
      </c>
      <c r="X59" s="2" t="n">
        <v>0</v>
      </c>
      <c r="Z59" s="1" t="n">
        <v>3</v>
      </c>
      <c r="AA59" s="2" t="n">
        <v>3</v>
      </c>
      <c r="AD59" s="1" t="n">
        <v>11</v>
      </c>
      <c r="AE59" s="2" t="n">
        <v>11</v>
      </c>
    </row>
    <row r="60" customFormat="false" ht="13.8" hidden="false" customHeight="false" outlineLevel="0" collapsed="false">
      <c r="C60" s="1" t="n">
        <f aca="false">AVERAGE(C53:C59)</f>
        <v>4.85714285714286</v>
      </c>
      <c r="D60" s="1" t="n">
        <f aca="false">AVERAGE(D53:D59)</f>
        <v>3.85714285714286</v>
      </c>
      <c r="E60" s="2" t="n">
        <f aca="false">AVERAGE(E53:E59)</f>
        <v>1.71428571428571</v>
      </c>
      <c r="F60" s="2" t="n">
        <f aca="false">AVERAGE(F53:F59)</f>
        <v>1.71428571428571</v>
      </c>
      <c r="I60" s="1" t="n">
        <f aca="false">AVERAGE(I53:I59)</f>
        <v>6.28571428571429</v>
      </c>
      <c r="J60" s="1" t="n">
        <f aca="false">AVERAGE(J53:J59)</f>
        <v>5.14285714285714</v>
      </c>
      <c r="K60" s="2" t="n">
        <f aca="false">AVERAGE(K53:K59)</f>
        <v>0.285714285714286</v>
      </c>
      <c r="L60" s="2" t="n">
        <f aca="false">AVERAGE(L53:L59)</f>
        <v>0.428571428571429</v>
      </c>
      <c r="O60" s="1" t="n">
        <f aca="false">AVERAGE(O53:O59)</f>
        <v>6.57142857142857</v>
      </c>
      <c r="P60" s="1" t="n">
        <f aca="false">AVERAGE(P53:P59)</f>
        <v>5.28571428571429</v>
      </c>
      <c r="Q60" s="2" t="n">
        <f aca="false">AVERAGE(Q53:Q59)</f>
        <v>0</v>
      </c>
      <c r="R60" s="2" t="n">
        <f aca="false">AVERAGE(R53:R59)</f>
        <v>1</v>
      </c>
      <c r="U60" s="1" t="n">
        <f aca="false">AVERAGE(U53:U59)</f>
        <v>6.28571428571429</v>
      </c>
      <c r="V60" s="1" t="n">
        <f aca="false">AVERAGE(V53:V59)</f>
        <v>5</v>
      </c>
      <c r="W60" s="2" t="n">
        <f aca="false">AVERAGE(W53:W59)</f>
        <v>0.285714285714286</v>
      </c>
      <c r="X60" s="2" t="n">
        <f aca="false">AVERAGE(X53:X59)</f>
        <v>1.28571428571429</v>
      </c>
      <c r="Z60" s="1" t="n">
        <f aca="false">AVERAGE(Z53:Z59)</f>
        <v>6.28571428571429</v>
      </c>
      <c r="AA60" s="1" t="n">
        <f aca="false">AVERAGE(AA53:AA59)</f>
        <v>6.57142857142857</v>
      </c>
      <c r="AD60" s="1" t="n">
        <f aca="false">AVERAGE(AD53:AD59)</f>
        <v>5.57142857142857</v>
      </c>
      <c r="AE60" s="1" t="n">
        <f aca="false">AVERAGE(AE53:AE59)</f>
        <v>6.57142857142857</v>
      </c>
    </row>
    <row r="61" customFormat="false" ht="13.8" hidden="false" customHeight="false" outlineLevel="0" collapsed="false">
      <c r="E61" s="2" t="n">
        <f aca="false">E60/AE60</f>
        <v>0.260869565217391</v>
      </c>
      <c r="F61" s="2" t="n">
        <f aca="false">F60/AD60</f>
        <v>0.307692307692308</v>
      </c>
      <c r="K61" s="2" t="n">
        <f aca="false">K60/AE60</f>
        <v>0.0434782608695652</v>
      </c>
      <c r="L61" s="2" t="n">
        <f aca="false">L60/AD60</f>
        <v>0.0769230769230769</v>
      </c>
      <c r="Q61" s="2" t="n">
        <f aca="false">Q60/AA60</f>
        <v>0</v>
      </c>
      <c r="R61" s="2" t="n">
        <f aca="false">R60/Z60</f>
        <v>0.159090909090909</v>
      </c>
      <c r="W61" s="2" t="n">
        <f aca="false">W60/AA60</f>
        <v>0.0434782608695652</v>
      </c>
      <c r="X61" s="2" t="n">
        <f aca="false">X60/Z60</f>
        <v>0.204545454545455</v>
      </c>
    </row>
    <row r="62" customFormat="false" ht="13.8" hidden="false" customHeight="false" outlineLevel="0" collapsed="false">
      <c r="B62" s="1" t="s">
        <v>325</v>
      </c>
      <c r="H62" s="1" t="s">
        <v>325</v>
      </c>
      <c r="N62" s="1" t="s">
        <v>310</v>
      </c>
      <c r="T62" s="1" t="s">
        <v>310</v>
      </c>
      <c r="Z62" s="1" t="s">
        <v>310</v>
      </c>
      <c r="AD62" s="1" t="s">
        <v>325</v>
      </c>
    </row>
    <row r="63" customFormat="false" ht="13.8" hidden="false" customHeight="false" outlineLevel="0" collapsed="false">
      <c r="B63" s="1" t="s">
        <v>79</v>
      </c>
      <c r="C63" s="1" t="n">
        <v>4</v>
      </c>
      <c r="D63" s="1" t="n">
        <v>1</v>
      </c>
      <c r="E63" s="2" t="n">
        <v>0</v>
      </c>
      <c r="F63" s="2" t="n">
        <v>2</v>
      </c>
      <c r="H63" s="1" t="s">
        <v>79</v>
      </c>
      <c r="I63" s="1" t="n">
        <v>3</v>
      </c>
      <c r="J63" s="1" t="n">
        <v>2</v>
      </c>
      <c r="K63" s="2" t="n">
        <v>1</v>
      </c>
      <c r="L63" s="2" t="n">
        <v>1</v>
      </c>
      <c r="N63" s="1" t="s">
        <v>267</v>
      </c>
      <c r="O63" s="1" t="n">
        <v>4</v>
      </c>
      <c r="P63" s="1" t="n">
        <v>4</v>
      </c>
      <c r="Q63" s="2" t="n">
        <v>0</v>
      </c>
      <c r="R63" s="2" t="n">
        <v>0</v>
      </c>
      <c r="T63" s="1" t="s">
        <v>267</v>
      </c>
      <c r="U63" s="1" t="n">
        <v>4</v>
      </c>
      <c r="V63" s="1" t="n">
        <v>4</v>
      </c>
      <c r="W63" s="2" t="n">
        <v>0</v>
      </c>
      <c r="X63" s="2" t="n">
        <v>0</v>
      </c>
      <c r="Z63" s="1" t="n">
        <v>4</v>
      </c>
      <c r="AA63" s="2" t="n">
        <v>4</v>
      </c>
      <c r="AD63" s="1" t="n">
        <v>3</v>
      </c>
      <c r="AE63" s="2" t="n">
        <v>4</v>
      </c>
    </row>
    <row r="64" customFormat="false" ht="13.8" hidden="false" customHeight="false" outlineLevel="0" collapsed="false">
      <c r="B64" s="1" t="s">
        <v>77</v>
      </c>
      <c r="C64" s="1" t="n">
        <v>8</v>
      </c>
      <c r="D64" s="1" t="n">
        <v>6</v>
      </c>
      <c r="E64" s="2" t="n">
        <v>2</v>
      </c>
      <c r="F64" s="2" t="n">
        <v>0</v>
      </c>
      <c r="H64" s="1" t="s">
        <v>77</v>
      </c>
      <c r="I64" s="1" t="n">
        <v>8</v>
      </c>
      <c r="J64" s="1" t="n">
        <v>6</v>
      </c>
      <c r="K64" s="2" t="n">
        <v>2</v>
      </c>
      <c r="L64" s="2" t="n">
        <v>0</v>
      </c>
      <c r="N64" s="1" t="s">
        <v>269</v>
      </c>
      <c r="O64" s="1" t="n">
        <v>11</v>
      </c>
      <c r="P64" s="1" t="n">
        <v>11</v>
      </c>
      <c r="Q64" s="2" t="n">
        <v>0</v>
      </c>
      <c r="R64" s="2" t="n">
        <v>0</v>
      </c>
      <c r="T64" s="1" t="s">
        <v>269</v>
      </c>
      <c r="U64" s="1" t="n">
        <v>11</v>
      </c>
      <c r="V64" s="1" t="n">
        <v>11</v>
      </c>
      <c r="W64" s="2" t="n">
        <v>0</v>
      </c>
      <c r="X64" s="2" t="n">
        <v>0</v>
      </c>
      <c r="Z64" s="1" t="n">
        <v>11</v>
      </c>
      <c r="AA64" s="2" t="n">
        <v>11</v>
      </c>
      <c r="AD64" s="1" t="n">
        <v>6</v>
      </c>
      <c r="AE64" s="2" t="n">
        <v>10</v>
      </c>
    </row>
    <row r="65" customFormat="false" ht="13.8" hidden="false" customHeight="false" outlineLevel="0" collapsed="false">
      <c r="B65" s="1" t="s">
        <v>83</v>
      </c>
      <c r="C65" s="1" t="n">
        <v>5</v>
      </c>
      <c r="D65" s="1" t="n">
        <v>4</v>
      </c>
      <c r="E65" s="2" t="n">
        <v>2</v>
      </c>
      <c r="F65" s="2" t="n">
        <v>3</v>
      </c>
      <c r="H65" s="1" t="s">
        <v>83</v>
      </c>
      <c r="I65" s="1" t="n">
        <v>7</v>
      </c>
      <c r="J65" s="1" t="n">
        <v>6</v>
      </c>
      <c r="K65" s="2" t="n">
        <v>0</v>
      </c>
      <c r="L65" s="2" t="n">
        <v>1</v>
      </c>
      <c r="N65" s="1" t="s">
        <v>271</v>
      </c>
      <c r="O65" s="1" t="n">
        <v>3</v>
      </c>
      <c r="P65" s="1" t="n">
        <v>3</v>
      </c>
      <c r="Q65" s="2" t="n">
        <v>0</v>
      </c>
      <c r="R65" s="2" t="n">
        <v>0</v>
      </c>
      <c r="T65" s="1" t="s">
        <v>271</v>
      </c>
      <c r="U65" s="1" t="n">
        <v>3</v>
      </c>
      <c r="V65" s="1" t="n">
        <v>3</v>
      </c>
      <c r="W65" s="2" t="n">
        <v>0</v>
      </c>
      <c r="X65" s="2" t="n">
        <v>0</v>
      </c>
      <c r="Z65" s="1" t="n">
        <v>3</v>
      </c>
      <c r="AA65" s="2" t="n">
        <v>3</v>
      </c>
      <c r="AD65" s="1" t="n">
        <v>7</v>
      </c>
      <c r="AE65" s="2" t="n">
        <v>7</v>
      </c>
    </row>
    <row r="66" customFormat="false" ht="13.8" hidden="false" customHeight="false" outlineLevel="0" collapsed="false">
      <c r="B66" s="1" t="s">
        <v>82</v>
      </c>
      <c r="C66" s="1" t="n">
        <v>3</v>
      </c>
      <c r="D66" s="1" t="n">
        <v>2</v>
      </c>
      <c r="E66" s="2" t="n">
        <v>4</v>
      </c>
      <c r="F66" s="2" t="n">
        <v>3</v>
      </c>
      <c r="H66" s="1" t="s">
        <v>82</v>
      </c>
      <c r="I66" s="1" t="n">
        <v>7</v>
      </c>
      <c r="J66" s="1" t="n">
        <v>5</v>
      </c>
      <c r="K66" s="2" t="n">
        <v>0</v>
      </c>
      <c r="L66" s="2" t="n">
        <v>0</v>
      </c>
      <c r="N66" s="1" t="s">
        <v>273</v>
      </c>
      <c r="O66" s="1" t="n">
        <v>10</v>
      </c>
      <c r="P66" s="1" t="n">
        <v>10</v>
      </c>
      <c r="Q66" s="2" t="n">
        <v>0</v>
      </c>
      <c r="R66" s="2" t="n">
        <v>0</v>
      </c>
      <c r="T66" s="1" t="s">
        <v>273</v>
      </c>
      <c r="U66" s="1" t="n">
        <v>10</v>
      </c>
      <c r="V66" s="1" t="n">
        <v>10</v>
      </c>
      <c r="W66" s="2" t="n">
        <v>0</v>
      </c>
      <c r="X66" s="2" t="n">
        <v>0</v>
      </c>
      <c r="Z66" s="1" t="n">
        <v>10</v>
      </c>
      <c r="AA66" s="2" t="n">
        <v>10</v>
      </c>
      <c r="AD66" s="1" t="n">
        <v>5</v>
      </c>
      <c r="AE66" s="2" t="n">
        <v>7</v>
      </c>
    </row>
    <row r="67" customFormat="false" ht="13.8" hidden="false" customHeight="false" outlineLevel="0" collapsed="false">
      <c r="B67" s="1" t="s">
        <v>80</v>
      </c>
      <c r="C67" s="1" t="n">
        <v>1</v>
      </c>
      <c r="D67" s="1" t="n">
        <v>1</v>
      </c>
      <c r="E67" s="2" t="n">
        <v>2</v>
      </c>
      <c r="F67" s="2" t="n">
        <v>2</v>
      </c>
      <c r="H67" s="1" t="s">
        <v>80</v>
      </c>
      <c r="I67" s="1" t="n">
        <v>2</v>
      </c>
      <c r="J67" s="1" t="n">
        <v>2</v>
      </c>
      <c r="K67" s="2" t="n">
        <v>1</v>
      </c>
      <c r="L67" s="2" t="n">
        <v>1</v>
      </c>
      <c r="N67" s="1" t="s">
        <v>275</v>
      </c>
      <c r="O67" s="1" t="n">
        <v>7</v>
      </c>
      <c r="P67" s="1" t="n">
        <v>7</v>
      </c>
      <c r="Q67" s="2" t="n">
        <v>0</v>
      </c>
      <c r="R67" s="2" t="n">
        <v>0</v>
      </c>
      <c r="T67" s="1" t="s">
        <v>275</v>
      </c>
      <c r="U67" s="1" t="n">
        <v>7</v>
      </c>
      <c r="V67" s="1" t="n">
        <v>7</v>
      </c>
      <c r="W67" s="2" t="n">
        <v>0</v>
      </c>
      <c r="X67" s="2" t="n">
        <v>0</v>
      </c>
      <c r="Z67" s="1" t="n">
        <v>7</v>
      </c>
      <c r="AA67" s="2" t="n">
        <v>7</v>
      </c>
      <c r="AD67" s="1" t="n">
        <v>3</v>
      </c>
      <c r="AE67" s="2" t="n">
        <v>3</v>
      </c>
    </row>
    <row r="68" customFormat="false" ht="13.8" hidden="false" customHeight="false" outlineLevel="0" collapsed="false">
      <c r="B68" s="1" t="s">
        <v>81</v>
      </c>
      <c r="C68" s="1" t="n">
        <v>4</v>
      </c>
      <c r="D68" s="1" t="n">
        <v>2</v>
      </c>
      <c r="E68" s="2" t="n">
        <v>0</v>
      </c>
      <c r="F68" s="2" t="n">
        <v>2</v>
      </c>
      <c r="H68" s="1" t="s">
        <v>81</v>
      </c>
      <c r="I68" s="1" t="n">
        <v>4</v>
      </c>
      <c r="J68" s="1" t="n">
        <v>2</v>
      </c>
      <c r="K68" s="2" t="n">
        <v>0</v>
      </c>
      <c r="L68" s="2" t="n">
        <v>2</v>
      </c>
      <c r="N68" s="1" t="s">
        <v>277</v>
      </c>
      <c r="O68" s="1" t="n">
        <v>7</v>
      </c>
      <c r="P68" s="1" t="n">
        <v>7</v>
      </c>
      <c r="Q68" s="2" t="n">
        <v>0</v>
      </c>
      <c r="R68" s="2" t="n">
        <v>0</v>
      </c>
      <c r="T68" s="1" t="s">
        <v>277</v>
      </c>
      <c r="U68" s="1" t="n">
        <v>7</v>
      </c>
      <c r="V68" s="1" t="n">
        <v>7</v>
      </c>
      <c r="W68" s="2" t="n">
        <v>0</v>
      </c>
      <c r="X68" s="2" t="n">
        <v>0</v>
      </c>
      <c r="Z68" s="1" t="n">
        <v>7</v>
      </c>
      <c r="AA68" s="2" t="n">
        <v>7</v>
      </c>
      <c r="AD68" s="1" t="n">
        <v>4</v>
      </c>
      <c r="AE68" s="2" t="n">
        <v>4</v>
      </c>
    </row>
    <row r="69" customFormat="false" ht="13.8" hidden="false" customHeight="false" outlineLevel="0" collapsed="false">
      <c r="B69" s="1" t="s">
        <v>78</v>
      </c>
      <c r="C69" s="1" t="n">
        <v>11</v>
      </c>
      <c r="D69" s="1" t="n">
        <v>10</v>
      </c>
      <c r="E69" s="2" t="n">
        <v>0</v>
      </c>
      <c r="F69" s="2" t="n">
        <v>0</v>
      </c>
      <c r="H69" s="1" t="s">
        <v>78</v>
      </c>
      <c r="I69" s="1" t="n">
        <v>11</v>
      </c>
      <c r="J69" s="1" t="n">
        <v>10</v>
      </c>
      <c r="K69" s="2" t="n">
        <v>0</v>
      </c>
      <c r="L69" s="2" t="n">
        <v>0</v>
      </c>
      <c r="N69" s="1" t="s">
        <v>279</v>
      </c>
      <c r="O69" s="1" t="n">
        <v>4</v>
      </c>
      <c r="P69" s="1" t="n">
        <v>4</v>
      </c>
      <c r="Q69" s="2" t="n">
        <v>0</v>
      </c>
      <c r="R69" s="2" t="n">
        <v>0</v>
      </c>
      <c r="T69" s="1" t="s">
        <v>279</v>
      </c>
      <c r="U69" s="1" t="n">
        <v>4</v>
      </c>
      <c r="V69" s="1" t="n">
        <v>4</v>
      </c>
      <c r="W69" s="2" t="n">
        <v>0</v>
      </c>
      <c r="X69" s="2" t="n">
        <v>0</v>
      </c>
      <c r="Z69" s="1" t="n">
        <v>4</v>
      </c>
      <c r="AA69" s="2" t="n">
        <v>4</v>
      </c>
      <c r="AD69" s="1" t="n">
        <v>10</v>
      </c>
      <c r="AE69" s="2" t="n">
        <v>11</v>
      </c>
    </row>
    <row r="70" customFormat="false" ht="13.8" hidden="false" customHeight="false" outlineLevel="0" collapsed="false">
      <c r="C70" s="1" t="n">
        <f aca="false">AVERAGE(C63:C69)</f>
        <v>5.14285714285714</v>
      </c>
      <c r="D70" s="1" t="n">
        <f aca="false">AVERAGE(D63:D69)</f>
        <v>3.71428571428571</v>
      </c>
      <c r="E70" s="2" t="n">
        <f aca="false">AVERAGE(E63:E69)</f>
        <v>1.42857142857143</v>
      </c>
      <c r="F70" s="2" t="n">
        <f aca="false">AVERAGE(F63:F69)</f>
        <v>1.71428571428571</v>
      </c>
      <c r="I70" s="1" t="n">
        <f aca="false">AVERAGE(I63:I69)</f>
        <v>6</v>
      </c>
      <c r="J70" s="1" t="n">
        <f aca="false">AVERAGE(J63:J69)</f>
        <v>4.71428571428571</v>
      </c>
      <c r="K70" s="2" t="n">
        <f aca="false">AVERAGE(K63:K69)</f>
        <v>0.571428571428571</v>
      </c>
      <c r="L70" s="2" t="n">
        <f aca="false">AVERAGE(L63:L69)</f>
        <v>0.714285714285714</v>
      </c>
      <c r="O70" s="1" t="n">
        <f aca="false">AVERAGE(O63:O69)</f>
        <v>6.57142857142857</v>
      </c>
      <c r="P70" s="1" t="n">
        <f aca="false">AVERAGE(P63:P69)</f>
        <v>6.57142857142857</v>
      </c>
      <c r="Q70" s="2" t="n">
        <f aca="false">AVERAGE(Q63:Q69)</f>
        <v>0</v>
      </c>
      <c r="R70" s="2" t="n">
        <f aca="false">AVERAGE(R63:R69)</f>
        <v>0</v>
      </c>
      <c r="U70" s="1" t="n">
        <f aca="false">AVERAGE(U63:U69)</f>
        <v>6.57142857142857</v>
      </c>
      <c r="V70" s="1" t="n">
        <f aca="false">AVERAGE(V63:V69)</f>
        <v>6.57142857142857</v>
      </c>
      <c r="W70" s="2" t="n">
        <f aca="false">AVERAGE(W63:W69)</f>
        <v>0</v>
      </c>
      <c r="X70" s="2" t="n">
        <f aca="false">AVERAGE(X63:X69)</f>
        <v>0</v>
      </c>
      <c r="Z70" s="1" t="n">
        <f aca="false">AVERAGE(Z63:Z69)</f>
        <v>6.57142857142857</v>
      </c>
      <c r="AA70" s="1" t="n">
        <f aca="false">AVERAGE(AA63:AA69)</f>
        <v>6.57142857142857</v>
      </c>
      <c r="AD70" s="1" t="n">
        <f aca="false">AVERAGE(AD63:AD69)</f>
        <v>5.42857142857143</v>
      </c>
      <c r="AE70" s="1" t="n">
        <f aca="false">AVERAGE(AE63:AE69)</f>
        <v>6.57142857142857</v>
      </c>
    </row>
    <row r="71" customFormat="false" ht="13.8" hidden="false" customHeight="false" outlineLevel="0" collapsed="false">
      <c r="E71" s="2" t="n">
        <f aca="false">E70/AE70</f>
        <v>0.217391304347826</v>
      </c>
      <c r="F71" s="2" t="n">
        <f aca="false">F70/AD70</f>
        <v>0.315789473684211</v>
      </c>
      <c r="K71" s="2" t="n">
        <f aca="false">K70/AE70</f>
        <v>0.0869565217391304</v>
      </c>
      <c r="L71" s="2" t="n">
        <f aca="false">L70/AD70</f>
        <v>0.131578947368421</v>
      </c>
      <c r="Q71" s="2" t="n">
        <f aca="false">Q70/AA70</f>
        <v>0</v>
      </c>
      <c r="R71" s="2" t="n">
        <f aca="false">R70/Z70</f>
        <v>0</v>
      </c>
      <c r="W71" s="2" t="n">
        <f aca="false">W70/AA70</f>
        <v>0</v>
      </c>
      <c r="X71" s="2" t="n">
        <f aca="false">X70/Z70</f>
        <v>0</v>
      </c>
    </row>
    <row r="72" customFormat="false" ht="13.8" hidden="false" customHeight="false" outlineLevel="0" collapsed="false">
      <c r="B72" s="1" t="s">
        <v>326</v>
      </c>
      <c r="H72" s="1" t="s">
        <v>326</v>
      </c>
      <c r="N72" s="1" t="s">
        <v>311</v>
      </c>
      <c r="T72" s="1" t="s">
        <v>311</v>
      </c>
      <c r="Z72" s="1" t="s">
        <v>311</v>
      </c>
      <c r="AD72" s="1" t="s">
        <v>326</v>
      </c>
    </row>
    <row r="73" customFormat="false" ht="13.8" hidden="false" customHeight="false" outlineLevel="0" collapsed="false">
      <c r="B73" s="1" t="s">
        <v>267</v>
      </c>
      <c r="C73" s="1" t="n">
        <v>4</v>
      </c>
      <c r="D73" s="1" t="n">
        <v>4</v>
      </c>
      <c r="E73" s="2" t="n">
        <v>0</v>
      </c>
      <c r="F73" s="2" t="n">
        <v>0</v>
      </c>
      <c r="H73" s="1" t="s">
        <v>267</v>
      </c>
      <c r="I73" s="1" t="n">
        <v>4</v>
      </c>
      <c r="J73" s="1" t="n">
        <v>4</v>
      </c>
      <c r="K73" s="2" t="n">
        <v>0</v>
      </c>
      <c r="L73" s="2" t="n">
        <v>0</v>
      </c>
      <c r="N73" s="1" t="s">
        <v>37</v>
      </c>
      <c r="O73" s="1" t="n">
        <v>4</v>
      </c>
      <c r="P73" s="1" t="n">
        <v>2</v>
      </c>
      <c r="Q73" s="2" t="n">
        <v>0</v>
      </c>
      <c r="R73" s="2" t="n">
        <v>3</v>
      </c>
      <c r="T73" s="1" t="s">
        <v>37</v>
      </c>
      <c r="U73" s="1" t="n">
        <v>4</v>
      </c>
      <c r="V73" s="1" t="n">
        <v>2</v>
      </c>
      <c r="W73" s="2" t="n">
        <v>0</v>
      </c>
      <c r="X73" s="2" t="n">
        <v>3</v>
      </c>
      <c r="Z73" s="1" t="n">
        <v>5</v>
      </c>
      <c r="AA73" s="2" t="n">
        <v>4</v>
      </c>
      <c r="AD73" s="1" t="n">
        <v>4</v>
      </c>
      <c r="AE73" s="2" t="n">
        <v>4</v>
      </c>
    </row>
    <row r="74" customFormat="false" ht="13.8" hidden="false" customHeight="false" outlineLevel="0" collapsed="false">
      <c r="B74" s="1" t="s">
        <v>269</v>
      </c>
      <c r="C74" s="1" t="n">
        <v>11</v>
      </c>
      <c r="D74" s="1" t="n">
        <v>11</v>
      </c>
      <c r="E74" s="2" t="n">
        <v>0</v>
      </c>
      <c r="F74" s="2" t="n">
        <v>0</v>
      </c>
      <c r="H74" s="1" t="s">
        <v>269</v>
      </c>
      <c r="I74" s="1" t="n">
        <v>11</v>
      </c>
      <c r="J74" s="1" t="n">
        <v>11</v>
      </c>
      <c r="K74" s="2" t="n">
        <v>0</v>
      </c>
      <c r="L74" s="2" t="n">
        <v>0</v>
      </c>
      <c r="N74" s="1" t="s">
        <v>36</v>
      </c>
      <c r="O74" s="1" t="n">
        <v>7</v>
      </c>
      <c r="P74" s="1" t="n">
        <v>6</v>
      </c>
      <c r="Q74" s="2" t="n">
        <v>0</v>
      </c>
      <c r="R74" s="2" t="n">
        <v>0</v>
      </c>
      <c r="T74" s="1" t="s">
        <v>36</v>
      </c>
      <c r="U74" s="1" t="n">
        <v>7</v>
      </c>
      <c r="V74" s="1" t="n">
        <v>3</v>
      </c>
      <c r="W74" s="2" t="n">
        <v>0</v>
      </c>
      <c r="X74" s="2" t="n">
        <v>3</v>
      </c>
      <c r="Z74" s="1" t="n">
        <v>6</v>
      </c>
      <c r="AA74" s="2" t="n">
        <v>7</v>
      </c>
      <c r="AD74" s="1" t="n">
        <v>11</v>
      </c>
      <c r="AE74" s="2" t="n">
        <v>11</v>
      </c>
    </row>
    <row r="75" customFormat="false" ht="13.8" hidden="false" customHeight="false" outlineLevel="0" collapsed="false">
      <c r="B75" s="1" t="s">
        <v>271</v>
      </c>
      <c r="C75" s="1" t="n">
        <v>3</v>
      </c>
      <c r="D75" s="1" t="n">
        <v>3</v>
      </c>
      <c r="E75" s="2" t="n">
        <v>0</v>
      </c>
      <c r="F75" s="2" t="n">
        <v>0</v>
      </c>
      <c r="H75" s="1" t="s">
        <v>271</v>
      </c>
      <c r="I75" s="1" t="n">
        <v>3</v>
      </c>
      <c r="J75" s="1" t="n">
        <v>3</v>
      </c>
      <c r="K75" s="2" t="n">
        <v>0</v>
      </c>
      <c r="L75" s="2" t="n">
        <v>0</v>
      </c>
      <c r="N75" s="1" t="s">
        <v>39</v>
      </c>
      <c r="O75" s="1" t="n">
        <v>10</v>
      </c>
      <c r="P75" s="1" t="n">
        <v>6</v>
      </c>
      <c r="Q75" s="2" t="n">
        <v>0</v>
      </c>
      <c r="R75" s="2" t="n">
        <v>1</v>
      </c>
      <c r="T75" s="1" t="s">
        <v>39</v>
      </c>
      <c r="U75" s="1" t="n">
        <v>7</v>
      </c>
      <c r="V75" s="1" t="n">
        <v>4</v>
      </c>
      <c r="W75" s="2" t="n">
        <v>3</v>
      </c>
      <c r="X75" s="2" t="n">
        <v>3</v>
      </c>
      <c r="Z75" s="1" t="n">
        <v>7</v>
      </c>
      <c r="AA75" s="2" t="n">
        <v>10</v>
      </c>
      <c r="AD75" s="1" t="n">
        <v>3</v>
      </c>
      <c r="AE75" s="2" t="n">
        <v>3</v>
      </c>
    </row>
    <row r="76" customFormat="false" ht="13.8" hidden="false" customHeight="false" outlineLevel="0" collapsed="false">
      <c r="B76" s="1" t="s">
        <v>273</v>
      </c>
      <c r="C76" s="1" t="n">
        <v>10</v>
      </c>
      <c r="D76" s="1" t="n">
        <v>9</v>
      </c>
      <c r="E76" s="2" t="n">
        <v>0</v>
      </c>
      <c r="F76" s="2" t="n">
        <v>1</v>
      </c>
      <c r="H76" s="1" t="s">
        <v>273</v>
      </c>
      <c r="I76" s="1" t="n">
        <v>10</v>
      </c>
      <c r="J76" s="1" t="n">
        <v>10</v>
      </c>
      <c r="K76" s="2" t="n">
        <v>0</v>
      </c>
      <c r="L76" s="2" t="n">
        <v>0</v>
      </c>
      <c r="N76" s="1" t="s">
        <v>33</v>
      </c>
      <c r="O76" s="1" t="n">
        <v>7</v>
      </c>
      <c r="P76" s="1" t="n">
        <v>6</v>
      </c>
      <c r="Q76" s="2" t="n">
        <v>0</v>
      </c>
      <c r="R76" s="2" t="n">
        <v>0</v>
      </c>
      <c r="T76" s="1" t="s">
        <v>33</v>
      </c>
      <c r="U76" s="1" t="n">
        <v>6</v>
      </c>
      <c r="V76" s="1" t="n">
        <v>5</v>
      </c>
      <c r="W76" s="2" t="n">
        <v>1</v>
      </c>
      <c r="X76" s="2" t="n">
        <v>1</v>
      </c>
      <c r="Z76" s="1" t="n">
        <v>6</v>
      </c>
      <c r="AA76" s="2" t="n">
        <v>7</v>
      </c>
      <c r="AD76" s="1" t="n">
        <v>10</v>
      </c>
      <c r="AE76" s="2" t="n">
        <v>10</v>
      </c>
    </row>
    <row r="77" customFormat="false" ht="13.8" hidden="false" customHeight="false" outlineLevel="0" collapsed="false">
      <c r="B77" s="1" t="s">
        <v>275</v>
      </c>
      <c r="C77" s="1" t="n">
        <v>7</v>
      </c>
      <c r="D77" s="1" t="n">
        <v>7</v>
      </c>
      <c r="E77" s="2" t="n">
        <v>0</v>
      </c>
      <c r="F77" s="2" t="n">
        <v>0</v>
      </c>
      <c r="H77" s="1" t="s">
        <v>275</v>
      </c>
      <c r="I77" s="1" t="n">
        <v>7</v>
      </c>
      <c r="J77" s="1" t="n">
        <v>7</v>
      </c>
      <c r="K77" s="2" t="n">
        <v>0</v>
      </c>
      <c r="L77" s="2" t="n">
        <v>0</v>
      </c>
      <c r="N77" s="1" t="s">
        <v>38</v>
      </c>
      <c r="O77" s="1" t="n">
        <v>4</v>
      </c>
      <c r="P77" s="1" t="n">
        <v>2</v>
      </c>
      <c r="Q77" s="2" t="n">
        <v>0</v>
      </c>
      <c r="R77" s="2" t="n">
        <v>3</v>
      </c>
      <c r="T77" s="1" t="s">
        <v>38</v>
      </c>
      <c r="U77" s="1" t="n">
        <v>4</v>
      </c>
      <c r="V77" s="1" t="n">
        <v>2</v>
      </c>
      <c r="W77" s="2" t="n">
        <v>0</v>
      </c>
      <c r="X77" s="2" t="n">
        <v>3</v>
      </c>
      <c r="Z77" s="1" t="n">
        <v>5</v>
      </c>
      <c r="AA77" s="2" t="n">
        <v>4</v>
      </c>
      <c r="AD77" s="1" t="n">
        <v>7</v>
      </c>
      <c r="AE77" s="2" t="n">
        <v>7</v>
      </c>
    </row>
    <row r="78" customFormat="false" ht="13.8" hidden="false" customHeight="false" outlineLevel="0" collapsed="false">
      <c r="B78" s="1" t="s">
        <v>277</v>
      </c>
      <c r="C78" s="1" t="n">
        <v>7</v>
      </c>
      <c r="D78" s="1" t="n">
        <v>7</v>
      </c>
      <c r="E78" s="2" t="n">
        <v>0</v>
      </c>
      <c r="F78" s="2" t="n">
        <v>0</v>
      </c>
      <c r="H78" s="1" t="s">
        <v>277</v>
      </c>
      <c r="I78" s="1" t="n">
        <v>7</v>
      </c>
      <c r="J78" s="1" t="n">
        <v>7</v>
      </c>
      <c r="K78" s="2" t="n">
        <v>0</v>
      </c>
      <c r="L78" s="2" t="n">
        <v>0</v>
      </c>
      <c r="N78" s="1" t="s">
        <v>34</v>
      </c>
      <c r="O78" s="1" t="n">
        <v>10</v>
      </c>
      <c r="P78" s="1" t="n">
        <v>7</v>
      </c>
      <c r="Q78" s="2" t="n">
        <v>1</v>
      </c>
      <c r="R78" s="2" t="n">
        <v>4</v>
      </c>
      <c r="T78" s="1" t="s">
        <v>34</v>
      </c>
      <c r="U78" s="1" t="n">
        <v>8</v>
      </c>
      <c r="V78" s="1" t="n">
        <v>8</v>
      </c>
      <c r="W78" s="2" t="n">
        <v>3</v>
      </c>
      <c r="X78" s="2" t="n">
        <v>3</v>
      </c>
      <c r="Z78" s="1" t="n">
        <v>11</v>
      </c>
      <c r="AA78" s="2" t="n">
        <v>11</v>
      </c>
      <c r="AD78" s="1" t="n">
        <v>7</v>
      </c>
      <c r="AE78" s="2" t="n">
        <v>7</v>
      </c>
    </row>
    <row r="79" customFormat="false" ht="13.8" hidden="false" customHeight="false" outlineLevel="0" collapsed="false">
      <c r="B79" s="1" t="s">
        <v>279</v>
      </c>
      <c r="C79" s="1" t="n">
        <v>4</v>
      </c>
      <c r="D79" s="1" t="n">
        <v>4</v>
      </c>
      <c r="E79" s="2" t="n">
        <v>0</v>
      </c>
      <c r="F79" s="2" t="n">
        <v>0</v>
      </c>
      <c r="H79" s="1" t="s">
        <v>279</v>
      </c>
      <c r="I79" s="1" t="n">
        <v>4</v>
      </c>
      <c r="J79" s="1" t="n">
        <v>4</v>
      </c>
      <c r="K79" s="2" t="n">
        <v>0</v>
      </c>
      <c r="L79" s="2" t="n">
        <v>0</v>
      </c>
      <c r="N79" s="1" t="s">
        <v>35</v>
      </c>
      <c r="O79" s="1" t="n">
        <v>3</v>
      </c>
      <c r="P79" s="1" t="n">
        <v>3</v>
      </c>
      <c r="Q79" s="2" t="n">
        <v>0</v>
      </c>
      <c r="R79" s="2" t="n">
        <v>0</v>
      </c>
      <c r="T79" s="1" t="s">
        <v>35</v>
      </c>
      <c r="U79" s="1" t="n">
        <v>2</v>
      </c>
      <c r="V79" s="1" t="n">
        <v>2</v>
      </c>
      <c r="W79" s="2" t="n">
        <v>1</v>
      </c>
      <c r="X79" s="2" t="n">
        <v>1</v>
      </c>
      <c r="Z79" s="1" t="n">
        <v>3</v>
      </c>
      <c r="AA79" s="2" t="n">
        <v>3</v>
      </c>
      <c r="AD79" s="1" t="n">
        <v>4</v>
      </c>
      <c r="AE79" s="2" t="n">
        <v>4</v>
      </c>
    </row>
    <row r="80" customFormat="false" ht="13.8" hidden="false" customHeight="false" outlineLevel="0" collapsed="false">
      <c r="C80" s="1" t="n">
        <f aca="false">AVERAGE(C73:C79)</f>
        <v>6.57142857142857</v>
      </c>
      <c r="D80" s="1" t="n">
        <f aca="false">AVERAGE(D73:D79)</f>
        <v>6.42857142857143</v>
      </c>
      <c r="E80" s="2" t="n">
        <f aca="false">AVERAGE(E73:E79)</f>
        <v>0</v>
      </c>
      <c r="F80" s="2" t="n">
        <f aca="false">AVERAGE(F73:F79)</f>
        <v>0.142857142857143</v>
      </c>
      <c r="I80" s="1" t="n">
        <f aca="false">AVERAGE(I73:I79)</f>
        <v>6.57142857142857</v>
      </c>
      <c r="J80" s="1" t="n">
        <f aca="false">AVERAGE(J73:J79)</f>
        <v>6.57142857142857</v>
      </c>
      <c r="K80" s="2" t="n">
        <f aca="false">AVERAGE(K73:K79)</f>
        <v>0</v>
      </c>
      <c r="L80" s="2" t="n">
        <f aca="false">AVERAGE(L73:L79)</f>
        <v>0</v>
      </c>
      <c r="O80" s="1" t="n">
        <f aca="false">AVERAGE(O73:O79)</f>
        <v>6.42857142857143</v>
      </c>
      <c r="P80" s="1" t="n">
        <f aca="false">AVERAGE(P73:P79)</f>
        <v>4.57142857142857</v>
      </c>
      <c r="Q80" s="2" t="n">
        <f aca="false">AVERAGE(Q73:Q79)</f>
        <v>0.142857142857143</v>
      </c>
      <c r="R80" s="2" t="n">
        <f aca="false">AVERAGE(R73:R79)</f>
        <v>1.57142857142857</v>
      </c>
      <c r="U80" s="1" t="n">
        <f aca="false">AVERAGE(U73:U79)</f>
        <v>5.42857142857143</v>
      </c>
      <c r="V80" s="1" t="n">
        <f aca="false">AVERAGE(V73:V79)</f>
        <v>3.71428571428571</v>
      </c>
      <c r="W80" s="2" t="n">
        <f aca="false">AVERAGE(W73:W79)</f>
        <v>1.14285714285714</v>
      </c>
      <c r="X80" s="2" t="n">
        <f aca="false">AVERAGE(X73:X79)</f>
        <v>2.42857142857143</v>
      </c>
      <c r="Z80" s="1" t="n">
        <f aca="false">AVERAGE(Z73:Z79)</f>
        <v>6.14285714285714</v>
      </c>
      <c r="AA80" s="1" t="n">
        <f aca="false">AVERAGE(AA73:AA79)</f>
        <v>6.57142857142857</v>
      </c>
      <c r="AD80" s="1" t="n">
        <f aca="false">AVERAGE(AD73:AD79)</f>
        <v>6.57142857142857</v>
      </c>
      <c r="AE80" s="1" t="n">
        <f aca="false">AVERAGE(AE73:AE79)</f>
        <v>6.57142857142857</v>
      </c>
    </row>
    <row r="81" customFormat="false" ht="13.8" hidden="false" customHeight="false" outlineLevel="0" collapsed="false">
      <c r="E81" s="2" t="n">
        <f aca="false">E80/AE80</f>
        <v>0</v>
      </c>
      <c r="F81" s="2" t="n">
        <f aca="false">F80/AD80</f>
        <v>0.0217391304347826</v>
      </c>
      <c r="K81" s="2" t="n">
        <f aca="false">K80/AE80</f>
        <v>0</v>
      </c>
      <c r="L81" s="2" t="n">
        <f aca="false">L80/AD80</f>
        <v>0</v>
      </c>
      <c r="Q81" s="2" t="n">
        <f aca="false">Q80/AA80</f>
        <v>0.0217391304347826</v>
      </c>
      <c r="R81" s="2" t="n">
        <f aca="false">R80/Z80</f>
        <v>0.255813953488372</v>
      </c>
      <c r="W81" s="2" t="n">
        <f aca="false">W80/AA80</f>
        <v>0.173913043478261</v>
      </c>
      <c r="X81" s="2" t="n">
        <f aca="false">X80/Z80</f>
        <v>0.395348837209302</v>
      </c>
    </row>
    <row r="86" customFormat="false" ht="13.8" hidden="false" customHeight="false" outlineLevel="0" collapsed="false">
      <c r="B86" s="34"/>
      <c r="C86" s="34"/>
      <c r="D86" s="34" t="s">
        <v>330</v>
      </c>
      <c r="E86" s="74"/>
      <c r="F86" s="74" t="s">
        <v>331</v>
      </c>
      <c r="G86" s="34"/>
      <c r="H86" s="34"/>
      <c r="I86" s="34" t="s">
        <v>332</v>
      </c>
      <c r="J86" s="34"/>
      <c r="K86" s="74"/>
      <c r="L86" s="74"/>
    </row>
    <row r="87" customFormat="false" ht="13.8" hidden="false" customHeight="false" outlineLevel="0" collapsed="false">
      <c r="B87" s="34"/>
      <c r="C87" s="74"/>
      <c r="D87" s="74" t="s">
        <v>233</v>
      </c>
      <c r="E87" s="74" t="s">
        <v>234</v>
      </c>
      <c r="F87" s="74" t="s">
        <v>66</v>
      </c>
      <c r="G87" s="74" t="s">
        <v>67</v>
      </c>
      <c r="H87" s="74" t="s">
        <v>68</v>
      </c>
      <c r="I87" s="74" t="s">
        <v>66</v>
      </c>
      <c r="J87" s="74" t="s">
        <v>67</v>
      </c>
      <c r="K87" s="74" t="s">
        <v>68</v>
      </c>
      <c r="L87" s="74" t="s">
        <v>47</v>
      </c>
    </row>
    <row r="88" customFormat="false" ht="13.8" hidden="false" customHeight="false" outlineLevel="0" collapsed="false">
      <c r="B88" s="34" t="s">
        <v>333</v>
      </c>
      <c r="C88" s="77" t="s">
        <v>127</v>
      </c>
      <c r="D88" s="34" t="n">
        <f aca="false">Q71</f>
        <v>0</v>
      </c>
      <c r="E88" s="34" t="n">
        <f aca="false">Q41</f>
        <v>0</v>
      </c>
      <c r="F88" s="34" t="n">
        <f aca="false">Q51</f>
        <v>0.0652173913043478</v>
      </c>
      <c r="G88" s="34" t="n">
        <f aca="false">Q61</f>
        <v>0</v>
      </c>
      <c r="H88" s="34" t="n">
        <f aca="false">Q31</f>
        <v>0.0434782608695652</v>
      </c>
      <c r="I88" s="34" t="n">
        <f aca="false">Q11</f>
        <v>0.0217391304347826</v>
      </c>
      <c r="J88" s="34" t="n">
        <f aca="false">Q81</f>
        <v>0.0217391304347826</v>
      </c>
      <c r="K88" s="34" t="n">
        <f aca="false">Q21</f>
        <v>0.0434782608695652</v>
      </c>
      <c r="L88" s="74" t="n">
        <f aca="false">AVERAGE(E88:K88)</f>
        <v>0.0279503105590062</v>
      </c>
    </row>
    <row r="89" customFormat="false" ht="13.8" hidden="false" customHeight="false" outlineLevel="0" collapsed="false">
      <c r="B89" s="34"/>
      <c r="C89" s="77" t="s">
        <v>128</v>
      </c>
      <c r="D89" s="34" t="n">
        <f aca="false">R71</f>
        <v>0</v>
      </c>
      <c r="E89" s="34" t="n">
        <f aca="false">R41</f>
        <v>0</v>
      </c>
      <c r="F89" s="34" t="n">
        <f aca="false">R51</f>
        <v>0</v>
      </c>
      <c r="G89" s="34" t="n">
        <f aca="false">R61</f>
        <v>0.159090909090909</v>
      </c>
      <c r="H89" s="34" t="n">
        <f aca="false">R31</f>
        <v>0.0526315789473684</v>
      </c>
      <c r="I89" s="34" t="n">
        <f aca="false">R11</f>
        <v>0.0277777777777778</v>
      </c>
      <c r="J89" s="34" t="n">
        <f aca="false">R81</f>
        <v>0.255813953488372</v>
      </c>
      <c r="K89" s="34" t="n">
        <f aca="false">R21</f>
        <v>0.0285714285714286</v>
      </c>
      <c r="L89" s="74" t="n">
        <f aca="false">AVERAGE(E89:K89)</f>
        <v>0.074840806839408</v>
      </c>
    </row>
    <row r="90" customFormat="false" ht="13.8" hidden="false" customHeight="false" outlineLevel="0" collapsed="false">
      <c r="B90" s="34" t="s">
        <v>8</v>
      </c>
      <c r="C90" s="77" t="s">
        <v>127</v>
      </c>
      <c r="D90" s="34" t="n">
        <f aca="false">K81</f>
        <v>0</v>
      </c>
      <c r="E90" s="74" t="n">
        <f aca="false">K31</f>
        <v>0</v>
      </c>
      <c r="F90" s="34" t="n">
        <f aca="false">K41</f>
        <v>0.0869565217391304</v>
      </c>
      <c r="G90" s="34" t="n">
        <f aca="false">K61</f>
        <v>0.0434782608695652</v>
      </c>
      <c r="H90" s="34" t="n">
        <f aca="false">K21</f>
        <v>0</v>
      </c>
      <c r="I90" s="34" t="n">
        <f aca="false">K11</f>
        <v>0.0434782608695652</v>
      </c>
      <c r="J90" s="34" t="n">
        <f aca="false">K71</f>
        <v>0.0869565217391304</v>
      </c>
      <c r="K90" s="34" t="n">
        <f aca="false">K51</f>
        <v>0.0217391304347826</v>
      </c>
      <c r="L90" s="74" t="n">
        <f aca="false">AVERAGE(D90:K90)</f>
        <v>0.0353260869565217</v>
      </c>
      <c r="M90" s="1"/>
      <c r="O90" s="24"/>
      <c r="P90" s="24"/>
      <c r="Q90" s="32"/>
      <c r="R90" s="24"/>
      <c r="S90" s="24"/>
      <c r="T90" s="24"/>
      <c r="U90" s="24"/>
      <c r="V90" s="24"/>
      <c r="W90" s="24"/>
      <c r="X90" s="32"/>
    </row>
    <row r="91" customFormat="false" ht="13.8" hidden="false" customHeight="false" outlineLevel="0" collapsed="false">
      <c r="B91" s="34"/>
      <c r="C91" s="77" t="s">
        <v>128</v>
      </c>
      <c r="D91" s="34" t="n">
        <f aca="false">L81</f>
        <v>0</v>
      </c>
      <c r="E91" s="74" t="n">
        <f aca="false">L31</f>
        <v>0</v>
      </c>
      <c r="F91" s="34" t="n">
        <f aca="false">L41</f>
        <v>0.0625</v>
      </c>
      <c r="G91" s="34" t="n">
        <f aca="false">L61</f>
        <v>0.0769230769230769</v>
      </c>
      <c r="H91" s="34" t="n">
        <f aca="false">L21</f>
        <v>0.0526315789473684</v>
      </c>
      <c r="I91" s="34" t="n">
        <f aca="false">L11</f>
        <v>0.0256410256410256</v>
      </c>
      <c r="J91" s="34" t="n">
        <f aca="false">L71</f>
        <v>0.131578947368421</v>
      </c>
      <c r="K91" s="34" t="n">
        <f aca="false">L51</f>
        <v>0.0975609756097561</v>
      </c>
      <c r="L91" s="74" t="n">
        <f aca="false">AVERAGE(D91:K91)</f>
        <v>0.055854450561206</v>
      </c>
      <c r="M91" s="1"/>
      <c r="O91" s="24"/>
      <c r="P91" s="24"/>
      <c r="Q91" s="32"/>
      <c r="R91" s="24"/>
      <c r="S91" s="24"/>
      <c r="T91" s="24"/>
      <c r="U91" s="24"/>
      <c r="V91" s="24"/>
      <c r="W91" s="24"/>
      <c r="X91" s="32"/>
    </row>
    <row r="93" customFormat="false" ht="13.8" hidden="false" customHeight="false" outlineLevel="0" collapsed="false">
      <c r="I93" s="24"/>
      <c r="J93" s="24"/>
      <c r="K93" s="32"/>
      <c r="L93" s="24"/>
      <c r="M93" s="24"/>
      <c r="N93" s="24"/>
      <c r="O93" s="24"/>
      <c r="P93" s="24"/>
      <c r="Q93" s="24"/>
      <c r="R93" s="32"/>
      <c r="S93" s="2"/>
    </row>
    <row r="94" customFormat="false" ht="13.8" hidden="false" customHeight="false" outlineLevel="0" collapsed="false">
      <c r="I94" s="24"/>
      <c r="J94" s="24"/>
      <c r="K94" s="32"/>
      <c r="L94" s="24"/>
      <c r="M94" s="44" t="n">
        <f aca="false">AVERAGE(M95:M96)</f>
        <v>0.0326086956521739</v>
      </c>
      <c r="N94" s="24"/>
      <c r="O94" s="24"/>
      <c r="P94" s="24"/>
      <c r="Q94" s="24"/>
      <c r="R94" s="32"/>
      <c r="S94" s="2"/>
    </row>
    <row r="95" customFormat="false" ht="13.8" hidden="false" customHeight="false" outlineLevel="0" collapsed="false">
      <c r="B95" s="78" t="s">
        <v>31</v>
      </c>
      <c r="C95" s="78" t="s">
        <v>127</v>
      </c>
      <c r="D95" s="34" t="n">
        <v>0</v>
      </c>
      <c r="E95" s="74" t="n">
        <v>0</v>
      </c>
      <c r="F95" s="74" t="n">
        <v>0.0652173913043478</v>
      </c>
      <c r="G95" s="34" t="n">
        <v>0</v>
      </c>
      <c r="H95" s="34" t="n">
        <v>0.0434782608695652</v>
      </c>
      <c r="I95" s="34" t="n">
        <v>0.0217391304347826</v>
      </c>
      <c r="J95" s="34" t="n">
        <v>0.0217391304347826</v>
      </c>
      <c r="K95" s="74" t="n">
        <v>0.0434782608695652</v>
      </c>
      <c r="L95" s="74" t="n">
        <v>0.0279503105590062</v>
      </c>
      <c r="M95" s="32" t="n">
        <f aca="false">AVERAGE(G95:K95)</f>
        <v>0.0260869565217391</v>
      </c>
    </row>
    <row r="96" customFormat="false" ht="13.8" hidden="false" customHeight="false" outlineLevel="0" collapsed="false">
      <c r="B96" s="78" t="s">
        <v>8</v>
      </c>
      <c r="C96" s="78" t="s">
        <v>127</v>
      </c>
      <c r="D96" s="34" t="n">
        <v>0</v>
      </c>
      <c r="E96" s="74" t="n">
        <v>0</v>
      </c>
      <c r="F96" s="74" t="n">
        <v>0.0869565217391304</v>
      </c>
      <c r="G96" s="34" t="n">
        <v>0.0434782608695652</v>
      </c>
      <c r="H96" s="34" t="n">
        <v>0</v>
      </c>
      <c r="I96" s="34" t="n">
        <v>0.0434782608695652</v>
      </c>
      <c r="J96" s="34" t="n">
        <v>0.0869565217391304</v>
      </c>
      <c r="K96" s="74" t="n">
        <v>0.0217391304347826</v>
      </c>
      <c r="L96" s="74" t="n">
        <v>0.0353260869565217</v>
      </c>
      <c r="M96" s="32" t="n">
        <f aca="false">AVERAGE(G96:K96)</f>
        <v>0.0391304347826087</v>
      </c>
    </row>
    <row r="97" customFormat="false" ht="13.8" hidden="false" customHeight="false" outlineLevel="0" collapsed="false">
      <c r="B97" s="78" t="s">
        <v>31</v>
      </c>
      <c r="C97" s="78" t="s">
        <v>128</v>
      </c>
      <c r="D97" s="34" t="n">
        <v>0</v>
      </c>
      <c r="E97" s="74" t="n">
        <v>0</v>
      </c>
      <c r="F97" s="74" t="n">
        <v>0</v>
      </c>
      <c r="G97" s="34" t="n">
        <v>0.159090909090909</v>
      </c>
      <c r="H97" s="34" t="n">
        <v>0.0526315789473684</v>
      </c>
      <c r="I97" s="34" t="n">
        <v>0.0277777777777778</v>
      </c>
      <c r="J97" s="34" t="n">
        <v>0.255813953488372</v>
      </c>
      <c r="K97" s="74" t="n">
        <v>0.0285714285714286</v>
      </c>
      <c r="L97" s="74" t="n">
        <v>0.074840806839408</v>
      </c>
      <c r="M97" s="32" t="n">
        <f aca="false">AVERAGE(G97:K97)</f>
        <v>0.104777129575171</v>
      </c>
    </row>
    <row r="98" customFormat="false" ht="13.8" hidden="false" customHeight="false" outlineLevel="0" collapsed="false">
      <c r="B98" s="78" t="s">
        <v>8</v>
      </c>
      <c r="C98" s="78" t="s">
        <v>128</v>
      </c>
      <c r="D98" s="34" t="n">
        <v>0</v>
      </c>
      <c r="E98" s="74" t="n">
        <v>0</v>
      </c>
      <c r="F98" s="74" t="n">
        <v>0.0625</v>
      </c>
      <c r="G98" s="34" t="n">
        <v>0.0769230769230769</v>
      </c>
      <c r="H98" s="34" t="n">
        <v>0.0526315789473684</v>
      </c>
      <c r="I98" s="34" t="n">
        <v>0.0256410256410256</v>
      </c>
      <c r="J98" s="34" t="n">
        <v>0.131578947368421</v>
      </c>
      <c r="K98" s="74" t="n">
        <v>0.0975609756097561</v>
      </c>
      <c r="L98" s="74" t="n">
        <v>0.055854450561206</v>
      </c>
      <c r="M98" s="32" t="n">
        <f aca="false">AVERAGE(G98:K98)</f>
        <v>0.0768671208979296</v>
      </c>
    </row>
    <row r="99" customFormat="false" ht="13.8" hidden="false" customHeight="false" outlineLevel="0" collapsed="false">
      <c r="D99" s="24"/>
      <c r="E99" s="32"/>
      <c r="F99" s="24"/>
      <c r="G99" s="24"/>
      <c r="H99" s="24"/>
      <c r="I99" s="24"/>
      <c r="J99" s="24"/>
      <c r="K99" s="24"/>
      <c r="L99" s="32"/>
      <c r="M99" s="79" t="n">
        <f aca="false">AVERAGE(M97:M98)</f>
        <v>0.0908221252365504</v>
      </c>
    </row>
    <row r="100" customFormat="false" ht="13.8" hidden="false" customHeight="false" outlineLevel="0" collapsed="false">
      <c r="D100" s="24"/>
      <c r="E100" s="32"/>
      <c r="F100" s="24"/>
      <c r="G100" s="24"/>
      <c r="H100" s="24"/>
      <c r="I100" s="24"/>
      <c r="J100" s="24"/>
      <c r="K100" s="24"/>
      <c r="L10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3" activeCellId="0" sqref="I83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24" width="11.53"/>
    <col collapsed="false" customWidth="false" hidden="false" outlineLevel="0" max="5" min="5" style="24" width="11.53"/>
  </cols>
  <sheetData>
    <row r="1" customFormat="false" ht="13.8" hidden="false" customHeight="false" outlineLevel="0" collapsed="false">
      <c r="A1" s="1" t="s">
        <v>31</v>
      </c>
      <c r="I1" s="1" t="s">
        <v>8</v>
      </c>
    </row>
    <row r="2" customFormat="false" ht="13.8" hidden="false" customHeight="false" outlineLevel="0" collapsed="false">
      <c r="B2" s="24" t="s">
        <v>59</v>
      </c>
      <c r="E2" s="24" t="s">
        <v>172</v>
      </c>
      <c r="J2" s="24" t="s">
        <v>59</v>
      </c>
      <c r="M2" s="24" t="s">
        <v>172</v>
      </c>
    </row>
    <row r="3" customFormat="false" ht="13.8" hidden="false" customHeight="false" outlineLevel="0" collapsed="false">
      <c r="A3" s="1" t="s">
        <v>289</v>
      </c>
      <c r="D3" s="1" t="s">
        <v>289</v>
      </c>
      <c r="I3" s="1" t="s">
        <v>312</v>
      </c>
      <c r="L3" s="1" t="s">
        <v>312</v>
      </c>
    </row>
    <row r="4" customFormat="false" ht="13.8" hidden="false" customHeight="false" outlineLevel="0" collapsed="false">
      <c r="A4" s="1" t="s">
        <v>37</v>
      </c>
      <c r="B4" s="24" t="n">
        <v>0.957949585902739</v>
      </c>
      <c r="D4" s="1" t="s">
        <v>37</v>
      </c>
      <c r="E4" s="24" t="n">
        <v>0.99403178691864</v>
      </c>
      <c r="I4" s="1" t="s">
        <v>79</v>
      </c>
      <c r="J4" s="1" t="n">
        <v>0.864857933519648</v>
      </c>
      <c r="L4" s="1" t="s">
        <v>79</v>
      </c>
      <c r="M4" s="1" t="n">
        <v>0.964439511299133</v>
      </c>
    </row>
    <row r="5" customFormat="false" ht="13.8" hidden="false" customHeight="false" outlineLevel="0" collapsed="false">
      <c r="A5" s="1" t="s">
        <v>36</v>
      </c>
      <c r="B5" s="24" t="n">
        <v>0.901334610122892</v>
      </c>
      <c r="D5" s="1" t="s">
        <v>36</v>
      </c>
      <c r="E5" s="24" t="n">
        <v>0.955994963645935</v>
      </c>
      <c r="I5" s="1" t="s">
        <v>77</v>
      </c>
      <c r="J5" s="1" t="n">
        <v>0.616424606219178</v>
      </c>
      <c r="L5" s="1" t="s">
        <v>77</v>
      </c>
      <c r="M5" s="1" t="n">
        <v>0.908574938774109</v>
      </c>
    </row>
    <row r="6" customFormat="false" ht="13.8" hidden="false" customHeight="false" outlineLevel="0" collapsed="false">
      <c r="A6" s="1" t="s">
        <v>39</v>
      </c>
      <c r="B6" s="24" t="n">
        <v>0.65485474635501</v>
      </c>
      <c r="D6" s="1" t="s">
        <v>39</v>
      </c>
      <c r="E6" s="24" t="n">
        <v>0.901997864246368</v>
      </c>
      <c r="I6" s="1" t="s">
        <v>83</v>
      </c>
      <c r="J6" s="1" t="n">
        <v>0.670349771205666</v>
      </c>
      <c r="L6" s="1" t="s">
        <v>83</v>
      </c>
      <c r="M6" s="1" t="n">
        <v>0.927314639091492</v>
      </c>
    </row>
    <row r="7" customFormat="false" ht="13.8" hidden="false" customHeight="false" outlineLevel="0" collapsed="false">
      <c r="A7" s="1" t="s">
        <v>33</v>
      </c>
      <c r="B7" s="24" t="n">
        <v>0.3856647778288</v>
      </c>
      <c r="D7" s="1" t="s">
        <v>33</v>
      </c>
      <c r="E7" s="24" t="n">
        <v>0.922555148601532</v>
      </c>
      <c r="I7" s="1" t="s">
        <v>82</v>
      </c>
      <c r="J7" s="1" t="n">
        <v>0.310146825801258</v>
      </c>
      <c r="L7" s="1" t="s">
        <v>82</v>
      </c>
      <c r="M7" s="1" t="n">
        <v>0.79056179523468</v>
      </c>
    </row>
    <row r="8" customFormat="false" ht="13.8" hidden="false" customHeight="false" outlineLevel="0" collapsed="false">
      <c r="A8" s="1" t="s">
        <v>38</v>
      </c>
      <c r="B8" s="24" t="n">
        <v>0.885517586613233</v>
      </c>
      <c r="D8" s="1" t="s">
        <v>38</v>
      </c>
      <c r="E8" s="24" t="n">
        <v>0.835023641586304</v>
      </c>
      <c r="I8" s="1" t="s">
        <v>80</v>
      </c>
      <c r="J8" s="1" t="n">
        <v>1</v>
      </c>
      <c r="L8" s="1" t="s">
        <v>80</v>
      </c>
      <c r="M8" s="1" t="n">
        <v>1</v>
      </c>
    </row>
    <row r="9" customFormat="false" ht="13.8" hidden="false" customHeight="false" outlineLevel="0" collapsed="false">
      <c r="A9" s="1" t="s">
        <v>34</v>
      </c>
      <c r="B9" s="24" t="n">
        <v>0.948366525939728</v>
      </c>
      <c r="D9" s="1" t="s">
        <v>34</v>
      </c>
      <c r="E9" s="24" t="n">
        <v>0.990944564342499</v>
      </c>
      <c r="I9" s="1" t="s">
        <v>81</v>
      </c>
      <c r="J9" s="1" t="n">
        <v>1</v>
      </c>
      <c r="L9" s="1" t="s">
        <v>81</v>
      </c>
      <c r="M9" s="1" t="n">
        <v>0.987620174884796</v>
      </c>
    </row>
    <row r="10" customFormat="false" ht="13.8" hidden="false" customHeight="false" outlineLevel="0" collapsed="false">
      <c r="A10" s="1" t="s">
        <v>35</v>
      </c>
      <c r="B10" s="24" t="n">
        <v>0.983415102160779</v>
      </c>
      <c r="D10" s="1" t="s">
        <v>35</v>
      </c>
      <c r="E10" s="24" t="n">
        <v>0.995232820510864</v>
      </c>
      <c r="I10" s="1" t="s">
        <v>78</v>
      </c>
      <c r="J10" s="1" t="n">
        <v>0.897529137924974</v>
      </c>
      <c r="L10" s="1" t="s">
        <v>78</v>
      </c>
      <c r="M10" s="1" t="n">
        <v>0.984648048877716</v>
      </c>
    </row>
    <row r="11" customFormat="false" ht="13.8" hidden="false" customHeight="false" outlineLevel="0" collapsed="false">
      <c r="A11" s="1" t="s">
        <v>295</v>
      </c>
      <c r="D11" s="1" t="s">
        <v>295</v>
      </c>
      <c r="I11" s="1" t="s">
        <v>319</v>
      </c>
      <c r="L11" s="1" t="s">
        <v>319</v>
      </c>
    </row>
    <row r="12" customFormat="false" ht="13.8" hidden="false" customHeight="false" outlineLevel="0" collapsed="false">
      <c r="A12" s="1" t="s">
        <v>37</v>
      </c>
      <c r="B12" s="24" t="n">
        <v>0.658673191504128</v>
      </c>
      <c r="D12" s="1" t="s">
        <v>37</v>
      </c>
      <c r="E12" s="24" t="n">
        <v>0.958561420440674</v>
      </c>
      <c r="I12" s="1" t="s">
        <v>79</v>
      </c>
      <c r="J12" s="1" t="n">
        <v>0.880385379929941</v>
      </c>
      <c r="L12" s="1" t="s">
        <v>79</v>
      </c>
      <c r="M12" s="1" t="n">
        <v>0.972551345825195</v>
      </c>
    </row>
    <row r="13" customFormat="false" ht="13.8" hidden="false" customHeight="false" outlineLevel="0" collapsed="false">
      <c r="A13" s="1" t="s">
        <v>36</v>
      </c>
      <c r="B13" s="24" t="n">
        <v>0.902594658061682</v>
      </c>
      <c r="D13" s="1" t="s">
        <v>36</v>
      </c>
      <c r="E13" s="24" t="n">
        <v>0.940124571323395</v>
      </c>
      <c r="I13" s="1" t="s">
        <v>77</v>
      </c>
      <c r="J13" s="1" t="n">
        <v>0.622872396884604</v>
      </c>
      <c r="L13" s="1" t="s">
        <v>77</v>
      </c>
      <c r="M13" s="1" t="n">
        <v>0.913657128810883</v>
      </c>
    </row>
    <row r="14" customFormat="false" ht="13.8" hidden="false" customHeight="false" outlineLevel="0" collapsed="false">
      <c r="A14" s="1" t="s">
        <v>39</v>
      </c>
      <c r="B14" s="24" t="n">
        <v>0.37624930060966</v>
      </c>
      <c r="D14" s="1" t="s">
        <v>39</v>
      </c>
      <c r="E14" s="24" t="n">
        <v>0.954751491546631</v>
      </c>
      <c r="I14" s="1" t="s">
        <v>83</v>
      </c>
      <c r="J14" s="1" t="n">
        <v>0.565326388733524</v>
      </c>
      <c r="L14" s="1" t="s">
        <v>83</v>
      </c>
      <c r="M14" s="1" t="n">
        <v>0.913643956184387</v>
      </c>
    </row>
    <row r="15" customFormat="false" ht="13.8" hidden="false" customHeight="false" outlineLevel="0" collapsed="false">
      <c r="A15" s="1" t="s">
        <v>33</v>
      </c>
      <c r="B15" s="24" t="n">
        <v>0.524339885509943</v>
      </c>
      <c r="D15" s="1" t="s">
        <v>33</v>
      </c>
      <c r="E15" s="24" t="n">
        <v>0.933583736419678</v>
      </c>
      <c r="I15" s="1" t="s">
        <v>82</v>
      </c>
      <c r="J15" s="1" t="n">
        <v>0.247099193365087</v>
      </c>
      <c r="L15" s="1" t="s">
        <v>82</v>
      </c>
      <c r="M15" s="1" t="n">
        <v>0.780884265899658</v>
      </c>
    </row>
    <row r="16" customFormat="false" ht="13.8" hidden="false" customHeight="false" outlineLevel="0" collapsed="false">
      <c r="A16" s="1" t="s">
        <v>38</v>
      </c>
      <c r="B16" s="24" t="n">
        <v>0.885517586613233</v>
      </c>
      <c r="D16" s="1" t="s">
        <v>38</v>
      </c>
      <c r="E16" s="24" t="n">
        <v>0.85177743434906</v>
      </c>
      <c r="I16" s="1" t="s">
        <v>80</v>
      </c>
      <c r="J16" s="1" t="n">
        <v>1</v>
      </c>
      <c r="L16" s="1" t="s">
        <v>80</v>
      </c>
      <c r="M16" s="1" t="n">
        <v>1</v>
      </c>
    </row>
    <row r="17" customFormat="false" ht="13.8" hidden="false" customHeight="false" outlineLevel="0" collapsed="false">
      <c r="A17" s="1" t="s">
        <v>34</v>
      </c>
      <c r="B17" s="24" t="n">
        <v>0.713462469378381</v>
      </c>
      <c r="D17" s="1" t="s">
        <v>34</v>
      </c>
      <c r="E17" s="24" t="n">
        <v>0.956130087375641</v>
      </c>
      <c r="I17" s="1" t="s">
        <v>81</v>
      </c>
      <c r="J17" s="1" t="n">
        <v>0.784195608988996</v>
      </c>
      <c r="L17" s="1" t="s">
        <v>81</v>
      </c>
      <c r="M17" s="1" t="n">
        <v>0.838403403759003</v>
      </c>
    </row>
    <row r="18" customFormat="false" ht="13.8" hidden="false" customHeight="false" outlineLevel="0" collapsed="false">
      <c r="A18" s="1" t="s">
        <v>35</v>
      </c>
      <c r="B18" s="24" t="n">
        <v>0.983415102160779</v>
      </c>
      <c r="D18" s="1" t="s">
        <v>35</v>
      </c>
      <c r="E18" s="24" t="n">
        <v>0.994655966758728</v>
      </c>
      <c r="I18" s="1" t="s">
        <v>78</v>
      </c>
      <c r="J18" s="1" t="n">
        <v>0.934730129053198</v>
      </c>
      <c r="L18" s="1" t="s">
        <v>78</v>
      </c>
      <c r="M18" s="1" t="n">
        <v>0.978762745857239</v>
      </c>
    </row>
    <row r="19" customFormat="false" ht="13.8" hidden="false" customHeight="false" outlineLevel="0" collapsed="false">
      <c r="A19" s="1" t="s">
        <v>299</v>
      </c>
      <c r="D19" s="1" t="s">
        <v>299</v>
      </c>
      <c r="I19" s="1" t="s">
        <v>320</v>
      </c>
      <c r="L19" s="1" t="s">
        <v>320</v>
      </c>
    </row>
    <row r="20" customFormat="false" ht="13.8" hidden="false" customHeight="false" outlineLevel="0" collapsed="false">
      <c r="A20" s="1" t="s">
        <v>37</v>
      </c>
      <c r="B20" s="24" t="n">
        <v>0.917609810112572</v>
      </c>
      <c r="D20" s="1" t="s">
        <v>37</v>
      </c>
      <c r="E20" s="24" t="n">
        <v>0.957924246788025</v>
      </c>
      <c r="I20" s="1" t="s">
        <v>268</v>
      </c>
      <c r="J20" s="1" t="n">
        <v>0.882975740478802</v>
      </c>
      <c r="L20" s="1" t="s">
        <v>268</v>
      </c>
      <c r="M20" s="1" t="n">
        <v>0.95451819896698</v>
      </c>
    </row>
    <row r="21" customFormat="false" ht="13.8" hidden="false" customHeight="false" outlineLevel="0" collapsed="false">
      <c r="A21" s="1" t="s">
        <v>36</v>
      </c>
      <c r="B21" s="24" t="n">
        <v>0.266016572621439</v>
      </c>
      <c r="D21" s="1" t="s">
        <v>36</v>
      </c>
      <c r="E21" s="24" t="n">
        <v>0.759283900260925</v>
      </c>
      <c r="I21" s="1" t="s">
        <v>270</v>
      </c>
      <c r="J21" s="1" t="n">
        <v>0.826340085442564</v>
      </c>
      <c r="L21" s="1" t="s">
        <v>270</v>
      </c>
      <c r="M21" s="1" t="n">
        <v>0.968376159667969</v>
      </c>
    </row>
    <row r="22" customFormat="false" ht="13.8" hidden="false" customHeight="false" outlineLevel="0" collapsed="false">
      <c r="A22" s="1" t="s">
        <v>39</v>
      </c>
      <c r="B22" s="24" t="n">
        <v>0.328626161882937</v>
      </c>
      <c r="D22" s="1" t="s">
        <v>39</v>
      </c>
      <c r="E22" s="24" t="n">
        <v>0.872583389282227</v>
      </c>
      <c r="I22" s="1" t="s">
        <v>272</v>
      </c>
      <c r="J22" s="1" t="n">
        <v>0.834581376266907</v>
      </c>
      <c r="L22" s="1" t="s">
        <v>272</v>
      </c>
      <c r="M22" s="1" t="n">
        <v>0.978033781051636</v>
      </c>
    </row>
    <row r="23" customFormat="false" ht="13.8" hidden="false" customHeight="false" outlineLevel="0" collapsed="false">
      <c r="A23" s="1" t="s">
        <v>33</v>
      </c>
      <c r="B23" s="24" t="n">
        <v>0.54908144162998</v>
      </c>
      <c r="D23" s="1" t="s">
        <v>33</v>
      </c>
      <c r="E23" s="24" t="n">
        <v>0.962631940841675</v>
      </c>
      <c r="I23" s="1" t="s">
        <v>274</v>
      </c>
      <c r="J23" s="1" t="n">
        <v>0.996234394722023</v>
      </c>
      <c r="L23" s="1" t="s">
        <v>274</v>
      </c>
      <c r="M23" s="1" t="n">
        <v>0.995775878429413</v>
      </c>
    </row>
    <row r="24" customFormat="false" ht="13.8" hidden="false" customHeight="false" outlineLevel="0" collapsed="false">
      <c r="A24" s="1" t="s">
        <v>38</v>
      </c>
      <c r="B24" s="24" t="n">
        <v>0.885517586613233</v>
      </c>
      <c r="D24" s="1" t="s">
        <v>38</v>
      </c>
      <c r="E24" s="24" t="n">
        <v>0.85177743434906</v>
      </c>
      <c r="I24" s="1" t="s">
        <v>276</v>
      </c>
      <c r="J24" s="1" t="n">
        <v>0.792404059710225</v>
      </c>
      <c r="L24" s="1" t="s">
        <v>276</v>
      </c>
      <c r="M24" s="1" t="n">
        <v>0.970644593238831</v>
      </c>
    </row>
    <row r="25" customFormat="false" ht="13.8" hidden="false" customHeight="false" outlineLevel="0" collapsed="false">
      <c r="A25" s="1" t="s">
        <v>34</v>
      </c>
      <c r="B25" s="24" t="n">
        <v>0.704762423847537</v>
      </c>
      <c r="D25" s="1" t="s">
        <v>34</v>
      </c>
      <c r="E25" s="24" t="n">
        <v>0.952817380428314</v>
      </c>
      <c r="I25" s="1" t="s">
        <v>278</v>
      </c>
      <c r="J25" s="1" t="n">
        <v>1</v>
      </c>
      <c r="L25" s="1" t="s">
        <v>278</v>
      </c>
      <c r="M25" s="1" t="n">
        <v>0.993787169456482</v>
      </c>
    </row>
    <row r="26" customFormat="false" ht="13.8" hidden="false" customHeight="false" outlineLevel="0" collapsed="false">
      <c r="A26" s="1" t="s">
        <v>35</v>
      </c>
      <c r="B26" s="24" t="n">
        <v>1</v>
      </c>
      <c r="D26" s="1" t="s">
        <v>35</v>
      </c>
      <c r="E26" s="24" t="n">
        <v>1</v>
      </c>
      <c r="I26" s="1" t="s">
        <v>280</v>
      </c>
      <c r="J26" s="1" t="n">
        <v>1</v>
      </c>
      <c r="L26" s="1" t="s">
        <v>280</v>
      </c>
      <c r="M26" s="1" t="n">
        <v>1</v>
      </c>
    </row>
    <row r="27" customFormat="false" ht="13.8" hidden="false" customHeight="false" outlineLevel="0" collapsed="false">
      <c r="A27" s="1" t="s">
        <v>305</v>
      </c>
      <c r="D27" s="1" t="s">
        <v>305</v>
      </c>
      <c r="I27" s="1" t="s">
        <v>321</v>
      </c>
      <c r="L27" s="1" t="s">
        <v>321</v>
      </c>
    </row>
    <row r="28" customFormat="false" ht="13.8" hidden="false" customHeight="false" outlineLevel="0" collapsed="false">
      <c r="A28" s="1" t="s">
        <v>268</v>
      </c>
      <c r="B28" s="24" t="n">
        <v>1</v>
      </c>
      <c r="D28" s="1" t="s">
        <v>268</v>
      </c>
      <c r="E28" s="24" t="n">
        <v>1</v>
      </c>
      <c r="I28" s="1" t="s">
        <v>79</v>
      </c>
      <c r="J28" s="1" t="n">
        <v>0.719202894857315</v>
      </c>
      <c r="L28" s="1" t="s">
        <v>79</v>
      </c>
      <c r="M28" s="1" t="n">
        <v>0.842906713485718</v>
      </c>
    </row>
    <row r="29" customFormat="false" ht="13.8" hidden="false" customHeight="false" outlineLevel="0" collapsed="false">
      <c r="A29" s="1" t="s">
        <v>270</v>
      </c>
      <c r="B29" s="24" t="n">
        <v>1</v>
      </c>
      <c r="D29" s="1" t="s">
        <v>270</v>
      </c>
      <c r="E29" s="24" t="n">
        <v>1.00000011920929</v>
      </c>
      <c r="I29" s="1" t="s">
        <v>77</v>
      </c>
      <c r="J29" s="1" t="n">
        <v>0.627028370413193</v>
      </c>
      <c r="L29" s="1" t="s">
        <v>77</v>
      </c>
      <c r="M29" s="1" t="n">
        <v>0.913005173206329</v>
      </c>
    </row>
    <row r="30" customFormat="false" ht="13.8" hidden="false" customHeight="false" outlineLevel="0" collapsed="false">
      <c r="A30" s="1" t="s">
        <v>272</v>
      </c>
      <c r="B30" s="24" t="n">
        <v>1</v>
      </c>
      <c r="D30" s="1" t="s">
        <v>272</v>
      </c>
      <c r="E30" s="24" t="n">
        <v>1.00000011920929</v>
      </c>
      <c r="I30" s="1" t="s">
        <v>83</v>
      </c>
      <c r="J30" s="1" t="n">
        <v>0.431343673354557</v>
      </c>
      <c r="L30" s="1" t="s">
        <v>83</v>
      </c>
      <c r="M30" s="1" t="n">
        <v>0.878337442874908</v>
      </c>
    </row>
    <row r="31" customFormat="false" ht="13.8" hidden="false" customHeight="false" outlineLevel="0" collapsed="false">
      <c r="A31" s="1" t="s">
        <v>274</v>
      </c>
      <c r="B31" s="24" t="n">
        <v>1</v>
      </c>
      <c r="D31" s="1" t="s">
        <v>274</v>
      </c>
      <c r="E31" s="24" t="n">
        <v>0.999999821186066</v>
      </c>
      <c r="I31" s="1" t="s">
        <v>82</v>
      </c>
      <c r="J31" s="1" t="n">
        <v>0.878385031211105</v>
      </c>
      <c r="L31" s="1" t="s">
        <v>82</v>
      </c>
      <c r="M31" s="1" t="n">
        <v>0.878583788871765</v>
      </c>
    </row>
    <row r="32" customFormat="false" ht="13.8" hidden="false" customHeight="false" outlineLevel="0" collapsed="false">
      <c r="A32" s="1" t="s">
        <v>276</v>
      </c>
      <c r="B32" s="24" t="n">
        <v>1</v>
      </c>
      <c r="D32" s="1" t="s">
        <v>276</v>
      </c>
      <c r="E32" s="24" t="n">
        <v>1</v>
      </c>
      <c r="I32" s="1" t="s">
        <v>80</v>
      </c>
      <c r="J32" s="1" t="n">
        <v>0.325275887744105</v>
      </c>
      <c r="L32" s="1" t="s">
        <v>80</v>
      </c>
      <c r="M32" s="1" t="n">
        <v>0.582420289516449</v>
      </c>
    </row>
    <row r="33" customFormat="false" ht="13.8" hidden="false" customHeight="false" outlineLevel="0" collapsed="false">
      <c r="A33" s="1" t="s">
        <v>278</v>
      </c>
      <c r="B33" s="24" t="n">
        <v>1</v>
      </c>
      <c r="D33" s="1" t="s">
        <v>278</v>
      </c>
      <c r="E33" s="24" t="n">
        <v>0.993787169456482</v>
      </c>
      <c r="I33" s="1" t="s">
        <v>81</v>
      </c>
      <c r="J33" s="1" t="n">
        <v>0.784195608988996</v>
      </c>
      <c r="L33" s="1" t="s">
        <v>81</v>
      </c>
      <c r="M33" s="1" t="n">
        <v>0.838403403759003</v>
      </c>
    </row>
    <row r="34" customFormat="false" ht="13.8" hidden="false" customHeight="false" outlineLevel="0" collapsed="false">
      <c r="A34" s="1" t="s">
        <v>280</v>
      </c>
      <c r="B34" s="24" t="n">
        <v>1</v>
      </c>
      <c r="D34" s="1" t="s">
        <v>280</v>
      </c>
      <c r="E34" s="24" t="n">
        <v>1</v>
      </c>
      <c r="I34" s="1" t="s">
        <v>78</v>
      </c>
      <c r="J34" s="1" t="n">
        <v>0.940344204919697</v>
      </c>
      <c r="L34" s="1" t="s">
        <v>78</v>
      </c>
      <c r="M34" s="1" t="n">
        <v>0.987703740596771</v>
      </c>
    </row>
    <row r="35" customFormat="false" ht="13.8" hidden="false" customHeight="false" outlineLevel="0" collapsed="false">
      <c r="A35" s="1" t="s">
        <v>308</v>
      </c>
      <c r="D35" s="1" t="s">
        <v>308</v>
      </c>
      <c r="I35" s="1" t="s">
        <v>323</v>
      </c>
      <c r="L35" s="1" t="s">
        <v>323</v>
      </c>
    </row>
    <row r="36" customFormat="false" ht="13.8" hidden="false" customHeight="false" outlineLevel="0" collapsed="false">
      <c r="A36" s="1" t="s">
        <v>37</v>
      </c>
      <c r="B36" s="24" t="n">
        <v>0.917138117153858</v>
      </c>
      <c r="D36" s="1" t="s">
        <v>37</v>
      </c>
      <c r="E36" s="24" t="n">
        <v>0.838007152080536</v>
      </c>
      <c r="I36" s="1" t="s">
        <v>79</v>
      </c>
      <c r="J36" s="1" t="n">
        <v>0.51614537094727</v>
      </c>
      <c r="L36" s="1" t="s">
        <v>79</v>
      </c>
      <c r="M36" s="1" t="n">
        <v>0.911933064460754</v>
      </c>
    </row>
    <row r="37" customFormat="false" ht="13.8" hidden="false" customHeight="false" outlineLevel="0" collapsed="false">
      <c r="A37" s="1" t="s">
        <v>36</v>
      </c>
      <c r="B37" s="24" t="n">
        <v>0.659333158224307</v>
      </c>
      <c r="D37" s="1" t="s">
        <v>36</v>
      </c>
      <c r="E37" s="24" t="n">
        <v>0.727403044700623</v>
      </c>
      <c r="I37" s="1" t="s">
        <v>77</v>
      </c>
      <c r="J37" s="1" t="n">
        <v>0.813036915508512</v>
      </c>
      <c r="L37" s="1" t="s">
        <v>77</v>
      </c>
      <c r="M37" s="1" t="n">
        <v>0.922647356987</v>
      </c>
    </row>
    <row r="38" customFormat="false" ht="13.8" hidden="false" customHeight="false" outlineLevel="0" collapsed="false">
      <c r="A38" s="1" t="s">
        <v>39</v>
      </c>
      <c r="B38" s="24" t="n">
        <v>0.397189140784335</v>
      </c>
      <c r="D38" s="1" t="s">
        <v>39</v>
      </c>
      <c r="E38" s="24" t="n">
        <v>0.950549721717835</v>
      </c>
      <c r="I38" s="1" t="s">
        <v>83</v>
      </c>
      <c r="J38" s="1" t="n">
        <v>0.57213722239921</v>
      </c>
      <c r="L38" s="1" t="s">
        <v>83</v>
      </c>
      <c r="M38" s="1" t="n">
        <v>0.915923237800598</v>
      </c>
    </row>
    <row r="39" customFormat="false" ht="13.8" hidden="false" customHeight="false" outlineLevel="0" collapsed="false">
      <c r="A39" s="1" t="s">
        <v>33</v>
      </c>
      <c r="B39" s="24" t="n">
        <v>0.313416113345303</v>
      </c>
      <c r="D39" s="1" t="s">
        <v>33</v>
      </c>
      <c r="E39" s="24" t="n">
        <v>0.906855821609497</v>
      </c>
      <c r="I39" s="1" t="s">
        <v>82</v>
      </c>
      <c r="J39" s="1" t="n">
        <v>0.297014024163155</v>
      </c>
      <c r="L39" s="1" t="s">
        <v>82</v>
      </c>
      <c r="M39" s="1" t="n">
        <v>0.710372686386108</v>
      </c>
    </row>
    <row r="40" customFormat="false" ht="13.8" hidden="false" customHeight="false" outlineLevel="0" collapsed="false">
      <c r="A40" s="1" t="s">
        <v>38</v>
      </c>
      <c r="B40" s="24" t="n">
        <v>0.836023432527035</v>
      </c>
      <c r="D40" s="1" t="s">
        <v>38</v>
      </c>
      <c r="E40" s="24" t="n">
        <v>0.829584717750549</v>
      </c>
      <c r="I40" s="1" t="s">
        <v>80</v>
      </c>
      <c r="J40" s="1" t="n">
        <v>0.256264225458984</v>
      </c>
      <c r="L40" s="1" t="s">
        <v>80</v>
      </c>
      <c r="M40" s="1" t="n">
        <v>0.816381216049194</v>
      </c>
    </row>
    <row r="41" customFormat="false" ht="13.8" hidden="false" customHeight="false" outlineLevel="0" collapsed="false">
      <c r="A41" s="1" t="s">
        <v>34</v>
      </c>
      <c r="B41" s="24" t="n">
        <v>0.875821880337345</v>
      </c>
      <c r="D41" s="1" t="s">
        <v>34</v>
      </c>
      <c r="E41" s="24" t="n">
        <v>0.9893639087677</v>
      </c>
      <c r="I41" s="1" t="s">
        <v>81</v>
      </c>
      <c r="J41" s="1" t="n">
        <v>0.669189172181033</v>
      </c>
      <c r="L41" s="1" t="s">
        <v>81</v>
      </c>
      <c r="M41" s="1" t="n">
        <v>0.923042118549347</v>
      </c>
    </row>
    <row r="42" customFormat="false" ht="13.8" hidden="false" customHeight="false" outlineLevel="0" collapsed="false">
      <c r="A42" s="1" t="s">
        <v>35</v>
      </c>
      <c r="B42" s="24" t="n">
        <v>0.983415102160779</v>
      </c>
      <c r="D42" s="1" t="s">
        <v>35</v>
      </c>
      <c r="E42" s="24" t="n">
        <v>0.995232820510864</v>
      </c>
      <c r="I42" s="1" t="s">
        <v>78</v>
      </c>
      <c r="J42" s="1" t="n">
        <v>0.953634948995633</v>
      </c>
      <c r="L42" s="1" t="s">
        <v>78</v>
      </c>
      <c r="M42" s="1" t="n">
        <v>0.992494106292725</v>
      </c>
    </row>
    <row r="43" customFormat="false" ht="13.8" hidden="false" customHeight="false" outlineLevel="0" collapsed="false">
      <c r="A43" s="1" t="s">
        <v>309</v>
      </c>
      <c r="D43" s="1" t="s">
        <v>309</v>
      </c>
      <c r="I43" s="1" t="s">
        <v>324</v>
      </c>
      <c r="L43" s="1" t="s">
        <v>324</v>
      </c>
    </row>
    <row r="44" customFormat="false" ht="13.8" hidden="false" customHeight="false" outlineLevel="0" collapsed="false">
      <c r="A44" s="1" t="s">
        <v>37</v>
      </c>
      <c r="B44" s="24" t="n">
        <v>0.917138117153858</v>
      </c>
      <c r="D44" s="1" t="s">
        <v>37</v>
      </c>
      <c r="E44" s="24" t="n">
        <v>0.838007152080536</v>
      </c>
      <c r="I44" s="1" t="s">
        <v>79</v>
      </c>
      <c r="J44" s="1" t="n">
        <v>0.51614537094727</v>
      </c>
      <c r="L44" s="1" t="s">
        <v>79</v>
      </c>
      <c r="M44" s="1" t="n">
        <v>0.911933064460754</v>
      </c>
    </row>
    <row r="45" customFormat="false" ht="13.8" hidden="false" customHeight="false" outlineLevel="0" collapsed="false">
      <c r="A45" s="1" t="s">
        <v>36</v>
      </c>
      <c r="B45" s="24" t="n">
        <v>0.95508416791888</v>
      </c>
      <c r="D45" s="1" t="s">
        <v>36</v>
      </c>
      <c r="E45" s="24" t="n">
        <v>0.947727680206299</v>
      </c>
      <c r="I45" s="1" t="s">
        <v>77</v>
      </c>
      <c r="J45" s="1" t="n">
        <v>0.633694035046233</v>
      </c>
      <c r="L45" s="1" t="s">
        <v>77</v>
      </c>
      <c r="M45" s="1" t="n">
        <v>0.938885569572449</v>
      </c>
    </row>
    <row r="46" customFormat="false" ht="13.8" hidden="false" customHeight="false" outlineLevel="0" collapsed="false">
      <c r="A46" s="1" t="s">
        <v>39</v>
      </c>
      <c r="B46" s="24" t="n">
        <v>0.567760945934913</v>
      </c>
      <c r="D46" s="1" t="s">
        <v>39</v>
      </c>
      <c r="E46" s="24" t="n">
        <v>0.950175046920776</v>
      </c>
      <c r="I46" s="1" t="s">
        <v>83</v>
      </c>
      <c r="J46" s="1" t="n">
        <v>0.565326388733524</v>
      </c>
      <c r="L46" s="1" t="s">
        <v>83</v>
      </c>
      <c r="M46" s="1" t="n">
        <v>0.918015122413635</v>
      </c>
    </row>
    <row r="47" customFormat="false" ht="13.8" hidden="false" customHeight="false" outlineLevel="0" collapsed="false">
      <c r="A47" s="1" t="s">
        <v>33</v>
      </c>
      <c r="B47" s="24" t="n">
        <v>0.627846408464196</v>
      </c>
      <c r="D47" s="1" t="s">
        <v>33</v>
      </c>
      <c r="E47" s="24" t="n">
        <v>0.947339057922363</v>
      </c>
      <c r="I47" s="1" t="s">
        <v>82</v>
      </c>
      <c r="J47" s="1" t="n">
        <v>0.27452940140597</v>
      </c>
      <c r="L47" s="1" t="s">
        <v>82</v>
      </c>
      <c r="M47" s="1" t="n">
        <v>0.738284587860107</v>
      </c>
    </row>
    <row r="48" customFormat="false" ht="13.8" hidden="false" customHeight="false" outlineLevel="0" collapsed="false">
      <c r="A48" s="1" t="s">
        <v>38</v>
      </c>
      <c r="B48" s="24" t="n">
        <v>0.427421328205785</v>
      </c>
      <c r="D48" s="1" t="s">
        <v>38</v>
      </c>
      <c r="E48" s="24" t="n">
        <v>0.780967116355896</v>
      </c>
      <c r="I48" s="1" t="s">
        <v>80</v>
      </c>
      <c r="J48" s="1" t="n">
        <v>0</v>
      </c>
      <c r="L48" s="1" t="s">
        <v>80</v>
      </c>
      <c r="M48" s="1" t="n">
        <v>0.536565244197846</v>
      </c>
    </row>
    <row r="49" customFormat="false" ht="13.8" hidden="false" customHeight="false" outlineLevel="0" collapsed="false">
      <c r="A49" s="1" t="s">
        <v>34</v>
      </c>
      <c r="B49" s="24" t="n">
        <v>0.816399632759769</v>
      </c>
      <c r="D49" s="1" t="s">
        <v>34</v>
      </c>
      <c r="E49" s="24" t="n">
        <v>0.973121762275696</v>
      </c>
      <c r="I49" s="1" t="s">
        <v>81</v>
      </c>
      <c r="J49" s="1" t="n">
        <v>0.621114090991427</v>
      </c>
      <c r="L49" s="1" t="s">
        <v>81</v>
      </c>
      <c r="M49" s="1" t="n">
        <v>0.784196853637695</v>
      </c>
    </row>
    <row r="50" customFormat="false" ht="13.8" hidden="false" customHeight="false" outlineLevel="0" collapsed="false">
      <c r="A50" s="1" t="s">
        <v>35</v>
      </c>
      <c r="B50" s="24" t="n">
        <v>0.968962790249909</v>
      </c>
      <c r="D50" s="1" t="s">
        <v>35</v>
      </c>
      <c r="E50" s="24" t="n">
        <v>0.989189982414246</v>
      </c>
      <c r="I50" s="1" t="s">
        <v>78</v>
      </c>
      <c r="J50" s="1" t="n">
        <v>0.830907020427372</v>
      </c>
      <c r="L50" s="1" t="s">
        <v>78</v>
      </c>
      <c r="M50" s="1" t="n">
        <v>0.982334017753601</v>
      </c>
    </row>
    <row r="51" customFormat="false" ht="13.8" hidden="false" customHeight="false" outlineLevel="0" collapsed="false">
      <c r="A51" s="1" t="s">
        <v>310</v>
      </c>
      <c r="D51" s="1" t="s">
        <v>310</v>
      </c>
      <c r="I51" s="1" t="s">
        <v>325</v>
      </c>
      <c r="L51" s="1" t="s">
        <v>325</v>
      </c>
    </row>
    <row r="52" customFormat="false" ht="13.8" hidden="false" customHeight="false" outlineLevel="0" collapsed="false">
      <c r="A52" s="1" t="s">
        <v>267</v>
      </c>
      <c r="B52" s="24" t="n">
        <v>0.911884283124227</v>
      </c>
      <c r="D52" s="1" t="s">
        <v>267</v>
      </c>
      <c r="E52" s="24" t="n">
        <v>0.832020401954651</v>
      </c>
      <c r="I52" s="1" t="s">
        <v>79</v>
      </c>
      <c r="J52" s="1" t="n">
        <v>0.569637278195946</v>
      </c>
      <c r="L52" s="1" t="s">
        <v>79</v>
      </c>
      <c r="M52" s="1" t="n">
        <v>0.801050305366516</v>
      </c>
    </row>
    <row r="53" customFormat="false" ht="13.8" hidden="false" customHeight="false" outlineLevel="0" collapsed="false">
      <c r="A53" s="1" t="s">
        <v>269</v>
      </c>
      <c r="B53" s="24" t="n">
        <v>1</v>
      </c>
      <c r="D53" s="1" t="s">
        <v>269</v>
      </c>
      <c r="E53" s="24" t="n">
        <v>0.999999821186066</v>
      </c>
      <c r="I53" s="1" t="s">
        <v>77</v>
      </c>
      <c r="J53" s="1" t="n">
        <v>0.568670549076567</v>
      </c>
      <c r="L53" s="1" t="s">
        <v>77</v>
      </c>
      <c r="M53" s="1" t="n">
        <v>0.712874710559845</v>
      </c>
    </row>
    <row r="54" customFormat="false" ht="13.8" hidden="false" customHeight="false" outlineLevel="0" collapsed="false">
      <c r="A54" s="1" t="s">
        <v>271</v>
      </c>
      <c r="B54" s="24" t="n">
        <v>1</v>
      </c>
      <c r="D54" s="1" t="s">
        <v>271</v>
      </c>
      <c r="E54" s="24" t="n">
        <v>1</v>
      </c>
      <c r="I54" s="1" t="s">
        <v>83</v>
      </c>
      <c r="J54" s="1" t="n">
        <v>0.409725724628081</v>
      </c>
      <c r="L54" s="1" t="s">
        <v>83</v>
      </c>
      <c r="M54" s="1" t="n">
        <v>0.808802843093872</v>
      </c>
    </row>
    <row r="55" customFormat="false" ht="13.8" hidden="false" customHeight="false" outlineLevel="0" collapsed="false">
      <c r="A55" s="1" t="s">
        <v>273</v>
      </c>
      <c r="B55" s="24" t="n">
        <v>1</v>
      </c>
      <c r="D55" s="1" t="s">
        <v>273</v>
      </c>
      <c r="E55" s="24" t="n">
        <v>1.00000011920929</v>
      </c>
      <c r="I55" s="1" t="s">
        <v>82</v>
      </c>
      <c r="J55" s="1" t="n">
        <v>0.266016572621439</v>
      </c>
      <c r="L55" s="1" t="s">
        <v>82</v>
      </c>
      <c r="M55" s="1" t="n">
        <v>0.759283900260925</v>
      </c>
    </row>
    <row r="56" customFormat="false" ht="13.8" hidden="false" customHeight="false" outlineLevel="0" collapsed="false">
      <c r="A56" s="1" t="s">
        <v>275</v>
      </c>
      <c r="B56" s="24" t="n">
        <v>1</v>
      </c>
      <c r="D56" s="1" t="s">
        <v>275</v>
      </c>
      <c r="E56" s="24" t="n">
        <v>1.00000011920929</v>
      </c>
      <c r="I56" s="1" t="s">
        <v>80</v>
      </c>
      <c r="J56" s="1" t="n">
        <v>0.175786078393346</v>
      </c>
      <c r="L56" s="1" t="s">
        <v>80</v>
      </c>
      <c r="M56" s="1" t="n">
        <v>0.662794470787048</v>
      </c>
    </row>
    <row r="57" customFormat="false" ht="13.8" hidden="false" customHeight="false" outlineLevel="0" collapsed="false">
      <c r="A57" s="1" t="s">
        <v>277</v>
      </c>
      <c r="B57" s="24" t="n">
        <v>1</v>
      </c>
      <c r="D57" s="1" t="s">
        <v>277</v>
      </c>
      <c r="E57" s="24" t="n">
        <v>0.993787169456482</v>
      </c>
      <c r="I57" s="1" t="s">
        <v>81</v>
      </c>
      <c r="J57" s="1" t="n">
        <v>0.3014254136742</v>
      </c>
      <c r="L57" s="1" t="s">
        <v>81</v>
      </c>
      <c r="M57" s="1" t="n">
        <v>0.693655490875244</v>
      </c>
    </row>
    <row r="58" customFormat="false" ht="13.8" hidden="false" customHeight="false" outlineLevel="0" collapsed="false">
      <c r="A58" s="1" t="s">
        <v>279</v>
      </c>
      <c r="B58" s="24" t="n">
        <v>0.923802600503538</v>
      </c>
      <c r="D58" s="1" t="s">
        <v>279</v>
      </c>
      <c r="E58" s="24" t="n">
        <v>0.931719660758972</v>
      </c>
      <c r="I58" s="1" t="s">
        <v>78</v>
      </c>
      <c r="J58" s="1" t="n">
        <v>0.867182808809869</v>
      </c>
      <c r="L58" s="1" t="s">
        <v>78</v>
      </c>
      <c r="M58" s="1" t="n">
        <v>0.983624935150147</v>
      </c>
    </row>
    <row r="59" customFormat="false" ht="13.8" hidden="false" customHeight="false" outlineLevel="0" collapsed="false">
      <c r="A59" s="1" t="s">
        <v>311</v>
      </c>
      <c r="D59" s="1" t="s">
        <v>311</v>
      </c>
      <c r="I59" s="1" t="s">
        <v>326</v>
      </c>
      <c r="L59" s="1" t="s">
        <v>326</v>
      </c>
    </row>
    <row r="60" customFormat="false" ht="13.8" hidden="false" customHeight="false" outlineLevel="0" collapsed="false">
      <c r="A60" s="1" t="s">
        <v>37</v>
      </c>
      <c r="B60" s="24" t="n">
        <v>0.58220734499609</v>
      </c>
      <c r="D60" s="1" t="s">
        <v>37</v>
      </c>
      <c r="E60" s="24" t="n">
        <v>0.718518972396851</v>
      </c>
      <c r="I60" s="1" t="s">
        <v>267</v>
      </c>
      <c r="J60" s="1" t="n">
        <v>0.792404059710225</v>
      </c>
      <c r="L60" s="1" t="s">
        <v>267</v>
      </c>
      <c r="M60" s="1" t="n">
        <v>0.970644593238831</v>
      </c>
    </row>
    <row r="61" customFormat="false" ht="13.8" hidden="false" customHeight="false" outlineLevel="0" collapsed="false">
      <c r="A61" s="1" t="s">
        <v>36</v>
      </c>
      <c r="B61" s="24" t="n">
        <v>0.536144446688839</v>
      </c>
      <c r="D61" s="1" t="s">
        <v>36</v>
      </c>
      <c r="E61" s="24" t="n">
        <v>0.833618819713593</v>
      </c>
      <c r="I61" s="1" t="s">
        <v>269</v>
      </c>
      <c r="J61" s="1" t="n">
        <v>0.996234394722023</v>
      </c>
      <c r="L61" s="1" t="s">
        <v>269</v>
      </c>
      <c r="M61" s="1" t="n">
        <v>0.995775878429413</v>
      </c>
    </row>
    <row r="62" customFormat="false" ht="13.8" hidden="false" customHeight="false" outlineLevel="0" collapsed="false">
      <c r="A62" s="1" t="s">
        <v>39</v>
      </c>
      <c r="B62" s="24" t="n">
        <v>0.440927389697951</v>
      </c>
      <c r="D62" s="1" t="s">
        <v>39</v>
      </c>
      <c r="E62" s="24" t="n">
        <v>0.946595788002014</v>
      </c>
      <c r="I62" s="1" t="s">
        <v>271</v>
      </c>
      <c r="J62" s="1" t="n">
        <v>1</v>
      </c>
      <c r="L62" s="1" t="s">
        <v>271</v>
      </c>
      <c r="M62" s="1" t="n">
        <v>1</v>
      </c>
    </row>
    <row r="63" customFormat="false" ht="13.8" hidden="false" customHeight="false" outlineLevel="0" collapsed="false">
      <c r="A63" s="1" t="s">
        <v>33</v>
      </c>
      <c r="B63" s="24" t="n">
        <v>0.389661410768726</v>
      </c>
      <c r="D63" s="1" t="s">
        <v>33</v>
      </c>
      <c r="E63" s="24" t="n">
        <v>0.935899376869202</v>
      </c>
      <c r="I63" s="1" t="s">
        <v>273</v>
      </c>
      <c r="J63" s="1" t="n">
        <v>0.834581376266907</v>
      </c>
      <c r="L63" s="1" t="s">
        <v>273</v>
      </c>
      <c r="M63" s="1" t="n">
        <v>0.978033781051636</v>
      </c>
    </row>
    <row r="64" customFormat="false" ht="13.8" hidden="false" customHeight="false" outlineLevel="0" collapsed="false">
      <c r="A64" s="1" t="s">
        <v>38</v>
      </c>
      <c r="B64" s="24" t="n">
        <v>0.427421328205785</v>
      </c>
      <c r="D64" s="1" t="s">
        <v>38</v>
      </c>
      <c r="E64" s="24" t="n">
        <v>0.780967116355896</v>
      </c>
      <c r="I64" s="1" t="s">
        <v>275</v>
      </c>
      <c r="J64" s="1" t="n">
        <v>0.826340085442564</v>
      </c>
      <c r="L64" s="1" t="s">
        <v>275</v>
      </c>
      <c r="M64" s="1" t="n">
        <v>0.968376159667969</v>
      </c>
    </row>
    <row r="65" customFormat="false" ht="13.8" hidden="false" customHeight="false" outlineLevel="0" collapsed="false">
      <c r="A65" s="1" t="s">
        <v>34</v>
      </c>
      <c r="B65" s="24" t="n">
        <v>0.468051104604354</v>
      </c>
      <c r="D65" s="1" t="s">
        <v>34</v>
      </c>
      <c r="E65" s="24" t="n">
        <v>0.927744507789612</v>
      </c>
      <c r="I65" s="1" t="s">
        <v>277</v>
      </c>
      <c r="J65" s="1" t="n">
        <v>1</v>
      </c>
      <c r="L65" s="1" t="s">
        <v>277</v>
      </c>
      <c r="M65" s="1" t="n">
        <v>0.993787169456482</v>
      </c>
    </row>
    <row r="66" customFormat="false" ht="13.8" hidden="false" customHeight="false" outlineLevel="0" collapsed="false">
      <c r="A66" s="1" t="s">
        <v>35</v>
      </c>
      <c r="B66" s="24" t="n">
        <v>0.350827097709649</v>
      </c>
      <c r="D66" s="1" t="s">
        <v>35</v>
      </c>
      <c r="E66" s="24" t="n">
        <v>0.890112936496735</v>
      </c>
      <c r="I66" s="1" t="s">
        <v>279</v>
      </c>
      <c r="J66" s="1" t="n">
        <v>0.882975740478802</v>
      </c>
      <c r="L66" s="1" t="s">
        <v>279</v>
      </c>
      <c r="M66" s="1" t="n">
        <v>0.95451819896698</v>
      </c>
    </row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>
      <c r="C69" s="24"/>
      <c r="D69" s="24"/>
      <c r="F69" s="24"/>
      <c r="G69" s="24"/>
      <c r="H69" s="24"/>
      <c r="I69" s="24"/>
    </row>
    <row r="70" customFormat="false" ht="13.8" hidden="false" customHeight="false" outlineLevel="0" collapsed="false">
      <c r="B70" s="24" t="s">
        <v>233</v>
      </c>
      <c r="C70" s="1" t="s">
        <v>234</v>
      </c>
      <c r="D70" s="1" t="s">
        <v>334</v>
      </c>
      <c r="E70" s="24" t="s">
        <v>335</v>
      </c>
      <c r="F70" s="1" t="s">
        <v>336</v>
      </c>
      <c r="G70" s="1" t="s">
        <v>337</v>
      </c>
      <c r="H70" s="1" t="s">
        <v>338</v>
      </c>
      <c r="I70" s="1" t="s">
        <v>339</v>
      </c>
    </row>
    <row r="71" customFormat="false" ht="13.8" hidden="false" customHeight="false" outlineLevel="0" collapsed="false">
      <c r="A71" s="1" t="s">
        <v>31</v>
      </c>
      <c r="B71" s="1" t="n">
        <f aca="false">AVERAGE(E52:E58)</f>
        <v>0.965361041682107</v>
      </c>
      <c r="C71" s="1" t="n">
        <f aca="false">AVERAGE(E28:E34)</f>
        <v>0.999112461294447</v>
      </c>
      <c r="D71" s="1" t="n">
        <f aca="false">AVERAGE(E36:E42)</f>
        <v>0.890999598162515</v>
      </c>
      <c r="E71" s="24" t="n">
        <f aca="false">AVERAGE(E44:E50)</f>
        <v>0.918075399739402</v>
      </c>
      <c r="F71" s="1" t="n">
        <f aca="false">AVERAGE(E20:E26)</f>
        <v>0.908145470278604</v>
      </c>
      <c r="G71" s="24" t="n">
        <f aca="false">AVERAGE(E4:E10)</f>
        <v>0.942254398550306</v>
      </c>
      <c r="H71" s="1" t="n">
        <f aca="false">AVERAGE(E60:E66)</f>
        <v>0.8619225025177</v>
      </c>
      <c r="I71" s="1" t="n">
        <f aca="false">AVERAGE(E12:E18)</f>
        <v>0.941369244030544</v>
      </c>
    </row>
    <row r="72" customFormat="false" ht="13.8" hidden="false" customHeight="false" outlineLevel="0" collapsed="false">
      <c r="A72" s="1" t="s">
        <v>8</v>
      </c>
      <c r="B72" s="24" t="n">
        <f aca="false">AVERAGE(M60:M66)</f>
        <v>0.980162254401616</v>
      </c>
      <c r="C72" s="1" t="n">
        <f aca="false">AVERAGE(M20:M26)</f>
        <v>0.980162254401616</v>
      </c>
      <c r="D72" s="1" t="n">
        <f aca="false">AVERAGE(M28:M34)</f>
        <v>0.845908650330135</v>
      </c>
      <c r="E72" s="24" t="n">
        <f aca="false">AVERAGE(M44:M50)</f>
        <v>0.830030637128012</v>
      </c>
      <c r="F72" s="1" t="n">
        <f aca="false">AVERAGE(M12:M18)</f>
        <v>0.913986120905195</v>
      </c>
      <c r="G72" s="1" t="n">
        <f aca="false">AVERAGE(M4:M10)</f>
        <v>0.937594158308847</v>
      </c>
      <c r="H72" s="1" t="n">
        <f aca="false">AVERAGE(M52:M58)</f>
        <v>0.774583808013371</v>
      </c>
      <c r="I72" s="1" t="n">
        <f aca="false">AVERAGE(M36:M42)</f>
        <v>0.884684826646532</v>
      </c>
    </row>
    <row r="73" customFormat="false" ht="13.8" hidden="false" customHeight="false" outlineLevel="0" collapsed="false"/>
    <row r="74" customFormat="false" ht="13.8" hidden="false" customHeight="false" outlineLevel="0" collapsed="false">
      <c r="A74" s="2"/>
      <c r="B74" s="32" t="s">
        <v>233</v>
      </c>
      <c r="C74" s="2" t="s">
        <v>234</v>
      </c>
      <c r="D74" s="2" t="s">
        <v>334</v>
      </c>
      <c r="E74" s="32" t="s">
        <v>335</v>
      </c>
      <c r="F74" s="2" t="s">
        <v>336</v>
      </c>
      <c r="G74" s="2" t="s">
        <v>337</v>
      </c>
      <c r="H74" s="2" t="s">
        <v>338</v>
      </c>
      <c r="I74" s="2" t="s">
        <v>339</v>
      </c>
    </row>
    <row r="75" customFormat="false" ht="13.8" hidden="false" customHeight="false" outlineLevel="0" collapsed="false">
      <c r="A75" s="2" t="s">
        <v>31</v>
      </c>
      <c r="B75" s="24" t="n">
        <v>0.965361041682107</v>
      </c>
      <c r="C75" s="24" t="n">
        <v>0.999112461294447</v>
      </c>
      <c r="D75" s="24" t="n">
        <v>0.890999598162515</v>
      </c>
      <c r="E75" s="24" t="n">
        <v>0.918075399739402</v>
      </c>
      <c r="F75" s="24" t="n">
        <v>0.908145470278604</v>
      </c>
      <c r="G75" s="24" t="n">
        <v>0.942254398550306</v>
      </c>
      <c r="H75" s="24" t="n">
        <v>0.8619225025177</v>
      </c>
      <c r="I75" s="24" t="n">
        <v>0.941369244030544</v>
      </c>
    </row>
    <row r="76" customFormat="false" ht="13.8" hidden="false" customHeight="false" outlineLevel="0" collapsed="false">
      <c r="A76" s="2" t="s">
        <v>8</v>
      </c>
      <c r="B76" s="24" t="n">
        <v>0.980162254401616</v>
      </c>
      <c r="C76" s="24" t="n">
        <v>0.980162254401616</v>
      </c>
      <c r="D76" s="24" t="n">
        <v>0.845908650330135</v>
      </c>
      <c r="E76" s="24" t="n">
        <v>0.830030637128013</v>
      </c>
      <c r="F76" s="24" t="n">
        <v>0.913986120905195</v>
      </c>
      <c r="G76" s="24" t="n">
        <v>0.937594158308847</v>
      </c>
      <c r="H76" s="24" t="n">
        <v>0.774583808013371</v>
      </c>
      <c r="I76" s="24" t="n">
        <v>0.884684826646532</v>
      </c>
    </row>
    <row r="77" customFormat="false" ht="13.8" hidden="false" customHeight="false" outlineLevel="0" collapsed="false">
      <c r="B77" s="24" t="n">
        <f aca="false">AVERAGE(B75:B76)</f>
        <v>0.972761648041862</v>
      </c>
      <c r="C77" s="24" t="n">
        <f aca="false">AVERAGE(C75:C76)</f>
        <v>0.989637357848032</v>
      </c>
      <c r="D77" s="24" t="n">
        <f aca="false">AVERAGE(D75:D76)</f>
        <v>0.868454124246325</v>
      </c>
      <c r="E77" s="24" t="n">
        <f aca="false">AVERAGE(E75:E76)</f>
        <v>0.874053018433707</v>
      </c>
      <c r="F77" s="24" t="n">
        <f aca="false">AVERAGE(F75:F76)</f>
        <v>0.9110657955919</v>
      </c>
      <c r="G77" s="24" t="n">
        <f aca="false">AVERAGE(G75:G76)</f>
        <v>0.939924278429577</v>
      </c>
      <c r="H77" s="24" t="n">
        <f aca="false">AVERAGE(H75:H76)</f>
        <v>0.818253155265535</v>
      </c>
      <c r="I77" s="24" t="n">
        <f aca="false">AVERAGE(I75:I76)</f>
        <v>0.913027035338538</v>
      </c>
      <c r="K77" s="1" t="n">
        <f aca="false">AVERAGE(B77:I77)</f>
        <v>0.910897051649434</v>
      </c>
      <c r="L77" s="1" t="n">
        <f aca="false">AVERAGE(D77:I77)</f>
        <v>0.887462901217597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55"/>
  <sheetViews>
    <sheetView showFormulas="false" showGridLines="true" showRowColHeaders="true" showZeros="true" rightToLeft="false" tabSelected="false" showOutlineSymbols="true" defaultGridColor="true" view="normal" topLeftCell="M4" colorId="64" zoomScale="100" zoomScaleNormal="100" zoomScalePageLayoutView="100" workbookViewId="0">
      <selection pane="topLeft" activeCell="AB20" activeCellId="0" sqref="AB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B2" s="1"/>
    </row>
    <row r="3" customFormat="false" ht="13.8" hidden="false" customHeight="false" outlineLevel="0" collapsed="false">
      <c r="B3" s="1" t="s">
        <v>340</v>
      </c>
      <c r="C3" s="1" t="s">
        <v>341</v>
      </c>
      <c r="D3" s="1" t="s">
        <v>114</v>
      </c>
      <c r="E3" s="8" t="s">
        <v>115</v>
      </c>
      <c r="F3" s="8" t="s">
        <v>116</v>
      </c>
      <c r="G3" s="8" t="s">
        <v>342</v>
      </c>
      <c r="H3" s="8" t="s">
        <v>343</v>
      </c>
      <c r="I3" s="8" t="s">
        <v>344</v>
      </c>
      <c r="J3" s="2" t="s">
        <v>345</v>
      </c>
      <c r="K3" s="2" t="s">
        <v>45</v>
      </c>
      <c r="L3" s="2" t="s">
        <v>46</v>
      </c>
      <c r="N3" s="1" t="s">
        <v>340</v>
      </c>
      <c r="O3" s="1" t="s">
        <v>341</v>
      </c>
      <c r="P3" s="1" t="s">
        <v>114</v>
      </c>
      <c r="Q3" s="8" t="s">
        <v>115</v>
      </c>
      <c r="R3" s="8" t="s">
        <v>116</v>
      </c>
      <c r="S3" s="8" t="s">
        <v>342</v>
      </c>
      <c r="T3" s="8" t="s">
        <v>343</v>
      </c>
      <c r="U3" s="8" t="s">
        <v>344</v>
      </c>
      <c r="V3" s="2" t="s">
        <v>345</v>
      </c>
      <c r="W3" s="2" t="s">
        <v>45</v>
      </c>
      <c r="X3" s="2" t="s">
        <v>46</v>
      </c>
    </row>
    <row r="4" customFormat="false" ht="13.8" hidden="false" customHeight="false" outlineLevel="0" collapsed="false">
      <c r="A4" s="80"/>
      <c r="B4" s="80"/>
      <c r="C4" s="80" t="s">
        <v>346</v>
      </c>
      <c r="D4" s="80" t="s">
        <v>347</v>
      </c>
      <c r="E4" s="81" t="n">
        <v>7</v>
      </c>
      <c r="F4" s="81" t="n">
        <v>67.25</v>
      </c>
      <c r="G4" s="81" t="n">
        <v>5</v>
      </c>
      <c r="H4" s="81" t="n">
        <v>79</v>
      </c>
      <c r="I4" s="81" t="n">
        <v>14.62</v>
      </c>
      <c r="J4" s="80" t="n">
        <v>0</v>
      </c>
      <c r="K4" s="82"/>
      <c r="L4" s="82"/>
      <c r="M4" s="80"/>
      <c r="N4" s="80"/>
      <c r="O4" s="80" t="s">
        <v>346</v>
      </c>
      <c r="P4" s="80" t="s">
        <v>347</v>
      </c>
      <c r="Q4" s="81" t="n">
        <v>7</v>
      </c>
      <c r="R4" s="81" t="n">
        <v>67.25</v>
      </c>
      <c r="S4" s="81" t="n">
        <v>5</v>
      </c>
      <c r="T4" s="81" t="n">
        <v>79</v>
      </c>
      <c r="U4" s="81" t="n">
        <v>14.62</v>
      </c>
      <c r="V4" s="80" t="n">
        <v>0</v>
      </c>
      <c r="W4" s="82"/>
      <c r="X4" s="82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</row>
    <row r="5" customFormat="false" ht="13.8" hidden="false" customHeight="false" outlineLevel="0" collapsed="false">
      <c r="B5" s="1" t="s">
        <v>31</v>
      </c>
      <c r="C5" s="1" t="s">
        <v>51</v>
      </c>
      <c r="D5" s="33" t="s">
        <v>66</v>
      </c>
      <c r="E5" s="14" t="n">
        <v>6.8</v>
      </c>
      <c r="F5" s="14" t="n">
        <v>71.95</v>
      </c>
      <c r="G5" s="14" t="n">
        <v>4</v>
      </c>
      <c r="H5" s="14" t="n">
        <v>51</v>
      </c>
      <c r="I5" s="14" t="n">
        <v>12.75</v>
      </c>
      <c r="J5" s="1" t="n">
        <v>0</v>
      </c>
      <c r="K5" s="26" t="n">
        <v>0.7</v>
      </c>
      <c r="L5" s="26" t="n">
        <v>0.89</v>
      </c>
      <c r="N5" s="24" t="s">
        <v>31</v>
      </c>
      <c r="O5" s="24" t="s">
        <v>51</v>
      </c>
      <c r="P5" s="26" t="s">
        <v>66</v>
      </c>
      <c r="Q5" s="24" t="n">
        <v>6.8</v>
      </c>
      <c r="R5" s="24" t="n">
        <v>71.95</v>
      </c>
      <c r="S5" s="24" t="n">
        <v>4</v>
      </c>
      <c r="T5" s="24" t="n">
        <v>51</v>
      </c>
      <c r="U5" s="24" t="n">
        <v>12.75</v>
      </c>
      <c r="V5" s="24" t="n">
        <v>0</v>
      </c>
      <c r="W5" s="26" t="n">
        <v>0.7</v>
      </c>
      <c r="X5" s="26" t="n">
        <v>0.89</v>
      </c>
    </row>
    <row r="6" customFormat="false" ht="13.8" hidden="false" customHeight="false" outlineLevel="0" collapsed="false">
      <c r="C6" s="1"/>
      <c r="D6" s="1" t="s">
        <v>67</v>
      </c>
      <c r="E6" s="14" t="n">
        <v>6.4</v>
      </c>
      <c r="F6" s="14" t="n">
        <v>71.75</v>
      </c>
      <c r="G6" s="14" t="n">
        <v>8</v>
      </c>
      <c r="H6" s="14" t="n">
        <v>110</v>
      </c>
      <c r="I6" s="14" t="n">
        <v>13.75</v>
      </c>
      <c r="J6" s="1" t="n">
        <v>7</v>
      </c>
      <c r="K6" s="24" t="n">
        <v>0.69</v>
      </c>
      <c r="L6" s="24" t="n">
        <v>0.78</v>
      </c>
      <c r="N6" s="24"/>
      <c r="O6" s="24"/>
      <c r="P6" s="24" t="s">
        <v>67</v>
      </c>
      <c r="Q6" s="24" t="n">
        <v>6.4</v>
      </c>
      <c r="R6" s="24" t="n">
        <v>71.75</v>
      </c>
      <c r="S6" s="24" t="n">
        <v>8</v>
      </c>
      <c r="T6" s="24" t="n">
        <v>110</v>
      </c>
      <c r="U6" s="24" t="n">
        <v>13.75</v>
      </c>
      <c r="V6" s="24" t="n">
        <v>7</v>
      </c>
      <c r="W6" s="24" t="n">
        <v>0.69</v>
      </c>
      <c r="X6" s="24" t="n">
        <v>0.78</v>
      </c>
    </row>
    <row r="7" customFormat="false" ht="13.8" hidden="false" customHeight="false" outlineLevel="0" collapsed="false">
      <c r="D7" s="1" t="s">
        <v>68</v>
      </c>
      <c r="E7" s="14" t="n">
        <v>6.6</v>
      </c>
      <c r="F7" s="14" t="n">
        <v>73.17</v>
      </c>
      <c r="G7" s="14" t="n">
        <v>9</v>
      </c>
      <c r="H7" s="14" t="n">
        <v>107</v>
      </c>
      <c r="I7" s="14" t="n">
        <v>12.17</v>
      </c>
      <c r="J7" s="1" t="n">
        <v>7</v>
      </c>
      <c r="K7" s="24" t="n">
        <v>0.75</v>
      </c>
      <c r="L7" s="24" t="n">
        <v>0.79</v>
      </c>
      <c r="N7" s="24"/>
      <c r="O7" s="24"/>
      <c r="P7" s="24" t="s">
        <v>68</v>
      </c>
      <c r="Q7" s="24" t="n">
        <v>6.6</v>
      </c>
      <c r="R7" s="24" t="n">
        <v>73.17</v>
      </c>
      <c r="S7" s="24" t="n">
        <v>9</v>
      </c>
      <c r="T7" s="24" t="n">
        <v>107</v>
      </c>
      <c r="U7" s="24" t="n">
        <v>12.17</v>
      </c>
      <c r="V7" s="24" t="n">
        <v>7</v>
      </c>
      <c r="W7" s="24" t="n">
        <v>0.75</v>
      </c>
      <c r="X7" s="24" t="n">
        <v>0.79</v>
      </c>
    </row>
    <row r="8" customFormat="false" ht="13.8" hidden="false" customHeight="false" outlineLevel="0" collapsed="false">
      <c r="B8" s="1"/>
      <c r="C8" s="1"/>
      <c r="D8" s="1" t="s">
        <v>9</v>
      </c>
      <c r="E8" s="14" t="n">
        <v>7.4</v>
      </c>
      <c r="F8" s="14" t="n">
        <v>66.13</v>
      </c>
      <c r="G8" s="14" t="n">
        <v>5</v>
      </c>
      <c r="H8" s="14" t="n">
        <v>100</v>
      </c>
      <c r="I8" s="14" t="n">
        <v>15.43</v>
      </c>
      <c r="J8" s="1" t="n">
        <v>2</v>
      </c>
      <c r="K8" s="24" t="n">
        <v>0.6</v>
      </c>
      <c r="L8" s="24" t="n">
        <v>0.78</v>
      </c>
      <c r="N8" s="24"/>
      <c r="O8" s="24"/>
      <c r="P8" s="24" t="s">
        <v>9</v>
      </c>
      <c r="Q8" s="24" t="n">
        <v>7.4</v>
      </c>
      <c r="R8" s="24" t="n">
        <v>66.13</v>
      </c>
      <c r="S8" s="24" t="n">
        <v>5</v>
      </c>
      <c r="T8" s="24" t="n">
        <v>100</v>
      </c>
      <c r="U8" s="24" t="n">
        <v>15.43</v>
      </c>
      <c r="V8" s="24" t="n">
        <v>2</v>
      </c>
      <c r="W8" s="24" t="n">
        <v>0.6</v>
      </c>
      <c r="X8" s="24" t="n">
        <v>0.78</v>
      </c>
    </row>
    <row r="9" s="83" customFormat="true" ht="13.8" hidden="false" customHeight="false" outlineLevel="0" collapsed="false">
      <c r="A9" s="1"/>
      <c r="B9" s="1"/>
      <c r="C9" s="1"/>
      <c r="D9" s="1" t="s">
        <v>14</v>
      </c>
      <c r="E9" s="14" t="n">
        <v>6.4</v>
      </c>
      <c r="F9" s="14" t="n">
        <v>73.78</v>
      </c>
      <c r="G9" s="14" t="n">
        <v>4</v>
      </c>
      <c r="H9" s="14" t="n">
        <v>62</v>
      </c>
      <c r="I9" s="14" t="n">
        <v>13.3</v>
      </c>
      <c r="J9" s="1" t="n">
        <v>0</v>
      </c>
      <c r="K9" s="24" t="n">
        <v>0.75</v>
      </c>
      <c r="L9" s="24" t="n">
        <v>0.87</v>
      </c>
      <c r="M9" s="1"/>
      <c r="N9" s="24"/>
      <c r="O9" s="24"/>
      <c r="P9" s="24" t="s">
        <v>14</v>
      </c>
      <c r="Q9" s="24" t="n">
        <v>6.4</v>
      </c>
      <c r="R9" s="24" t="n">
        <v>73.78</v>
      </c>
      <c r="S9" s="24" t="n">
        <v>4</v>
      </c>
      <c r="T9" s="24" t="n">
        <v>62</v>
      </c>
      <c r="U9" s="24" t="n">
        <v>13.3</v>
      </c>
      <c r="V9" s="24" t="n">
        <v>0</v>
      </c>
      <c r="W9" s="24" t="n">
        <v>0.75</v>
      </c>
      <c r="X9" s="24" t="n">
        <v>0.87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customFormat="false" ht="13.8" hidden="false" customHeight="false" outlineLevel="0" collapsed="false">
      <c r="C10" s="24" t="s">
        <v>54</v>
      </c>
      <c r="D10" s="24" t="s">
        <v>66</v>
      </c>
      <c r="E10" s="24" t="n">
        <v>7.6</v>
      </c>
      <c r="F10" s="24" t="n">
        <v>65.73</v>
      </c>
      <c r="G10" s="24" t="n">
        <v>2</v>
      </c>
      <c r="H10" s="24" t="n">
        <v>46</v>
      </c>
      <c r="I10" s="24" t="n">
        <v>15.5</v>
      </c>
      <c r="J10" s="24" t="n">
        <v>0</v>
      </c>
      <c r="K10" s="24" t="n">
        <v>0.69</v>
      </c>
      <c r="L10" s="24" t="n">
        <v>0.87</v>
      </c>
      <c r="M10" s="24"/>
      <c r="N10" s="24" t="s">
        <v>8</v>
      </c>
      <c r="O10" s="24" t="s">
        <v>51</v>
      </c>
      <c r="P10" s="24" t="s">
        <v>66</v>
      </c>
      <c r="Q10" s="24" t="n">
        <v>6.6</v>
      </c>
      <c r="R10" s="24" t="n">
        <v>73.58</v>
      </c>
      <c r="S10" s="24" t="n">
        <v>5</v>
      </c>
      <c r="T10" s="24" t="n">
        <v>68</v>
      </c>
      <c r="U10" s="24" t="n">
        <v>14</v>
      </c>
      <c r="V10" s="24" t="n">
        <v>0</v>
      </c>
      <c r="W10" s="24" t="n">
        <v>0.75</v>
      </c>
      <c r="X10" s="24" t="n">
        <v>0.87</v>
      </c>
    </row>
    <row r="11" customFormat="false" ht="13.8" hidden="false" customHeight="false" outlineLevel="0" collapsed="false">
      <c r="C11" s="24"/>
      <c r="D11" s="24" t="s">
        <v>67</v>
      </c>
      <c r="E11" s="24" t="n">
        <v>5.6</v>
      </c>
      <c r="F11" s="24" t="n">
        <v>73.34</v>
      </c>
      <c r="G11" s="24" t="n">
        <v>8</v>
      </c>
      <c r="H11" s="24" t="n">
        <v>94</v>
      </c>
      <c r="I11" s="24" t="n">
        <v>11.75</v>
      </c>
      <c r="J11" s="24" t="n">
        <v>2</v>
      </c>
      <c r="K11" s="24" t="n">
        <v>0.63</v>
      </c>
      <c r="L11" s="24" t="n">
        <v>0.85</v>
      </c>
      <c r="M11" s="24"/>
      <c r="N11" s="24"/>
      <c r="O11" s="24"/>
      <c r="P11" s="24" t="s">
        <v>67</v>
      </c>
      <c r="Q11" s="24" t="n">
        <v>7.3</v>
      </c>
      <c r="R11" s="24" t="n">
        <v>70.84</v>
      </c>
      <c r="S11" s="24" t="n">
        <v>6</v>
      </c>
      <c r="T11" s="24" t="n">
        <v>89</v>
      </c>
      <c r="U11" s="24" t="n">
        <v>14.83</v>
      </c>
      <c r="V11" s="24" t="n">
        <v>3</v>
      </c>
      <c r="W11" s="24" t="n">
        <v>0.76</v>
      </c>
      <c r="X11" s="24" t="n">
        <v>0.84</v>
      </c>
    </row>
    <row r="12" customFormat="false" ht="13.8" hidden="false" customHeight="false" outlineLevel="0" collapsed="false">
      <c r="C12" s="24"/>
      <c r="D12" s="24" t="s">
        <v>68</v>
      </c>
      <c r="E12" s="24" t="n">
        <v>6.6</v>
      </c>
      <c r="F12" s="24" t="n">
        <v>71.41</v>
      </c>
      <c r="G12" s="24" t="n">
        <v>8</v>
      </c>
      <c r="H12" s="24" t="n">
        <v>83</v>
      </c>
      <c r="I12" s="24" t="n">
        <v>11</v>
      </c>
      <c r="J12" s="24" t="n">
        <v>0</v>
      </c>
      <c r="K12" s="24" t="n">
        <v>0.8</v>
      </c>
      <c r="L12" s="24" t="n">
        <v>0.85</v>
      </c>
      <c r="M12" s="24"/>
      <c r="N12" s="24"/>
      <c r="O12" s="24"/>
      <c r="P12" s="24" t="s">
        <v>68</v>
      </c>
      <c r="Q12" s="24" t="n">
        <v>6.5</v>
      </c>
      <c r="R12" s="24" t="n">
        <v>73.78</v>
      </c>
      <c r="S12" s="24" t="n">
        <v>7</v>
      </c>
      <c r="T12" s="24" t="n">
        <v>91</v>
      </c>
      <c r="U12" s="24" t="n">
        <v>14.8</v>
      </c>
      <c r="V12" s="24" t="n">
        <v>1</v>
      </c>
      <c r="W12" s="24" t="n">
        <v>0.79</v>
      </c>
      <c r="X12" s="24" t="n">
        <v>0.83</v>
      </c>
    </row>
    <row r="13" customFormat="false" ht="13.8" hidden="false" customHeight="false" outlineLevel="0" collapsed="false">
      <c r="C13" s="24"/>
      <c r="D13" s="24" t="s">
        <v>9</v>
      </c>
      <c r="E13" s="24" t="n">
        <v>8.3</v>
      </c>
      <c r="F13" s="24" t="n">
        <v>61.56</v>
      </c>
      <c r="G13" s="24" t="n">
        <v>6</v>
      </c>
      <c r="H13" s="24" t="n">
        <v>82</v>
      </c>
      <c r="I13" s="24" t="n">
        <v>15.33</v>
      </c>
      <c r="J13" s="24" t="n">
        <v>1</v>
      </c>
      <c r="K13" s="24" t="n">
        <v>0.55</v>
      </c>
      <c r="L13" s="24" t="n">
        <v>0.77</v>
      </c>
      <c r="M13" s="24"/>
      <c r="N13" s="24"/>
      <c r="O13" s="24"/>
      <c r="P13" s="24" t="s">
        <v>9</v>
      </c>
      <c r="Q13" s="24" t="n">
        <v>9.6</v>
      </c>
      <c r="R13" s="24" t="n">
        <v>58.82</v>
      </c>
      <c r="S13" s="24" t="n">
        <v>5</v>
      </c>
      <c r="T13" s="24" t="n">
        <v>94</v>
      </c>
      <c r="U13" s="24" t="n">
        <v>20.86</v>
      </c>
      <c r="V13" s="24" t="n">
        <v>3</v>
      </c>
      <c r="W13" s="24" t="n">
        <v>0.67</v>
      </c>
      <c r="X13" s="24" t="n">
        <v>0.84</v>
      </c>
    </row>
    <row r="14" customFormat="false" ht="13.8" hidden="false" customHeight="false" outlineLevel="0" collapsed="false">
      <c r="C14" s="24"/>
      <c r="D14" s="24" t="s">
        <v>14</v>
      </c>
      <c r="E14" s="24" t="n">
        <v>8.2</v>
      </c>
      <c r="F14" s="24" t="n">
        <v>59.7</v>
      </c>
      <c r="G14" s="24" t="n">
        <v>5</v>
      </c>
      <c r="H14" s="24" t="n">
        <v>70</v>
      </c>
      <c r="I14" s="24" t="n">
        <v>14</v>
      </c>
      <c r="J14" s="24" t="n">
        <v>1</v>
      </c>
      <c r="K14" s="24" t="n">
        <v>0.73</v>
      </c>
      <c r="L14" s="24" t="n">
        <v>0.85</v>
      </c>
      <c r="M14" s="24"/>
      <c r="N14" s="24"/>
      <c r="O14" s="24"/>
      <c r="P14" s="24" t="s">
        <v>14</v>
      </c>
      <c r="Q14" s="24" t="n">
        <v>5.8</v>
      </c>
      <c r="R14" s="24" t="n">
        <v>70.39</v>
      </c>
      <c r="S14" s="24" t="n">
        <v>12</v>
      </c>
      <c r="T14" s="24" t="n">
        <v>140</v>
      </c>
      <c r="U14" s="24" t="n">
        <v>10.83</v>
      </c>
      <c r="V14" s="24" t="n">
        <v>3</v>
      </c>
      <c r="W14" s="24" t="n">
        <v>0.72</v>
      </c>
      <c r="X14" s="24" t="n">
        <v>0.84</v>
      </c>
    </row>
    <row r="15" customFormat="false" ht="13.8" hidden="false" customHeight="false" outlineLevel="0" collapsed="false">
      <c r="A15" s="83"/>
      <c r="B15" s="83"/>
      <c r="C15" s="84"/>
      <c r="D15" s="84"/>
      <c r="E15" s="84" t="n">
        <f aca="false">AVERAGE(E5:E14)</f>
        <v>6.99</v>
      </c>
      <c r="F15" s="84" t="n">
        <f aca="false">AVERAGE(F5:F14)</f>
        <v>68.852</v>
      </c>
      <c r="G15" s="84" t="n">
        <f aca="false">AVERAGE(G5:G14)</f>
        <v>5.9</v>
      </c>
      <c r="H15" s="84" t="n">
        <f aca="false">AVERAGE(H5:H14)</f>
        <v>80.5</v>
      </c>
      <c r="I15" s="84" t="n">
        <f aca="false">AVERAGE(I5:I14)</f>
        <v>13.498</v>
      </c>
      <c r="J15" s="84" t="n">
        <f aca="false">AVERAGE(J5:J14)</f>
        <v>2</v>
      </c>
      <c r="K15" s="84" t="n">
        <f aca="false">AVERAGE(K5:K14)</f>
        <v>0.689</v>
      </c>
      <c r="L15" s="84" t="n">
        <f aca="false">AVERAGE(L5:L14)</f>
        <v>0.83</v>
      </c>
      <c r="M15" s="84"/>
      <c r="N15" s="84"/>
      <c r="O15" s="84"/>
      <c r="P15" s="84"/>
      <c r="Q15" s="84" t="n">
        <f aca="false">AVERAGE(Q5:Q14)</f>
        <v>6.94</v>
      </c>
      <c r="R15" s="84" t="n">
        <f aca="false">AVERAGE(R5:R14)</f>
        <v>70.419</v>
      </c>
      <c r="S15" s="84" t="n">
        <f aca="false">AVERAGE(S5:S14)</f>
        <v>6.5</v>
      </c>
      <c r="T15" s="84" t="n">
        <f aca="false">AVERAGE(T5:T14)</f>
        <v>91.2</v>
      </c>
      <c r="U15" s="84" t="n">
        <f aca="false">AVERAGE(U5:U14)</f>
        <v>14.272</v>
      </c>
      <c r="V15" s="84" t="n">
        <f aca="false">AVERAGE(V5:V14)</f>
        <v>2.6</v>
      </c>
      <c r="W15" s="84" t="n">
        <f aca="false">AVERAGE(W5:W14)</f>
        <v>0.718</v>
      </c>
      <c r="X15" s="84" t="n">
        <f aca="false">AVERAGE(X5:X14)</f>
        <v>0.833</v>
      </c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</row>
    <row r="16" customFormat="false" ht="13.8" hidden="false" customHeight="false" outlineLevel="0" collapsed="false">
      <c r="B16" s="1" t="s">
        <v>8</v>
      </c>
      <c r="C16" s="24" t="s">
        <v>51</v>
      </c>
      <c r="D16" s="24" t="s">
        <v>66</v>
      </c>
      <c r="E16" s="24" t="n">
        <v>6.6</v>
      </c>
      <c r="F16" s="24" t="n">
        <v>73.58</v>
      </c>
      <c r="G16" s="24" t="n">
        <v>5</v>
      </c>
      <c r="H16" s="24" t="n">
        <v>68</v>
      </c>
      <c r="I16" s="24" t="n">
        <v>14</v>
      </c>
      <c r="J16" s="24" t="n">
        <v>0</v>
      </c>
      <c r="K16" s="24" t="n">
        <v>0.75</v>
      </c>
      <c r="L16" s="24" t="n">
        <v>0.87</v>
      </c>
      <c r="M16" s="24"/>
      <c r="N16" s="24" t="s">
        <v>31</v>
      </c>
      <c r="O16" s="24" t="s">
        <v>54</v>
      </c>
      <c r="P16" s="24" t="s">
        <v>66</v>
      </c>
      <c r="Q16" s="24" t="n">
        <v>7.6</v>
      </c>
      <c r="R16" s="24" t="n">
        <v>65.73</v>
      </c>
      <c r="S16" s="24" t="n">
        <v>2</v>
      </c>
      <c r="T16" s="24" t="n">
        <v>46</v>
      </c>
      <c r="U16" s="24" t="n">
        <v>15.5</v>
      </c>
      <c r="V16" s="24" t="n">
        <v>0</v>
      </c>
      <c r="W16" s="24" t="n">
        <v>0.69</v>
      </c>
      <c r="X16" s="24" t="n">
        <v>0.87</v>
      </c>
    </row>
    <row r="17" customFormat="false" ht="13.8" hidden="false" customHeight="false" outlineLevel="0" collapsed="false">
      <c r="C17" s="24"/>
      <c r="D17" s="24" t="s">
        <v>67</v>
      </c>
      <c r="E17" s="24" t="n">
        <v>7.3</v>
      </c>
      <c r="F17" s="24" t="n">
        <v>70.84</v>
      </c>
      <c r="G17" s="24" t="n">
        <v>6</v>
      </c>
      <c r="H17" s="24" t="n">
        <v>89</v>
      </c>
      <c r="I17" s="24" t="n">
        <v>14.83</v>
      </c>
      <c r="J17" s="24" t="n">
        <v>3</v>
      </c>
      <c r="K17" s="24" t="n">
        <v>0.76</v>
      </c>
      <c r="L17" s="24" t="n">
        <v>0.84</v>
      </c>
      <c r="M17" s="24"/>
      <c r="N17" s="24"/>
      <c r="O17" s="24"/>
      <c r="P17" s="24" t="s">
        <v>67</v>
      </c>
      <c r="Q17" s="24" t="n">
        <v>5.6</v>
      </c>
      <c r="R17" s="24" t="n">
        <v>73.34</v>
      </c>
      <c r="S17" s="24" t="n">
        <v>8</v>
      </c>
      <c r="T17" s="24" t="n">
        <v>94</v>
      </c>
      <c r="U17" s="24" t="n">
        <v>11.75</v>
      </c>
      <c r="V17" s="24" t="n">
        <v>2</v>
      </c>
      <c r="W17" s="24" t="n">
        <v>0.63</v>
      </c>
      <c r="X17" s="24" t="n">
        <v>0.85</v>
      </c>
    </row>
    <row r="18" customFormat="false" ht="13.8" hidden="false" customHeight="false" outlineLevel="0" collapsed="false">
      <c r="C18" s="24"/>
      <c r="D18" s="24" t="s">
        <v>68</v>
      </c>
      <c r="E18" s="24" t="n">
        <v>6.5</v>
      </c>
      <c r="F18" s="24" t="n">
        <v>73.78</v>
      </c>
      <c r="G18" s="24" t="n">
        <v>7</v>
      </c>
      <c r="H18" s="24" t="n">
        <v>91</v>
      </c>
      <c r="I18" s="24" t="n">
        <v>14.8</v>
      </c>
      <c r="J18" s="24" t="n">
        <v>1</v>
      </c>
      <c r="K18" s="24" t="n">
        <v>0.79</v>
      </c>
      <c r="L18" s="24" t="n">
        <v>0.83</v>
      </c>
      <c r="M18" s="24"/>
      <c r="N18" s="24"/>
      <c r="O18" s="24"/>
      <c r="P18" s="24" t="s">
        <v>68</v>
      </c>
      <c r="Q18" s="24" t="n">
        <v>6.6</v>
      </c>
      <c r="R18" s="24" t="n">
        <v>71.41</v>
      </c>
      <c r="S18" s="24" t="n">
        <v>8</v>
      </c>
      <c r="T18" s="24" t="n">
        <v>83</v>
      </c>
      <c r="U18" s="24" t="n">
        <v>11</v>
      </c>
      <c r="V18" s="24" t="n">
        <v>0</v>
      </c>
      <c r="W18" s="24" t="n">
        <v>0.8</v>
      </c>
      <c r="X18" s="24" t="n">
        <v>0.85</v>
      </c>
    </row>
    <row r="19" customFormat="false" ht="13.8" hidden="false" customHeight="false" outlineLevel="0" collapsed="false">
      <c r="C19" s="24"/>
      <c r="D19" s="24" t="s">
        <v>9</v>
      </c>
      <c r="E19" s="24" t="n">
        <v>9.6</v>
      </c>
      <c r="F19" s="24" t="n">
        <v>58.82</v>
      </c>
      <c r="G19" s="24" t="n">
        <v>5</v>
      </c>
      <c r="H19" s="24" t="n">
        <v>94</v>
      </c>
      <c r="I19" s="24" t="n">
        <v>20.86</v>
      </c>
      <c r="J19" s="24" t="n">
        <v>3</v>
      </c>
      <c r="K19" s="24" t="n">
        <v>0.67</v>
      </c>
      <c r="L19" s="24" t="n">
        <v>0.84</v>
      </c>
      <c r="M19" s="24"/>
      <c r="N19" s="24"/>
      <c r="O19" s="24"/>
      <c r="P19" s="24" t="s">
        <v>9</v>
      </c>
      <c r="Q19" s="24" t="n">
        <v>8.3</v>
      </c>
      <c r="R19" s="24" t="n">
        <v>61.56</v>
      </c>
      <c r="S19" s="24" t="n">
        <v>6</v>
      </c>
      <c r="T19" s="24" t="n">
        <v>82</v>
      </c>
      <c r="U19" s="24" t="n">
        <v>15.33</v>
      </c>
      <c r="V19" s="24" t="n">
        <v>1</v>
      </c>
      <c r="W19" s="24" t="n">
        <v>0.55</v>
      </c>
      <c r="X19" s="24" t="n">
        <v>0.77</v>
      </c>
    </row>
    <row r="20" customFormat="false" ht="13.8" hidden="false" customHeight="false" outlineLevel="0" collapsed="false">
      <c r="C20" s="24"/>
      <c r="D20" s="24" t="s">
        <v>14</v>
      </c>
      <c r="E20" s="24" t="n">
        <v>5.8</v>
      </c>
      <c r="F20" s="24" t="n">
        <v>70.39</v>
      </c>
      <c r="G20" s="24" t="n">
        <v>12</v>
      </c>
      <c r="H20" s="24" t="n">
        <v>140</v>
      </c>
      <c r="I20" s="24" t="n">
        <v>10.83</v>
      </c>
      <c r="J20" s="24" t="n">
        <v>3</v>
      </c>
      <c r="K20" s="24" t="n">
        <v>0.72</v>
      </c>
      <c r="L20" s="24" t="n">
        <v>0.84</v>
      </c>
      <c r="M20" s="24"/>
      <c r="N20" s="24"/>
      <c r="O20" s="24"/>
      <c r="P20" s="24" t="s">
        <v>14</v>
      </c>
      <c r="Q20" s="24" t="n">
        <v>8.2</v>
      </c>
      <c r="R20" s="24" t="n">
        <v>59.7</v>
      </c>
      <c r="S20" s="24" t="n">
        <v>5</v>
      </c>
      <c r="T20" s="24" t="n">
        <v>70</v>
      </c>
      <c r="U20" s="24" t="n">
        <v>14</v>
      </c>
      <c r="V20" s="24" t="n">
        <v>1</v>
      </c>
      <c r="W20" s="24" t="n">
        <v>0.73</v>
      </c>
      <c r="X20" s="24" t="n">
        <v>0.85</v>
      </c>
    </row>
    <row r="21" customFormat="false" ht="13.8" hidden="false" customHeight="false" outlineLevel="0" collapsed="false">
      <c r="C21" s="24" t="s">
        <v>54</v>
      </c>
      <c r="D21" s="24" t="s">
        <v>66</v>
      </c>
      <c r="E21" s="24" t="n">
        <v>7.6</v>
      </c>
      <c r="F21" s="24" t="n">
        <v>64.71</v>
      </c>
      <c r="G21" s="24" t="n">
        <v>4</v>
      </c>
      <c r="H21" s="24" t="n">
        <v>42</v>
      </c>
      <c r="I21" s="24" t="n">
        <v>14.5</v>
      </c>
      <c r="J21" s="24" t="n">
        <v>0</v>
      </c>
      <c r="K21" s="24" t="n">
        <v>0.73</v>
      </c>
      <c r="L21" s="24" t="n">
        <v>0.88</v>
      </c>
      <c r="M21" s="24"/>
      <c r="N21" s="24" t="s">
        <v>8</v>
      </c>
      <c r="O21" s="24" t="s">
        <v>54</v>
      </c>
      <c r="P21" s="24" t="s">
        <v>66</v>
      </c>
      <c r="Q21" s="24" t="n">
        <v>7.6</v>
      </c>
      <c r="R21" s="24" t="n">
        <v>64.71</v>
      </c>
      <c r="S21" s="24" t="n">
        <v>4</v>
      </c>
      <c r="T21" s="24" t="n">
        <v>42</v>
      </c>
      <c r="U21" s="24" t="n">
        <v>14.5</v>
      </c>
      <c r="V21" s="24" t="n">
        <v>0</v>
      </c>
      <c r="W21" s="24" t="n">
        <v>0.73</v>
      </c>
      <c r="X21" s="24" t="n">
        <v>0.88</v>
      </c>
    </row>
    <row r="22" customFormat="false" ht="13.8" hidden="false" customHeight="false" outlineLevel="0" collapsed="false">
      <c r="C22" s="24"/>
      <c r="D22" s="24" t="s">
        <v>67</v>
      </c>
      <c r="E22" s="24" t="n">
        <v>6.9</v>
      </c>
      <c r="F22" s="24" t="n">
        <v>67.45</v>
      </c>
      <c r="G22" s="24" t="n">
        <v>7</v>
      </c>
      <c r="H22" s="24" t="n">
        <v>101</v>
      </c>
      <c r="I22" s="24" t="n">
        <v>14.43</v>
      </c>
      <c r="J22" s="24" t="n">
        <v>1</v>
      </c>
      <c r="K22" s="24" t="n">
        <v>0.72</v>
      </c>
      <c r="L22" s="24" t="n">
        <v>0.82</v>
      </c>
      <c r="M22" s="24"/>
      <c r="N22" s="24"/>
      <c r="O22" s="24"/>
      <c r="P22" s="24" t="s">
        <v>67</v>
      </c>
      <c r="Q22" s="24" t="n">
        <v>6.9</v>
      </c>
      <c r="R22" s="24" t="n">
        <v>67.45</v>
      </c>
      <c r="S22" s="24" t="n">
        <v>7</v>
      </c>
      <c r="T22" s="24" t="n">
        <v>101</v>
      </c>
      <c r="U22" s="24" t="n">
        <v>14.43</v>
      </c>
      <c r="V22" s="24" t="n">
        <v>1</v>
      </c>
      <c r="W22" s="24" t="n">
        <v>0.72</v>
      </c>
      <c r="X22" s="24" t="n">
        <v>0.82</v>
      </c>
    </row>
    <row r="23" customFormat="false" ht="13.8" hidden="false" customHeight="false" outlineLevel="0" collapsed="false">
      <c r="C23" s="24"/>
      <c r="D23" s="24" t="s">
        <v>68</v>
      </c>
      <c r="E23" s="24" t="n">
        <v>7.6</v>
      </c>
      <c r="F23" s="24" t="n">
        <v>65.62</v>
      </c>
      <c r="G23" s="24" t="n">
        <v>7</v>
      </c>
      <c r="H23" s="24" t="n">
        <v>82</v>
      </c>
      <c r="I23" s="24" t="n">
        <v>13.67</v>
      </c>
      <c r="J23" s="24" t="n">
        <v>0</v>
      </c>
      <c r="K23" s="24" t="n">
        <v>0.81</v>
      </c>
      <c r="L23" s="24" t="n">
        <v>0.86</v>
      </c>
      <c r="M23" s="24"/>
      <c r="N23" s="24"/>
      <c r="O23" s="24"/>
      <c r="P23" s="24" t="s">
        <v>68</v>
      </c>
      <c r="Q23" s="24" t="n">
        <v>7.6</v>
      </c>
      <c r="R23" s="24" t="n">
        <v>65.62</v>
      </c>
      <c r="S23" s="24" t="n">
        <v>7</v>
      </c>
      <c r="T23" s="24" t="n">
        <v>82</v>
      </c>
      <c r="U23" s="24" t="n">
        <v>13.67</v>
      </c>
      <c r="V23" s="24" t="n">
        <v>0</v>
      </c>
      <c r="W23" s="24" t="n">
        <v>0.81</v>
      </c>
      <c r="X23" s="24" t="n">
        <v>0.86</v>
      </c>
    </row>
    <row r="24" customFormat="false" ht="13.8" hidden="false" customHeight="false" outlineLevel="0" collapsed="false">
      <c r="C24" s="24"/>
      <c r="D24" s="24" t="s">
        <v>9</v>
      </c>
      <c r="E24" s="24" t="n">
        <v>9.5</v>
      </c>
      <c r="F24" s="24" t="n">
        <v>57.98</v>
      </c>
      <c r="G24" s="24" t="n">
        <v>6</v>
      </c>
      <c r="H24" s="24" t="n">
        <v>97</v>
      </c>
      <c r="I24" s="24" t="n">
        <v>17.67</v>
      </c>
      <c r="J24" s="24" t="n">
        <v>1</v>
      </c>
      <c r="K24" s="24" t="n">
        <v>0.65</v>
      </c>
      <c r="L24" s="24" t="n">
        <v>0.76</v>
      </c>
      <c r="M24" s="24"/>
      <c r="N24" s="24"/>
      <c r="O24" s="24"/>
      <c r="P24" s="24" t="s">
        <v>9</v>
      </c>
      <c r="Q24" s="24" t="n">
        <v>9.5</v>
      </c>
      <c r="R24" s="24" t="n">
        <v>57.98</v>
      </c>
      <c r="S24" s="24" t="n">
        <v>6</v>
      </c>
      <c r="T24" s="24" t="n">
        <v>97</v>
      </c>
      <c r="U24" s="24" t="n">
        <v>17.67</v>
      </c>
      <c r="V24" s="24" t="n">
        <v>1</v>
      </c>
      <c r="W24" s="24" t="n">
        <v>0.65</v>
      </c>
      <c r="X24" s="24" t="n">
        <v>0.76</v>
      </c>
    </row>
    <row r="25" customFormat="false" ht="13.8" hidden="false" customHeight="false" outlineLevel="0" collapsed="false">
      <c r="C25" s="24"/>
      <c r="D25" s="24" t="s">
        <v>14</v>
      </c>
      <c r="E25" s="24" t="n">
        <v>7.9</v>
      </c>
      <c r="F25" s="24" t="n">
        <v>64.91</v>
      </c>
      <c r="G25" s="24" t="n">
        <v>9</v>
      </c>
      <c r="H25" s="24" t="n">
        <v>115</v>
      </c>
      <c r="I25" s="24" t="n">
        <v>13</v>
      </c>
      <c r="J25" s="24" t="n">
        <v>0</v>
      </c>
      <c r="K25" s="24" t="n">
        <v>0.85</v>
      </c>
      <c r="L25" s="24" t="n">
        <v>0.87</v>
      </c>
      <c r="M25" s="24"/>
      <c r="N25" s="24"/>
      <c r="O25" s="24"/>
      <c r="P25" s="24" t="s">
        <v>14</v>
      </c>
      <c r="Q25" s="24" t="n">
        <v>7.9</v>
      </c>
      <c r="R25" s="24" t="n">
        <v>64.91</v>
      </c>
      <c r="S25" s="24" t="n">
        <v>9</v>
      </c>
      <c r="T25" s="24" t="n">
        <v>115</v>
      </c>
      <c r="U25" s="24" t="n">
        <v>13</v>
      </c>
      <c r="V25" s="24" t="n">
        <v>0</v>
      </c>
      <c r="W25" s="24" t="n">
        <v>0.85</v>
      </c>
      <c r="X25" s="24" t="n">
        <v>0.87</v>
      </c>
    </row>
    <row r="26" customFormat="false" ht="13.8" hidden="false" customHeight="false" outlineLevel="0" collapsed="false">
      <c r="A26" s="83"/>
      <c r="B26" s="83"/>
      <c r="C26" s="84"/>
      <c r="D26" s="84"/>
      <c r="E26" s="84" t="n">
        <f aca="false">AVERAGE(E16:E25)</f>
        <v>7.53</v>
      </c>
      <c r="F26" s="84" t="n">
        <f aca="false">AVERAGE(F16:F25)</f>
        <v>66.808</v>
      </c>
      <c r="G26" s="84" t="n">
        <f aca="false">AVERAGE(G16:G25)</f>
        <v>6.8</v>
      </c>
      <c r="H26" s="84" t="n">
        <f aca="false">AVERAGE(H16:H25)</f>
        <v>91.9</v>
      </c>
      <c r="I26" s="84" t="n">
        <f aca="false">AVERAGE(I16:I25)</f>
        <v>14.859</v>
      </c>
      <c r="J26" s="84" t="n">
        <f aca="false">AVERAGE(J16:J25)</f>
        <v>1.2</v>
      </c>
      <c r="K26" s="84" t="n">
        <f aca="false">AVERAGE(K16:K25)</f>
        <v>0.745</v>
      </c>
      <c r="L26" s="84" t="n">
        <f aca="false">AVERAGE(L16:L25)</f>
        <v>0.841</v>
      </c>
      <c r="M26" s="84"/>
      <c r="N26" s="84"/>
      <c r="O26" s="84"/>
      <c r="P26" s="84"/>
      <c r="Q26" s="84" t="n">
        <f aca="false">AVERAGE(Q16:Q25)</f>
        <v>7.58</v>
      </c>
      <c r="R26" s="84" t="n">
        <f aca="false">AVERAGE(R16:R25)</f>
        <v>65.241</v>
      </c>
      <c r="S26" s="84" t="n">
        <f aca="false">AVERAGE(S16:S25)</f>
        <v>6.2</v>
      </c>
      <c r="T26" s="84" t="n">
        <f aca="false">AVERAGE(T16:T25)</f>
        <v>81.2</v>
      </c>
      <c r="U26" s="84" t="n">
        <f aca="false">AVERAGE(U16:U25)</f>
        <v>14.085</v>
      </c>
      <c r="V26" s="84" t="n">
        <f aca="false">AVERAGE(V16:V25)</f>
        <v>0.6</v>
      </c>
      <c r="W26" s="84" t="n">
        <f aca="false">AVERAGE(W16:W25)</f>
        <v>0.716</v>
      </c>
      <c r="X26" s="84" t="n">
        <f aca="false">AVERAGE(X16:X25)</f>
        <v>0.838</v>
      </c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</row>
    <row r="27" customFormat="false" ht="13.8" hidden="false" customHeight="false" outlineLevel="0" collapsed="false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P27" s="85" t="s">
        <v>47</v>
      </c>
      <c r="Q27" s="68" t="n">
        <f aca="false">(Q15+Q26)/2</f>
        <v>7.26</v>
      </c>
      <c r="R27" s="68" t="n">
        <f aca="false">(R15+R26)/2</f>
        <v>67.83</v>
      </c>
      <c r="S27" s="68" t="n">
        <f aca="false">(S15+S26)/2</f>
        <v>6.35</v>
      </c>
      <c r="T27" s="68" t="n">
        <f aca="false">(T15+T26)/2</f>
        <v>86.2</v>
      </c>
      <c r="U27" s="68" t="n">
        <f aca="false">(U15+U26)/2</f>
        <v>14.1785</v>
      </c>
      <c r="V27" s="68" t="n">
        <f aca="false">(V15+V26)/2</f>
        <v>1.6</v>
      </c>
      <c r="W27" s="68" t="n">
        <f aca="false">(W15+W26)/2</f>
        <v>0.717</v>
      </c>
      <c r="X27" s="68" t="n">
        <f aca="false">(X15+X26)/2</f>
        <v>0.8355</v>
      </c>
    </row>
    <row r="28" customFormat="false" ht="13.8" hidden="false" customHeight="false" outlineLevel="0" collapsed="false">
      <c r="C28" s="24"/>
      <c r="D28" s="24"/>
      <c r="E28" s="24"/>
      <c r="F28" s="24"/>
      <c r="G28" s="24"/>
      <c r="H28" s="24"/>
      <c r="I28" s="24"/>
      <c r="J28" s="24" t="n">
        <f aca="false">SUM(J5:J9)</f>
        <v>16</v>
      </c>
      <c r="K28" s="24" t="n">
        <f aca="false">J28/35</f>
        <v>0.457142857142857</v>
      </c>
      <c r="L28" s="24"/>
      <c r="M28" s="24"/>
    </row>
    <row r="29" customFormat="false" ht="13.8" hidden="false" customHeight="false" outlineLevel="0" collapsed="false">
      <c r="J29" s="1" t="n">
        <f aca="false">SUM(J10:J14)</f>
        <v>4</v>
      </c>
      <c r="K29" s="24" t="n">
        <f aca="false">J29/35</f>
        <v>0.114285714285714</v>
      </c>
      <c r="M29" s="24"/>
    </row>
    <row r="30" customFormat="false" ht="13.8" hidden="false" customHeight="false" outlineLevel="0" collapsed="false">
      <c r="K30" s="24"/>
      <c r="N30" s="1" t="s">
        <v>340</v>
      </c>
      <c r="O30" s="1" t="s">
        <v>341</v>
      </c>
      <c r="P30" s="1" t="s">
        <v>114</v>
      </c>
      <c r="Q30" s="8" t="s">
        <v>115</v>
      </c>
      <c r="R30" s="8" t="s">
        <v>116</v>
      </c>
      <c r="S30" s="8" t="s">
        <v>342</v>
      </c>
      <c r="T30" s="8" t="s">
        <v>343</v>
      </c>
      <c r="U30" s="8" t="s">
        <v>344</v>
      </c>
      <c r="V30" s="2" t="s">
        <v>345</v>
      </c>
      <c r="W30" s="2" t="s">
        <v>45</v>
      </c>
      <c r="X30" s="2" t="s">
        <v>46</v>
      </c>
      <c r="Z30" s="1" t="s">
        <v>340</v>
      </c>
      <c r="AA30" s="1" t="s">
        <v>341</v>
      </c>
      <c r="AB30" s="1" t="s">
        <v>114</v>
      </c>
      <c r="AC30" s="8" t="s">
        <v>115</v>
      </c>
      <c r="AD30" s="8" t="s">
        <v>116</v>
      </c>
      <c r="AE30" s="8" t="s">
        <v>342</v>
      </c>
      <c r="AF30" s="8" t="s">
        <v>343</v>
      </c>
      <c r="AG30" s="8" t="s">
        <v>344</v>
      </c>
      <c r="AH30" s="2" t="s">
        <v>345</v>
      </c>
      <c r="AI30" s="2" t="s">
        <v>45</v>
      </c>
      <c r="AJ30" s="2" t="s">
        <v>46</v>
      </c>
      <c r="AK30" s="24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customFormat="false" ht="13.8" hidden="false" customHeight="false" outlineLevel="0" collapsed="false">
      <c r="J31" s="24" t="n">
        <f aca="false">SUM(J16:J20)</f>
        <v>10</v>
      </c>
      <c r="K31" s="24" t="n">
        <f aca="false">J31/35</f>
        <v>0.285714285714286</v>
      </c>
      <c r="M31" s="24"/>
      <c r="N31" s="82"/>
      <c r="O31" s="82" t="s">
        <v>346</v>
      </c>
      <c r="P31" s="82" t="s">
        <v>347</v>
      </c>
      <c r="Q31" s="82" t="n">
        <v>7</v>
      </c>
      <c r="R31" s="82" t="n">
        <v>67.25</v>
      </c>
      <c r="S31" s="82" t="n">
        <v>5</v>
      </c>
      <c r="T31" s="82" t="n">
        <v>79</v>
      </c>
      <c r="U31" s="82" t="n">
        <v>14.62</v>
      </c>
      <c r="V31" s="82" t="n">
        <v>0</v>
      </c>
      <c r="W31" s="82"/>
      <c r="X31" s="82"/>
      <c r="Y31" s="24"/>
      <c r="Z31" s="82"/>
      <c r="AA31" s="82" t="s">
        <v>346</v>
      </c>
      <c r="AB31" s="82" t="s">
        <v>347</v>
      </c>
      <c r="AC31" s="82" t="n">
        <v>7</v>
      </c>
      <c r="AD31" s="82" t="n">
        <v>67.25</v>
      </c>
      <c r="AE31" s="82" t="n">
        <v>5</v>
      </c>
      <c r="AF31" s="82" t="n">
        <v>79</v>
      </c>
      <c r="AG31" s="82" t="n">
        <v>14.62</v>
      </c>
      <c r="AH31" s="82" t="n">
        <v>0</v>
      </c>
      <c r="AI31" s="82"/>
      <c r="AJ31" s="82"/>
      <c r="AK31" s="24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customFormat="false" ht="13.8" hidden="false" customHeight="false" outlineLevel="0" collapsed="false">
      <c r="J32" s="1" t="n">
        <f aca="false">SUM(J21:J25)</f>
        <v>2</v>
      </c>
      <c r="K32" s="24" t="n">
        <f aca="false">J32/35</f>
        <v>0.0571428571428571</v>
      </c>
      <c r="M32" s="24"/>
      <c r="N32" s="24" t="s">
        <v>31</v>
      </c>
      <c r="O32" s="24" t="s">
        <v>51</v>
      </c>
      <c r="P32" s="26" t="s">
        <v>66</v>
      </c>
      <c r="Q32" s="24" t="n">
        <v>6.8</v>
      </c>
      <c r="R32" s="24" t="n">
        <v>71.95</v>
      </c>
      <c r="S32" s="24" t="n">
        <v>4</v>
      </c>
      <c r="T32" s="24" t="n">
        <v>51</v>
      </c>
      <c r="U32" s="24" t="n">
        <v>12.75</v>
      </c>
      <c r="V32" s="24" t="n">
        <v>0</v>
      </c>
      <c r="W32" s="26" t="n">
        <v>0.7</v>
      </c>
      <c r="X32" s="26" t="n">
        <v>0.89</v>
      </c>
      <c r="Y32" s="24"/>
      <c r="Z32" s="1" t="s">
        <v>31</v>
      </c>
      <c r="AA32" s="1" t="s">
        <v>51</v>
      </c>
      <c r="AB32" s="1" t="s">
        <v>9</v>
      </c>
      <c r="AC32" s="24" t="n">
        <v>7.4</v>
      </c>
      <c r="AD32" s="24" t="n">
        <v>66.13</v>
      </c>
      <c r="AE32" s="24" t="n">
        <v>5</v>
      </c>
      <c r="AF32" s="24" t="n">
        <v>100</v>
      </c>
      <c r="AG32" s="24" t="n">
        <v>15.43</v>
      </c>
      <c r="AH32" s="24" t="n">
        <v>2</v>
      </c>
      <c r="AI32" s="24" t="n">
        <v>0.6</v>
      </c>
      <c r="AJ32" s="24" t="n">
        <v>0.78</v>
      </c>
      <c r="AK32" s="24"/>
      <c r="AL32" s="1" t="s">
        <v>348</v>
      </c>
      <c r="AM32" s="1" t="s">
        <v>41</v>
      </c>
      <c r="AN32" s="1" t="s">
        <v>14</v>
      </c>
      <c r="AO32" s="24" t="n">
        <v>6.4</v>
      </c>
      <c r="AP32" s="24" t="n">
        <v>73.78</v>
      </c>
      <c r="AQ32" s="24" t="n">
        <v>4</v>
      </c>
      <c r="AR32" s="24" t="n">
        <v>62</v>
      </c>
      <c r="AS32" s="24" t="n">
        <v>13.3</v>
      </c>
      <c r="AT32" s="86" t="n">
        <v>0</v>
      </c>
      <c r="AU32" s="87" t="n">
        <v>0.75</v>
      </c>
      <c r="AV32" s="88" t="n">
        <v>0.87</v>
      </c>
      <c r="AW32" s="1"/>
      <c r="AX32" s="1"/>
      <c r="AY32" s="1"/>
    </row>
    <row r="33" customFormat="false" ht="13.8" hidden="false" customHeight="false" outlineLevel="0" collapsed="false">
      <c r="K33" s="24"/>
      <c r="N33" s="24"/>
      <c r="O33" s="24"/>
      <c r="P33" s="24" t="s">
        <v>67</v>
      </c>
      <c r="Q33" s="24" t="n">
        <v>6.4</v>
      </c>
      <c r="R33" s="24" t="n">
        <v>71.75</v>
      </c>
      <c r="S33" s="24" t="n">
        <v>8</v>
      </c>
      <c r="T33" s="24" t="n">
        <v>110</v>
      </c>
      <c r="U33" s="24" t="n">
        <v>13.75</v>
      </c>
      <c r="V33" s="24" t="n">
        <v>7</v>
      </c>
      <c r="W33" s="24" t="n">
        <v>0.69</v>
      </c>
      <c r="X33" s="24" t="n">
        <v>0.78</v>
      </c>
      <c r="Y33" s="24"/>
      <c r="AB33" s="1" t="s">
        <v>14</v>
      </c>
      <c r="AC33" s="24" t="n">
        <v>6.4</v>
      </c>
      <c r="AD33" s="24" t="n">
        <v>73.78</v>
      </c>
      <c r="AE33" s="24" t="n">
        <v>4</v>
      </c>
      <c r="AF33" s="24" t="n">
        <v>62</v>
      </c>
      <c r="AG33" s="24" t="n">
        <v>13.3</v>
      </c>
      <c r="AH33" s="24" t="n">
        <v>0</v>
      </c>
      <c r="AI33" s="24" t="n">
        <v>0.75</v>
      </c>
      <c r="AJ33" s="24" t="n">
        <v>0.87</v>
      </c>
      <c r="AK33" s="24"/>
      <c r="AL33" s="1"/>
      <c r="AM33" s="1"/>
      <c r="AN33" s="26" t="s">
        <v>66</v>
      </c>
      <c r="AO33" s="24" t="n">
        <v>6.8</v>
      </c>
      <c r="AP33" s="24" t="n">
        <v>71.95</v>
      </c>
      <c r="AQ33" s="24" t="n">
        <v>4</v>
      </c>
      <c r="AR33" s="24" t="n">
        <v>51</v>
      </c>
      <c r="AS33" s="24" t="n">
        <v>12.75</v>
      </c>
      <c r="AT33" s="89" t="n">
        <v>0</v>
      </c>
      <c r="AU33" s="26" t="n">
        <v>0.7</v>
      </c>
      <c r="AV33" s="90" t="n">
        <v>0.89</v>
      </c>
      <c r="AW33" s="1"/>
      <c r="AX33" s="1"/>
      <c r="AY33" s="1"/>
    </row>
    <row r="34" customFormat="false" ht="13.8" hidden="false" customHeight="false" outlineLevel="0" collapsed="false">
      <c r="F34" s="2" t="s">
        <v>2</v>
      </c>
      <c r="G34" s="2" t="n">
        <v>5</v>
      </c>
      <c r="H34" s="2" t="n">
        <v>79</v>
      </c>
      <c r="I34" s="2" t="n">
        <v>14.62</v>
      </c>
      <c r="N34" s="24"/>
      <c r="O34" s="24"/>
      <c r="P34" s="24" t="s">
        <v>68</v>
      </c>
      <c r="Q34" s="24" t="n">
        <v>6.6</v>
      </c>
      <c r="R34" s="24" t="n">
        <v>73.17</v>
      </c>
      <c r="S34" s="24" t="n">
        <v>9</v>
      </c>
      <c r="T34" s="24" t="n">
        <v>107</v>
      </c>
      <c r="U34" s="24" t="n">
        <v>12.17</v>
      </c>
      <c r="V34" s="24" t="n">
        <v>7</v>
      </c>
      <c r="W34" s="24" t="n">
        <v>0.75</v>
      </c>
      <c r="X34" s="24" t="n">
        <v>0.79</v>
      </c>
      <c r="Y34" s="24"/>
      <c r="Z34" s="91"/>
      <c r="AA34" s="91"/>
      <c r="AB34" s="91"/>
      <c r="AC34" s="91" t="n">
        <f aca="false">AVERAGE(AC32:AC33)</f>
        <v>6.9</v>
      </c>
      <c r="AD34" s="91" t="n">
        <f aca="false">AVERAGE(AD32:AD33)</f>
        <v>69.955</v>
      </c>
      <c r="AE34" s="91" t="n">
        <f aca="false">AVERAGE(AE32:AE33)</f>
        <v>4.5</v>
      </c>
      <c r="AF34" s="91" t="n">
        <f aca="false">AVERAGE(AF32:AF33)</f>
        <v>81</v>
      </c>
      <c r="AG34" s="91" t="n">
        <f aca="false">AVERAGE(AG32:AG33)</f>
        <v>14.365</v>
      </c>
      <c r="AH34" s="91" t="n">
        <f aca="false">AVERAGE(AH32:AH33)</f>
        <v>1</v>
      </c>
      <c r="AI34" s="91" t="n">
        <f aca="false">AVERAGE(AI32:AI33)</f>
        <v>0.675</v>
      </c>
      <c r="AJ34" s="91" t="n">
        <f aca="false">AVERAGE(AJ32:AJ33)</f>
        <v>0.825</v>
      </c>
      <c r="AK34" s="24"/>
      <c r="AL34" s="1"/>
      <c r="AM34" s="1"/>
      <c r="AN34" s="24" t="s">
        <v>68</v>
      </c>
      <c r="AO34" s="24" t="n">
        <v>6.6</v>
      </c>
      <c r="AP34" s="24" t="n">
        <v>73.17</v>
      </c>
      <c r="AQ34" s="24" t="n">
        <v>9</v>
      </c>
      <c r="AR34" s="24" t="n">
        <v>107</v>
      </c>
      <c r="AS34" s="24" t="n">
        <v>12.17</v>
      </c>
      <c r="AT34" s="89" t="n">
        <v>7</v>
      </c>
      <c r="AU34" s="24" t="n">
        <v>0.75</v>
      </c>
      <c r="AV34" s="92" t="n">
        <v>0.79</v>
      </c>
      <c r="AW34" s="1"/>
      <c r="AX34" s="1"/>
      <c r="AY34" s="1"/>
    </row>
    <row r="35" customFormat="false" ht="13.8" hidden="false" customHeight="false" outlineLevel="0" collapsed="false">
      <c r="F35" s="33" t="s">
        <v>66</v>
      </c>
      <c r="G35" s="1" t="n">
        <f aca="false">(G5+G10+G16+G21)/4</f>
        <v>3.75</v>
      </c>
      <c r="H35" s="1" t="n">
        <f aca="false">(H5+H10+H16+H21)/4</f>
        <v>51.75</v>
      </c>
      <c r="I35" s="1" t="n">
        <f aca="false">(I5+I10+I16+I21)/4</f>
        <v>14.1875</v>
      </c>
      <c r="J35" s="33" t="s">
        <v>66</v>
      </c>
      <c r="K35" s="24" t="n">
        <f aca="false">(K5+K10+K16+K21)/4</f>
        <v>0.7175</v>
      </c>
      <c r="L35" s="24" t="n">
        <f aca="false">(L5+L10+L16+L21)/4</f>
        <v>0.8775</v>
      </c>
      <c r="P35" s="91" t="s">
        <v>47</v>
      </c>
      <c r="Q35" s="91" t="n">
        <f aca="false">AVERAGE(Q32:Q34)</f>
        <v>6.6</v>
      </c>
      <c r="R35" s="91" t="n">
        <f aca="false">AVERAGE(R32:R34)</f>
        <v>72.29</v>
      </c>
      <c r="S35" s="91" t="n">
        <f aca="false">AVERAGE(S32:S34)</f>
        <v>7</v>
      </c>
      <c r="T35" s="91" t="n">
        <f aca="false">AVERAGE(T32:T34)</f>
        <v>89.3333333333333</v>
      </c>
      <c r="U35" s="91" t="n">
        <f aca="false">AVERAGE(U32:U34)</f>
        <v>12.89</v>
      </c>
      <c r="V35" s="91" t="n">
        <f aca="false">AVERAGE(V32:V34)</f>
        <v>4.66666666666667</v>
      </c>
      <c r="W35" s="91" t="n">
        <f aca="false">AVERAGE(W32:W34)</f>
        <v>0.713333333333333</v>
      </c>
      <c r="X35" s="91" t="n">
        <f aca="false">AVERAGE(X32:X34)</f>
        <v>0.82</v>
      </c>
      <c r="Y35" s="24"/>
      <c r="Z35" s="24" t="s">
        <v>8</v>
      </c>
      <c r="AA35" s="24" t="s">
        <v>51</v>
      </c>
      <c r="AB35" s="24" t="s">
        <v>9</v>
      </c>
      <c r="AC35" s="24" t="n">
        <v>9.6</v>
      </c>
      <c r="AD35" s="24" t="n">
        <v>58.82</v>
      </c>
      <c r="AE35" s="24" t="n">
        <v>5</v>
      </c>
      <c r="AF35" s="24" t="n">
        <v>94</v>
      </c>
      <c r="AG35" s="24" t="n">
        <v>20.86</v>
      </c>
      <c r="AH35" s="24" t="n">
        <v>3</v>
      </c>
      <c r="AI35" s="24" t="n">
        <v>0.67</v>
      </c>
      <c r="AJ35" s="24" t="n">
        <v>0.84</v>
      </c>
      <c r="AK35" s="24"/>
      <c r="AL35" s="1"/>
      <c r="AM35" s="1" t="s">
        <v>57</v>
      </c>
      <c r="AN35" s="26" t="s">
        <v>14</v>
      </c>
      <c r="AO35" s="26" t="n">
        <v>5.8</v>
      </c>
      <c r="AP35" s="26" t="n">
        <v>70.39</v>
      </c>
      <c r="AQ35" s="26" t="n">
        <v>12</v>
      </c>
      <c r="AR35" s="26" t="n">
        <v>140</v>
      </c>
      <c r="AS35" s="26" t="n">
        <v>10.83</v>
      </c>
      <c r="AT35" s="86" t="n">
        <v>3</v>
      </c>
      <c r="AU35" s="87" t="n">
        <v>0.72</v>
      </c>
      <c r="AV35" s="88" t="n">
        <v>0.84</v>
      </c>
      <c r="AW35" s="1"/>
      <c r="AX35" s="1"/>
      <c r="AY35" s="1"/>
    </row>
    <row r="36" customFormat="false" ht="13.8" hidden="false" customHeight="false" outlineLevel="0" collapsed="false">
      <c r="F36" s="1" t="s">
        <v>67</v>
      </c>
      <c r="G36" s="1" t="n">
        <f aca="false">(G6+G11+G17+G22)/4</f>
        <v>7.25</v>
      </c>
      <c r="H36" s="1" t="n">
        <f aca="false">(H6+H11+H17+H22)/4</f>
        <v>98.5</v>
      </c>
      <c r="I36" s="1" t="n">
        <f aca="false">(I6+I11+I17+I22)/4</f>
        <v>13.69</v>
      </c>
      <c r="J36" s="1" t="s">
        <v>67</v>
      </c>
      <c r="K36" s="24" t="n">
        <f aca="false">(K6+K11+K17+K22)/4</f>
        <v>0.7</v>
      </c>
      <c r="L36" s="24" t="n">
        <f aca="false">(L6+L11+L17+L22)/4</f>
        <v>0.8225</v>
      </c>
      <c r="N36" s="24" t="s">
        <v>8</v>
      </c>
      <c r="O36" s="24" t="s">
        <v>51</v>
      </c>
      <c r="P36" s="24" t="s">
        <v>66</v>
      </c>
      <c r="Q36" s="24" t="n">
        <v>6.6</v>
      </c>
      <c r="R36" s="24" t="n">
        <v>73.58</v>
      </c>
      <c r="S36" s="24" t="n">
        <v>5</v>
      </c>
      <c r="T36" s="24" t="n">
        <v>68</v>
      </c>
      <c r="U36" s="24" t="n">
        <v>14</v>
      </c>
      <c r="V36" s="24" t="n">
        <v>0</v>
      </c>
      <c r="W36" s="24" t="n">
        <v>0.75</v>
      </c>
      <c r="X36" s="24" t="n">
        <v>0.87</v>
      </c>
      <c r="Y36" s="24"/>
      <c r="Z36" s="24"/>
      <c r="AA36" s="24"/>
      <c r="AB36" s="24" t="s">
        <v>14</v>
      </c>
      <c r="AC36" s="24" t="n">
        <v>5.8</v>
      </c>
      <c r="AD36" s="24" t="n">
        <v>70.39</v>
      </c>
      <c r="AE36" s="24" t="n">
        <v>12</v>
      </c>
      <c r="AF36" s="24" t="n">
        <v>140</v>
      </c>
      <c r="AG36" s="24" t="n">
        <v>10.83</v>
      </c>
      <c r="AH36" s="24" t="n">
        <v>3</v>
      </c>
      <c r="AI36" s="24" t="n">
        <v>0.72</v>
      </c>
      <c r="AJ36" s="24" t="n">
        <v>0.84</v>
      </c>
      <c r="AK36" s="24"/>
      <c r="AL36" s="1"/>
      <c r="AM36" s="1"/>
      <c r="AN36" s="26" t="s">
        <v>66</v>
      </c>
      <c r="AO36" s="26" t="n">
        <v>6.6</v>
      </c>
      <c r="AP36" s="26" t="n">
        <v>73.58</v>
      </c>
      <c r="AQ36" s="26" t="n">
        <v>5</v>
      </c>
      <c r="AR36" s="26" t="n">
        <v>68</v>
      </c>
      <c r="AS36" s="26" t="n">
        <v>14</v>
      </c>
      <c r="AT36" s="89" t="n">
        <v>0</v>
      </c>
      <c r="AU36" s="26" t="n">
        <v>0.75</v>
      </c>
      <c r="AV36" s="92" t="n">
        <v>0.87</v>
      </c>
      <c r="AW36" s="1"/>
      <c r="AX36" s="1"/>
      <c r="AY36" s="1"/>
    </row>
    <row r="37" customFormat="false" ht="13.8" hidden="false" customHeight="false" outlineLevel="0" collapsed="false">
      <c r="F37" s="1" t="s">
        <v>68</v>
      </c>
      <c r="G37" s="1" t="n">
        <f aca="false">(G7+G12+G18+G23)/4</f>
        <v>7.75</v>
      </c>
      <c r="H37" s="1" t="n">
        <f aca="false">(H7+H12+H18+H23)/4</f>
        <v>90.75</v>
      </c>
      <c r="I37" s="1" t="n">
        <f aca="false">(I7+I12+I18+I23)/4</f>
        <v>12.91</v>
      </c>
      <c r="J37" s="1" t="s">
        <v>68</v>
      </c>
      <c r="K37" s="24" t="n">
        <f aca="false">(K7+K12+K18+K23)/4</f>
        <v>0.7875</v>
      </c>
      <c r="L37" s="24" t="n">
        <f aca="false">(L7+L12+L18+L23)/4</f>
        <v>0.8325</v>
      </c>
      <c r="N37" s="24"/>
      <c r="O37" s="24"/>
      <c r="P37" s="24" t="s">
        <v>67</v>
      </c>
      <c r="Q37" s="24" t="n">
        <v>7.3</v>
      </c>
      <c r="R37" s="24" t="n">
        <v>70.84</v>
      </c>
      <c r="S37" s="24" t="n">
        <v>6</v>
      </c>
      <c r="T37" s="24" t="n">
        <v>89</v>
      </c>
      <c r="U37" s="24" t="n">
        <v>14.83</v>
      </c>
      <c r="V37" s="24" t="n">
        <v>3</v>
      </c>
      <c r="W37" s="24" t="n">
        <v>0.76</v>
      </c>
      <c r="X37" s="24" t="n">
        <v>0.84</v>
      </c>
      <c r="Y37" s="24"/>
      <c r="Z37" s="91"/>
      <c r="AA37" s="91"/>
      <c r="AB37" s="91"/>
      <c r="AC37" s="91" t="n">
        <f aca="false">AVERAGE(AC35:AC36)</f>
        <v>7.7</v>
      </c>
      <c r="AD37" s="91" t="n">
        <f aca="false">AVERAGE(AD35:AD36)</f>
        <v>64.605</v>
      </c>
      <c r="AE37" s="91" t="n">
        <f aca="false">AVERAGE(AE35:AE36)</f>
        <v>8.5</v>
      </c>
      <c r="AF37" s="91" t="n">
        <f aca="false">AVERAGE(AF35:AF36)</f>
        <v>117</v>
      </c>
      <c r="AG37" s="91" t="n">
        <f aca="false">AVERAGE(AG35:AG36)</f>
        <v>15.845</v>
      </c>
      <c r="AH37" s="91" t="n">
        <f aca="false">AVERAGE(AH35:AH36)</f>
        <v>3</v>
      </c>
      <c r="AI37" s="91" t="n">
        <f aca="false">AVERAGE(AI35:AI36)</f>
        <v>0.695</v>
      </c>
      <c r="AJ37" s="91" t="n">
        <f aca="false">AVERAGE(AJ35:AJ36)</f>
        <v>0.84</v>
      </c>
      <c r="AK37" s="24"/>
      <c r="AL37" s="1"/>
      <c r="AM37" s="1"/>
      <c r="AN37" s="26" t="s">
        <v>68</v>
      </c>
      <c r="AO37" s="26" t="n">
        <v>6.5</v>
      </c>
      <c r="AP37" s="26" t="n">
        <v>73.78</v>
      </c>
      <c r="AQ37" s="26" t="n">
        <v>7</v>
      </c>
      <c r="AR37" s="26" t="n">
        <v>91</v>
      </c>
      <c r="AS37" s="26" t="n">
        <v>14.8</v>
      </c>
      <c r="AT37" s="93" t="n">
        <v>1</v>
      </c>
      <c r="AU37" s="94" t="n">
        <v>0.79</v>
      </c>
      <c r="AV37" s="95" t="n">
        <v>0.83</v>
      </c>
      <c r="AW37" s="1"/>
      <c r="AX37" s="1"/>
      <c r="AY37" s="1"/>
    </row>
    <row r="38" customFormat="false" ht="13.8" hidden="false" customHeight="false" outlineLevel="0" collapsed="false">
      <c r="F38" s="1" t="s">
        <v>9</v>
      </c>
      <c r="G38" s="1" t="n">
        <f aca="false">(G8+G13+G19+G24)/4</f>
        <v>5.5</v>
      </c>
      <c r="H38" s="1" t="n">
        <f aca="false">(H8+H13+H19+H24)/4</f>
        <v>93.25</v>
      </c>
      <c r="I38" s="1" t="n">
        <f aca="false">(I8+I13+I19+I24)/4</f>
        <v>17.3225</v>
      </c>
      <c r="J38" s="1" t="s">
        <v>9</v>
      </c>
      <c r="K38" s="24" t="n">
        <f aca="false">(K8+K13+K19+K24)/4</f>
        <v>0.6175</v>
      </c>
      <c r="L38" s="24" t="n">
        <f aca="false">(L8+L13+L19+L24)/4</f>
        <v>0.7875</v>
      </c>
      <c r="N38" s="24"/>
      <c r="O38" s="24"/>
      <c r="P38" s="24" t="s">
        <v>68</v>
      </c>
      <c r="Q38" s="24" t="n">
        <v>6.5</v>
      </c>
      <c r="R38" s="24" t="n">
        <v>73.78</v>
      </c>
      <c r="S38" s="24" t="n">
        <v>7</v>
      </c>
      <c r="T38" s="24" t="n">
        <v>91</v>
      </c>
      <c r="U38" s="24" t="n">
        <v>14.8</v>
      </c>
      <c r="V38" s="24" t="n">
        <v>1</v>
      </c>
      <c r="W38" s="24" t="n">
        <v>0.79</v>
      </c>
      <c r="X38" s="24" t="n">
        <v>0.83</v>
      </c>
      <c r="Y38" s="24"/>
      <c r="Z38" s="96"/>
      <c r="AA38" s="96"/>
      <c r="AB38" s="96"/>
      <c r="AC38" s="96" t="n">
        <f aca="false">(AC34+AC37)/2</f>
        <v>7.3</v>
      </c>
      <c r="AD38" s="96" t="n">
        <f aca="false">(AD34+AD37)/2</f>
        <v>67.28</v>
      </c>
      <c r="AE38" s="96" t="n">
        <f aca="false">(AE34+AE37)/2</f>
        <v>6.5</v>
      </c>
      <c r="AF38" s="96" t="n">
        <f aca="false">(AF34+AF37)/2</f>
        <v>99</v>
      </c>
      <c r="AG38" s="96" t="n">
        <f aca="false">(AG34+AG37)/2</f>
        <v>15.105</v>
      </c>
      <c r="AH38" s="96" t="n">
        <f aca="false">(AH34+AH37)/2</f>
        <v>2</v>
      </c>
      <c r="AI38" s="96" t="n">
        <f aca="false">(AI34+AI37)/2</f>
        <v>0.685</v>
      </c>
      <c r="AJ38" s="96" t="n">
        <f aca="false">(AJ34+AJ37)/2</f>
        <v>0.8325</v>
      </c>
      <c r="AK38" s="24"/>
      <c r="AN38" s="32" t="s">
        <v>14</v>
      </c>
      <c r="AO38" s="2" t="n">
        <f aca="false">(AO32+AO35)/2</f>
        <v>6.1</v>
      </c>
      <c r="AP38" s="2" t="n">
        <f aca="false">(AP32+AP35)/2</f>
        <v>72.085</v>
      </c>
      <c r="AQ38" s="2" t="n">
        <f aca="false">(AQ32+AQ35)/2</f>
        <v>8</v>
      </c>
      <c r="AR38" s="2" t="n">
        <f aca="false">(AR32+AR35)/2</f>
        <v>101</v>
      </c>
      <c r="AS38" s="2" t="n">
        <f aca="false">(AS32+AS35)/2</f>
        <v>12.065</v>
      </c>
      <c r="AT38" s="2" t="n">
        <f aca="false">(AT32+AT35)/2</f>
        <v>1.5</v>
      </c>
      <c r="AU38" s="32" t="n">
        <f aca="false">(AU32+AU35)/2</f>
        <v>0.735</v>
      </c>
      <c r="AV38" s="32" t="n">
        <f aca="false">(AV32+AV35)/2</f>
        <v>0.855</v>
      </c>
      <c r="AW38" s="1"/>
      <c r="AX38" s="1"/>
    </row>
    <row r="39" customFormat="false" ht="13.8" hidden="false" customHeight="false" outlineLevel="0" collapsed="false">
      <c r="F39" s="1" t="s">
        <v>14</v>
      </c>
      <c r="G39" s="1" t="n">
        <f aca="false">(G9+G14+G20+G25)/4</f>
        <v>7.5</v>
      </c>
      <c r="H39" s="1" t="n">
        <f aca="false">(H9+H14+H20+H25)/4</f>
        <v>96.75</v>
      </c>
      <c r="I39" s="1" t="n">
        <f aca="false">(I9+I14+I20+I25)/4</f>
        <v>12.7825</v>
      </c>
      <c r="J39" s="1" t="s">
        <v>14</v>
      </c>
      <c r="K39" s="24" t="n">
        <f aca="false">(K9+K14+K20+K25)/4</f>
        <v>0.7625</v>
      </c>
      <c r="L39" s="24" t="n">
        <f aca="false">(L9+L14+L20+L25)/4</f>
        <v>0.8575</v>
      </c>
      <c r="P39" s="91" t="s">
        <v>47</v>
      </c>
      <c r="Q39" s="91" t="n">
        <f aca="false">AVERAGE(Q36:Q38)</f>
        <v>6.8</v>
      </c>
      <c r="R39" s="91" t="n">
        <f aca="false">AVERAGE(R36:R38)</f>
        <v>72.7333333333333</v>
      </c>
      <c r="S39" s="91" t="n">
        <f aca="false">AVERAGE(S36:S38)</f>
        <v>6</v>
      </c>
      <c r="T39" s="91" t="n">
        <f aca="false">AVERAGE(T36:T38)</f>
        <v>82.6666666666667</v>
      </c>
      <c r="U39" s="91" t="n">
        <f aca="false">AVERAGE(U36:U38)</f>
        <v>14.5433333333333</v>
      </c>
      <c r="V39" s="91" t="n">
        <f aca="false">AVERAGE(V36:V38)</f>
        <v>1.33333333333333</v>
      </c>
      <c r="W39" s="91" t="n">
        <f aca="false">AVERAGE(W36:W38)</f>
        <v>0.766666666666667</v>
      </c>
      <c r="X39" s="91" t="n">
        <f aca="false">AVERAGE(X36:X38)</f>
        <v>0.846666666666667</v>
      </c>
      <c r="Y39" s="24"/>
      <c r="Z39" s="24" t="s">
        <v>31</v>
      </c>
      <c r="AA39" s="24" t="s">
        <v>54</v>
      </c>
      <c r="AB39" s="24" t="s">
        <v>9</v>
      </c>
      <c r="AC39" s="24" t="n">
        <v>8.3</v>
      </c>
      <c r="AD39" s="24" t="n">
        <v>61.56</v>
      </c>
      <c r="AE39" s="24" t="n">
        <v>6</v>
      </c>
      <c r="AF39" s="24" t="n">
        <v>82</v>
      </c>
      <c r="AG39" s="24" t="n">
        <v>15.33</v>
      </c>
      <c r="AH39" s="24" t="n">
        <v>1</v>
      </c>
      <c r="AI39" s="24" t="n">
        <v>0.55</v>
      </c>
      <c r="AJ39" s="24" t="n">
        <v>0.77</v>
      </c>
      <c r="AK39" s="24"/>
      <c r="AN39" s="32" t="s">
        <v>66</v>
      </c>
      <c r="AO39" s="2" t="n">
        <f aca="false">(AO33+AO36)/2</f>
        <v>6.7</v>
      </c>
      <c r="AP39" s="2" t="n">
        <f aca="false">(AP33+AP36)/2</f>
        <v>72.765</v>
      </c>
      <c r="AQ39" s="2" t="n">
        <f aca="false">(AQ33+AQ36)/2</f>
        <v>4.5</v>
      </c>
      <c r="AR39" s="2" t="n">
        <f aca="false">(AR33+AR36)/2</f>
        <v>59.5</v>
      </c>
      <c r="AS39" s="2" t="n">
        <f aca="false">(AS33+AS36)/2</f>
        <v>13.375</v>
      </c>
      <c r="AT39" s="97" t="n">
        <f aca="false">(AT33+AT36)/2</f>
        <v>0</v>
      </c>
      <c r="AU39" s="32" t="n">
        <f aca="false">(AU33+AU36)/2</f>
        <v>0.725</v>
      </c>
      <c r="AV39" s="68" t="n">
        <f aca="false">(AV33+AV36)/2</f>
        <v>0.88</v>
      </c>
      <c r="AW39" s="1"/>
      <c r="AX39" s="1"/>
    </row>
    <row r="40" customFormat="false" ht="13.8" hidden="false" customHeight="false" outlineLevel="0" collapsed="false">
      <c r="G40" s="1" t="n">
        <f aca="false">AVERAGE(G36:G39)</f>
        <v>7</v>
      </c>
      <c r="H40" s="1" t="n">
        <f aca="false">AVERAGE(H36:H39)</f>
        <v>94.8125</v>
      </c>
      <c r="I40" s="1" t="n">
        <f aca="false">AVERAGE(I36:I39)</f>
        <v>14.17625</v>
      </c>
      <c r="K40" s="24" t="n">
        <f aca="false">AVERAGE(K36:K39)</f>
        <v>0.716875</v>
      </c>
      <c r="L40" s="24" t="n">
        <f aca="false">AVERAGE(L36:L39)</f>
        <v>0.825</v>
      </c>
      <c r="N40" s="84" t="s">
        <v>349</v>
      </c>
      <c r="O40" s="84"/>
      <c r="P40" s="84"/>
      <c r="Q40" s="84" t="n">
        <f aca="false">(Q35+Q39)/2</f>
        <v>6.7</v>
      </c>
      <c r="R40" s="84" t="n">
        <f aca="false">(R35+R39)/2</f>
        <v>72.5116666666667</v>
      </c>
      <c r="S40" s="84" t="n">
        <f aca="false">(S35+S39)/2</f>
        <v>6.5</v>
      </c>
      <c r="T40" s="84" t="n">
        <f aca="false">(T35+T39)/2</f>
        <v>86</v>
      </c>
      <c r="U40" s="84" t="n">
        <f aca="false">(U35+U39)/2</f>
        <v>13.7166666666667</v>
      </c>
      <c r="V40" s="84" t="n">
        <f aca="false">(V35+V39)/2</f>
        <v>3</v>
      </c>
      <c r="W40" s="84" t="n">
        <f aca="false">(W35+W39)/2</f>
        <v>0.74</v>
      </c>
      <c r="X40" s="84" t="n">
        <f aca="false">(X35+X39)/2</f>
        <v>0.833333333333333</v>
      </c>
      <c r="Y40" s="24"/>
      <c r="Z40" s="24"/>
      <c r="AA40" s="24"/>
      <c r="AB40" s="24" t="s">
        <v>14</v>
      </c>
      <c r="AC40" s="24" t="n">
        <v>8.2</v>
      </c>
      <c r="AD40" s="24" t="n">
        <v>59.7</v>
      </c>
      <c r="AE40" s="24" t="n">
        <v>5</v>
      </c>
      <c r="AF40" s="24" t="n">
        <v>70</v>
      </c>
      <c r="AG40" s="24" t="n">
        <v>14</v>
      </c>
      <c r="AH40" s="24" t="n">
        <v>1</v>
      </c>
      <c r="AI40" s="24" t="n">
        <v>0.73</v>
      </c>
      <c r="AJ40" s="24" t="n">
        <v>0.85</v>
      </c>
      <c r="AK40" s="24"/>
      <c r="AN40" s="32" t="s">
        <v>68</v>
      </c>
      <c r="AO40" s="2" t="n">
        <f aca="false">(AO34+AO37)/2</f>
        <v>6.55</v>
      </c>
      <c r="AP40" s="2" t="n">
        <f aca="false">(AP34+AP37)/2</f>
        <v>73.475</v>
      </c>
      <c r="AQ40" s="2" t="n">
        <f aca="false">(AQ34+AQ37)/2</f>
        <v>8</v>
      </c>
      <c r="AR40" s="2" t="n">
        <f aca="false">(AR34+AR37)/2</f>
        <v>99</v>
      </c>
      <c r="AS40" s="2" t="n">
        <f aca="false">(AS34+AS37)/2</f>
        <v>13.485</v>
      </c>
      <c r="AT40" s="2" t="n">
        <f aca="false">(AT34+AT37)/2</f>
        <v>4</v>
      </c>
      <c r="AU40" s="68" t="n">
        <f aca="false">(AU34+AU37)/2</f>
        <v>0.77</v>
      </c>
      <c r="AV40" s="32" t="n">
        <f aca="false">(AV34+AV37)/2</f>
        <v>0.81</v>
      </c>
      <c r="AW40" s="1"/>
      <c r="AX40" s="1"/>
    </row>
    <row r="41" customFormat="false" ht="13.8" hidden="false" customHeight="false" outlineLevel="0" collapsed="false">
      <c r="F41" s="33"/>
      <c r="N41" s="24" t="s">
        <v>31</v>
      </c>
      <c r="O41" s="24" t="s">
        <v>54</v>
      </c>
      <c r="P41" s="24" t="s">
        <v>66</v>
      </c>
      <c r="Q41" s="24" t="n">
        <v>7.6</v>
      </c>
      <c r="R41" s="24" t="n">
        <v>65.73</v>
      </c>
      <c r="S41" s="24" t="n">
        <v>2</v>
      </c>
      <c r="T41" s="24" t="n">
        <v>46</v>
      </c>
      <c r="U41" s="24" t="n">
        <v>15.5</v>
      </c>
      <c r="V41" s="24" t="n">
        <v>0</v>
      </c>
      <c r="W41" s="24" t="n">
        <v>0.69</v>
      </c>
      <c r="X41" s="24" t="n">
        <v>0.87</v>
      </c>
      <c r="Y41" s="24"/>
      <c r="Z41" s="91"/>
      <c r="AA41" s="91"/>
      <c r="AB41" s="91"/>
      <c r="AC41" s="91" t="n">
        <f aca="false">AVERAGE(AC39:AC40)</f>
        <v>8.25</v>
      </c>
      <c r="AD41" s="91" t="n">
        <f aca="false">AVERAGE(AD39:AD40)</f>
        <v>60.63</v>
      </c>
      <c r="AE41" s="91" t="n">
        <f aca="false">AVERAGE(AE39:AE40)</f>
        <v>5.5</v>
      </c>
      <c r="AF41" s="91" t="n">
        <f aca="false">AVERAGE(AF39:AF40)</f>
        <v>76</v>
      </c>
      <c r="AG41" s="91" t="n">
        <f aca="false">AVERAGE(AG39:AG40)</f>
        <v>14.665</v>
      </c>
      <c r="AH41" s="91" t="n">
        <f aca="false">AVERAGE(AH39:AH40)</f>
        <v>1</v>
      </c>
      <c r="AI41" s="91" t="n">
        <f aca="false">AVERAGE(AI39:AI40)</f>
        <v>0.64</v>
      </c>
      <c r="AJ41" s="91" t="n">
        <f aca="false">AVERAGE(AJ39:AJ40)</f>
        <v>0.81</v>
      </c>
      <c r="AK41" s="24"/>
      <c r="AW41" s="1"/>
      <c r="AX41" s="1"/>
    </row>
    <row r="42" customFormat="false" ht="13.8" hidden="false" customHeight="false" outlineLevel="0" collapsed="false">
      <c r="F42" s="1" t="s">
        <v>350</v>
      </c>
      <c r="G42" s="24" t="n">
        <f aca="false">G35/G34</f>
        <v>0.75</v>
      </c>
      <c r="H42" s="24" t="n">
        <f aca="false">H35/H34</f>
        <v>0.655063291139241</v>
      </c>
      <c r="I42" s="24" t="n">
        <f aca="false">I35/I34</f>
        <v>0.970417236662107</v>
      </c>
      <c r="K42" s="24"/>
      <c r="L42" s="24"/>
      <c r="N42" s="24"/>
      <c r="O42" s="24"/>
      <c r="P42" s="24" t="s">
        <v>67</v>
      </c>
      <c r="Q42" s="24" t="n">
        <v>5.6</v>
      </c>
      <c r="R42" s="24" t="n">
        <v>73.34</v>
      </c>
      <c r="S42" s="24" t="n">
        <v>8</v>
      </c>
      <c r="T42" s="24" t="n">
        <v>94</v>
      </c>
      <c r="U42" s="24" t="n">
        <v>11.75</v>
      </c>
      <c r="V42" s="24" t="n">
        <v>2</v>
      </c>
      <c r="W42" s="24" t="n">
        <v>0.63</v>
      </c>
      <c r="X42" s="24" t="n">
        <v>0.85</v>
      </c>
      <c r="Y42" s="24"/>
      <c r="Z42" s="24" t="s">
        <v>8</v>
      </c>
      <c r="AA42" s="24" t="s">
        <v>54</v>
      </c>
      <c r="AB42" s="24" t="s">
        <v>9</v>
      </c>
      <c r="AC42" s="24" t="n">
        <v>9.5</v>
      </c>
      <c r="AD42" s="24" t="n">
        <v>57.98</v>
      </c>
      <c r="AE42" s="24" t="n">
        <v>6</v>
      </c>
      <c r="AF42" s="24" t="n">
        <v>97</v>
      </c>
      <c r="AG42" s="24" t="n">
        <v>17.67</v>
      </c>
      <c r="AH42" s="24" t="n">
        <v>1</v>
      </c>
      <c r="AI42" s="24" t="n">
        <v>0.65</v>
      </c>
      <c r="AJ42" s="24" t="n">
        <v>0.76</v>
      </c>
      <c r="AK42" s="24"/>
      <c r="AW42" s="1"/>
      <c r="AX42" s="1"/>
    </row>
    <row r="43" customFormat="false" ht="13.8" hidden="false" customHeight="false" outlineLevel="0" collapsed="false">
      <c r="F43" s="1" t="s">
        <v>351</v>
      </c>
      <c r="G43" s="1" t="n">
        <f aca="false">G35/G44</f>
        <v>0.5</v>
      </c>
      <c r="H43" s="24" t="n">
        <f aca="false">H35/H44</f>
        <v>0.546895640686922</v>
      </c>
      <c r="I43" s="24" t="n">
        <f aca="false">I35/I44</f>
        <v>1.06672932330827</v>
      </c>
      <c r="J43" s="1" t="s">
        <v>351</v>
      </c>
      <c r="K43" s="24" t="n">
        <f aca="false">K35/K44</f>
        <v>0.964705882352941</v>
      </c>
      <c r="L43" s="24" t="n">
        <f aca="false">L35/L44</f>
        <v>1.06042296072508</v>
      </c>
      <c r="N43" s="24"/>
      <c r="O43" s="24"/>
      <c r="P43" s="24" t="s">
        <v>68</v>
      </c>
      <c r="Q43" s="24" t="n">
        <v>6.6</v>
      </c>
      <c r="R43" s="24" t="n">
        <v>71.41</v>
      </c>
      <c r="S43" s="24" t="n">
        <v>8</v>
      </c>
      <c r="T43" s="24" t="n">
        <v>83</v>
      </c>
      <c r="U43" s="24" t="n">
        <v>11</v>
      </c>
      <c r="V43" s="24" t="n">
        <v>0</v>
      </c>
      <c r="W43" s="24" t="n">
        <v>0.8</v>
      </c>
      <c r="X43" s="24" t="n">
        <v>0.85</v>
      </c>
      <c r="Y43" s="24"/>
      <c r="Z43" s="24"/>
      <c r="AA43" s="24"/>
      <c r="AB43" s="24" t="s">
        <v>14</v>
      </c>
      <c r="AC43" s="24" t="n">
        <v>7.9</v>
      </c>
      <c r="AD43" s="24" t="n">
        <v>64.91</v>
      </c>
      <c r="AE43" s="24" t="n">
        <v>9</v>
      </c>
      <c r="AF43" s="24" t="n">
        <v>115</v>
      </c>
      <c r="AG43" s="24" t="n">
        <v>13</v>
      </c>
      <c r="AH43" s="24" t="n">
        <v>0</v>
      </c>
      <c r="AI43" s="24" t="n">
        <v>0.85</v>
      </c>
      <c r="AJ43" s="24" t="n">
        <v>0.87</v>
      </c>
      <c r="AK43" s="24"/>
      <c r="AW43" s="1"/>
      <c r="AX43" s="1"/>
    </row>
    <row r="44" customFormat="false" ht="13.8" hidden="false" customHeight="false" outlineLevel="0" collapsed="false">
      <c r="F44" s="1" t="s">
        <v>352</v>
      </c>
      <c r="G44" s="1" t="n">
        <f aca="false">AVERAGE(G36:G37)</f>
        <v>7.5</v>
      </c>
      <c r="H44" s="1" t="n">
        <f aca="false">AVERAGE(H36:H37)</f>
        <v>94.625</v>
      </c>
      <c r="I44" s="1" t="n">
        <f aca="false">AVERAGE(I36:I37)</f>
        <v>13.3</v>
      </c>
      <c r="J44" s="1" t="s">
        <v>352</v>
      </c>
      <c r="K44" s="24" t="n">
        <f aca="false">AVERAGE(K36:K37)</f>
        <v>0.74375</v>
      </c>
      <c r="L44" s="24" t="n">
        <f aca="false">AVERAGE(L36:L37)</f>
        <v>0.8275</v>
      </c>
      <c r="P44" s="91" t="s">
        <v>47</v>
      </c>
      <c r="Q44" s="91" t="n">
        <f aca="false">AVERAGE(Q41:Q43)</f>
        <v>6.6</v>
      </c>
      <c r="R44" s="91" t="n">
        <f aca="false">AVERAGE(R41:R43)</f>
        <v>70.16</v>
      </c>
      <c r="S44" s="91" t="n">
        <f aca="false">AVERAGE(S41:S43)</f>
        <v>6</v>
      </c>
      <c r="T44" s="91" t="n">
        <f aca="false">AVERAGE(T41:T43)</f>
        <v>74.3333333333333</v>
      </c>
      <c r="U44" s="91" t="n">
        <f aca="false">AVERAGE(U41:U43)</f>
        <v>12.75</v>
      </c>
      <c r="V44" s="91" t="n">
        <f aca="false">AVERAGE(V41:V43)</f>
        <v>0.666666666666667</v>
      </c>
      <c r="W44" s="91" t="n">
        <f aca="false">AVERAGE(W41:W43)</f>
        <v>0.706666666666667</v>
      </c>
      <c r="X44" s="91" t="n">
        <f aca="false">AVERAGE(X41:X43)</f>
        <v>0.856666666666667</v>
      </c>
      <c r="Y44" s="24"/>
      <c r="Z44" s="91"/>
      <c r="AA44" s="91"/>
      <c r="AB44" s="91"/>
      <c r="AC44" s="91" t="n">
        <f aca="false">AVERAGE(AC42:AC43)</f>
        <v>8.7</v>
      </c>
      <c r="AD44" s="91" t="n">
        <f aca="false">AVERAGE(AD42:AD43)</f>
        <v>61.445</v>
      </c>
      <c r="AE44" s="91" t="n">
        <f aca="false">AVERAGE(AE42:AE43)</f>
        <v>7.5</v>
      </c>
      <c r="AF44" s="91" t="n">
        <f aca="false">AVERAGE(AF42:AF43)</f>
        <v>106</v>
      </c>
      <c r="AG44" s="91" t="n">
        <f aca="false">AVERAGE(AG42:AG43)</f>
        <v>15.335</v>
      </c>
      <c r="AH44" s="91" t="n">
        <f aca="false">AVERAGE(AH42:AH43)</f>
        <v>0.5</v>
      </c>
      <c r="AI44" s="91" t="n">
        <f aca="false">AVERAGE(AI42:AI43)</f>
        <v>0.75</v>
      </c>
      <c r="AJ44" s="91" t="n">
        <f aca="false">AVERAGE(AJ42:AJ43)</f>
        <v>0.815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customFormat="false" ht="13.8" hidden="false" customHeight="false" outlineLevel="0" collapsed="false">
      <c r="F45" s="1" t="s">
        <v>353</v>
      </c>
      <c r="G45" s="24" t="n">
        <f aca="false">G44/G34</f>
        <v>1.5</v>
      </c>
      <c r="H45" s="24" t="n">
        <f aca="false">H44/H34</f>
        <v>1.19778481012658</v>
      </c>
      <c r="I45" s="24" t="n">
        <f aca="false">I44/I34</f>
        <v>0.909712722298222</v>
      </c>
      <c r="K45" s="24"/>
      <c r="L45" s="24"/>
      <c r="N45" s="24" t="s">
        <v>8</v>
      </c>
      <c r="O45" s="24" t="s">
        <v>54</v>
      </c>
      <c r="P45" s="24" t="s">
        <v>66</v>
      </c>
      <c r="Q45" s="24" t="n">
        <v>7.6</v>
      </c>
      <c r="R45" s="24" t="n">
        <v>64.71</v>
      </c>
      <c r="S45" s="24" t="n">
        <v>4</v>
      </c>
      <c r="T45" s="24" t="n">
        <v>42</v>
      </c>
      <c r="U45" s="24" t="n">
        <v>14.5</v>
      </c>
      <c r="V45" s="24" t="n">
        <v>0</v>
      </c>
      <c r="W45" s="24" t="n">
        <v>0.73</v>
      </c>
      <c r="X45" s="24" t="n">
        <v>0.88</v>
      </c>
      <c r="Y45" s="24"/>
      <c r="Z45" s="96"/>
      <c r="AA45" s="96"/>
      <c r="AB45" s="96"/>
      <c r="AC45" s="96" t="n">
        <f aca="false">(AC41+AC44)/2</f>
        <v>8.475</v>
      </c>
      <c r="AD45" s="96" t="n">
        <f aca="false">(AD41+AD44)/2</f>
        <v>61.0375</v>
      </c>
      <c r="AE45" s="96" t="n">
        <f aca="false">(AE41+AE44)/2</f>
        <v>6.5</v>
      </c>
      <c r="AF45" s="96" t="n">
        <f aca="false">(AF41+AF44)/2</f>
        <v>91</v>
      </c>
      <c r="AG45" s="96" t="n">
        <f aca="false">(AG41+AG44)/2</f>
        <v>15</v>
      </c>
      <c r="AH45" s="96" t="n">
        <f aca="false">(AH41+AH44)/2</f>
        <v>0.75</v>
      </c>
      <c r="AI45" s="96" t="n">
        <f aca="false">(AI41+AI44)/2</f>
        <v>0.695</v>
      </c>
      <c r="AJ45" s="96" t="n">
        <f aca="false">(AJ41+AJ44)/2</f>
        <v>0.8125</v>
      </c>
      <c r="AL45" s="1" t="s">
        <v>354</v>
      </c>
      <c r="AM45" s="1" t="s">
        <v>41</v>
      </c>
      <c r="AN45" s="26" t="s">
        <v>14</v>
      </c>
      <c r="AO45" s="26" t="n">
        <v>8.2</v>
      </c>
      <c r="AP45" s="26" t="n">
        <v>59.7</v>
      </c>
      <c r="AQ45" s="26" t="n">
        <v>5</v>
      </c>
      <c r="AR45" s="26" t="n">
        <v>70</v>
      </c>
      <c r="AS45" s="26" t="n">
        <v>14</v>
      </c>
      <c r="AT45" s="86" t="n">
        <v>1</v>
      </c>
      <c r="AU45" s="87" t="n">
        <v>0.73</v>
      </c>
      <c r="AV45" s="88" t="n">
        <v>0.85</v>
      </c>
      <c r="AW45" s="1"/>
      <c r="AX45" s="1"/>
    </row>
    <row r="46" customFormat="false" ht="13.8" hidden="false" customHeight="false" outlineLevel="0" collapsed="false">
      <c r="F46" s="1" t="s">
        <v>355</v>
      </c>
      <c r="G46" s="1" t="n">
        <f aca="false">G35/G40</f>
        <v>0.535714285714286</v>
      </c>
      <c r="H46" s="1" t="n">
        <f aca="false">H35/H40</f>
        <v>0.545814106789717</v>
      </c>
      <c r="I46" s="1" t="n">
        <f aca="false">I35/I40</f>
        <v>1.00079358081298</v>
      </c>
      <c r="J46" s="1" t="s">
        <v>355</v>
      </c>
      <c r="K46" s="24" t="n">
        <f aca="false">K35/K40</f>
        <v>1.00087183958152</v>
      </c>
      <c r="L46" s="24" t="n">
        <f aca="false">L35/L40</f>
        <v>1.06363636363636</v>
      </c>
      <c r="N46" s="24"/>
      <c r="O46" s="24"/>
      <c r="P46" s="24" t="s">
        <v>67</v>
      </c>
      <c r="Q46" s="24" t="n">
        <v>6.9</v>
      </c>
      <c r="R46" s="24" t="n">
        <v>67.45</v>
      </c>
      <c r="S46" s="24" t="n">
        <v>7</v>
      </c>
      <c r="T46" s="24" t="n">
        <v>101</v>
      </c>
      <c r="U46" s="24" t="n">
        <v>14.43</v>
      </c>
      <c r="V46" s="24" t="n">
        <v>1</v>
      </c>
      <c r="W46" s="24" t="n">
        <v>0.72</v>
      </c>
      <c r="X46" s="24" t="n">
        <v>0.82</v>
      </c>
      <c r="Y46" s="24"/>
      <c r="AL46" s="1"/>
      <c r="AM46" s="1" t="s">
        <v>57</v>
      </c>
      <c r="AN46" s="26" t="s">
        <v>14</v>
      </c>
      <c r="AO46" s="26" t="n">
        <v>7.9</v>
      </c>
      <c r="AP46" s="26" t="n">
        <v>64.91</v>
      </c>
      <c r="AQ46" s="26" t="n">
        <v>9</v>
      </c>
      <c r="AR46" s="26" t="n">
        <v>115</v>
      </c>
      <c r="AS46" s="26" t="n">
        <v>13</v>
      </c>
      <c r="AT46" s="89" t="n">
        <v>0</v>
      </c>
      <c r="AU46" s="26" t="n">
        <v>0.85</v>
      </c>
      <c r="AV46" s="92" t="n">
        <v>0.87</v>
      </c>
      <c r="AW46" s="1"/>
      <c r="AX46" s="1"/>
      <c r="AY46" s="1"/>
    </row>
    <row r="47" customFormat="false" ht="13.8" hidden="false" customHeight="false" outlineLevel="0" collapsed="false">
      <c r="N47" s="24"/>
      <c r="O47" s="24"/>
      <c r="P47" s="24" t="s">
        <v>68</v>
      </c>
      <c r="Q47" s="24" t="n">
        <v>7.6</v>
      </c>
      <c r="R47" s="24" t="n">
        <v>65.62</v>
      </c>
      <c r="S47" s="24" t="n">
        <v>7</v>
      </c>
      <c r="T47" s="24" t="n">
        <v>82</v>
      </c>
      <c r="U47" s="24" t="n">
        <v>13.67</v>
      </c>
      <c r="V47" s="24" t="n">
        <v>0</v>
      </c>
      <c r="W47" s="24" t="n">
        <v>0.81</v>
      </c>
      <c r="X47" s="24" t="n">
        <v>0.86</v>
      </c>
      <c r="Y47" s="24"/>
      <c r="AL47" s="1"/>
      <c r="AM47" s="1"/>
      <c r="AN47" s="26" t="s">
        <v>66</v>
      </c>
      <c r="AO47" s="26" t="n">
        <v>7.6</v>
      </c>
      <c r="AP47" s="26" t="n">
        <v>64.71</v>
      </c>
      <c r="AQ47" s="26" t="n">
        <v>4</v>
      </c>
      <c r="AR47" s="26" t="n">
        <v>42</v>
      </c>
      <c r="AS47" s="26" t="n">
        <v>14.5</v>
      </c>
      <c r="AT47" s="89" t="n">
        <v>0</v>
      </c>
      <c r="AU47" s="26" t="n">
        <v>0.73</v>
      </c>
      <c r="AV47" s="92" t="n">
        <v>0.88</v>
      </c>
    </row>
    <row r="48" customFormat="false" ht="13.8" hidden="false" customHeight="false" outlineLevel="0" collapsed="false">
      <c r="P48" s="91" t="s">
        <v>47</v>
      </c>
      <c r="Q48" s="91" t="n">
        <f aca="false">AVERAGE(Q45:Q47)</f>
        <v>7.36666666666667</v>
      </c>
      <c r="R48" s="91" t="n">
        <f aca="false">AVERAGE(R45:R47)</f>
        <v>65.9266666666667</v>
      </c>
      <c r="S48" s="91" t="n">
        <f aca="false">AVERAGE(S45:S47)</f>
        <v>6</v>
      </c>
      <c r="T48" s="91" t="n">
        <f aca="false">AVERAGE(T45:T47)</f>
        <v>75</v>
      </c>
      <c r="U48" s="91" t="n">
        <f aca="false">AVERAGE(U45:U47)</f>
        <v>14.2</v>
      </c>
      <c r="V48" s="91" t="n">
        <f aca="false">AVERAGE(V45:V47)</f>
        <v>0.333333333333333</v>
      </c>
      <c r="W48" s="91" t="n">
        <f aca="false">AVERAGE(W45:W47)</f>
        <v>0.753333333333333</v>
      </c>
      <c r="X48" s="91" t="n">
        <f aca="false">AVERAGE(X45:X47)</f>
        <v>0.853333333333333</v>
      </c>
      <c r="Y48" s="24"/>
      <c r="AL48" s="1"/>
      <c r="AN48" s="24" t="s">
        <v>66</v>
      </c>
      <c r="AO48" s="24" t="n">
        <v>7.6</v>
      </c>
      <c r="AP48" s="24" t="n">
        <v>65.73</v>
      </c>
      <c r="AQ48" s="24" t="n">
        <v>2</v>
      </c>
      <c r="AR48" s="24" t="n">
        <v>46</v>
      </c>
      <c r="AS48" s="24" t="n">
        <v>15.5</v>
      </c>
      <c r="AT48" s="89" t="n">
        <v>0</v>
      </c>
      <c r="AU48" s="24" t="n">
        <v>0.69</v>
      </c>
      <c r="AV48" s="92" t="n">
        <v>0.87</v>
      </c>
    </row>
    <row r="49" customFormat="false" ht="13.8" hidden="false" customHeight="false" outlineLevel="0" collapsed="false">
      <c r="N49" s="84" t="s">
        <v>349</v>
      </c>
      <c r="O49" s="84"/>
      <c r="P49" s="84"/>
      <c r="Q49" s="84" t="n">
        <f aca="false">(Q44+Q48)/2</f>
        <v>6.98333333333333</v>
      </c>
      <c r="R49" s="84" t="n">
        <f aca="false">(R44+R48)/2</f>
        <v>68.0433333333333</v>
      </c>
      <c r="S49" s="84" t="n">
        <f aca="false">(S44+S48)/2</f>
        <v>6</v>
      </c>
      <c r="T49" s="84" t="n">
        <f aca="false">(T44+T48)/2</f>
        <v>74.6666666666667</v>
      </c>
      <c r="U49" s="84" t="n">
        <f aca="false">(U44+U48)/2</f>
        <v>13.475</v>
      </c>
      <c r="V49" s="84" t="n">
        <f aca="false">(V44+V48)/2</f>
        <v>0.5</v>
      </c>
      <c r="W49" s="84" t="n">
        <f aca="false">(W44+W48)/2</f>
        <v>0.73</v>
      </c>
      <c r="X49" s="84" t="n">
        <f aca="false">(X44+X48)/2</f>
        <v>0.855</v>
      </c>
      <c r="Y49" s="24"/>
      <c r="AL49" s="1"/>
      <c r="AN49" s="26" t="s">
        <v>68</v>
      </c>
      <c r="AO49" s="26" t="n">
        <v>7.6</v>
      </c>
      <c r="AP49" s="26" t="n">
        <v>65.62</v>
      </c>
      <c r="AQ49" s="26" t="n">
        <v>7</v>
      </c>
      <c r="AR49" s="26" t="n">
        <v>82</v>
      </c>
      <c r="AS49" s="26" t="n">
        <v>13.67</v>
      </c>
      <c r="AT49" s="93" t="n">
        <v>0</v>
      </c>
      <c r="AU49" s="94" t="n">
        <v>0.81</v>
      </c>
      <c r="AV49" s="95" t="n">
        <v>0.86</v>
      </c>
    </row>
    <row r="50" customFormat="false" ht="13.8" hidden="false" customHeight="false" outlineLevel="0" collapsed="false"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AL50" s="1"/>
      <c r="AM50" s="1"/>
      <c r="AN50" s="26" t="s">
        <v>68</v>
      </c>
      <c r="AO50" s="26" t="n">
        <v>6.6</v>
      </c>
      <c r="AP50" s="26" t="n">
        <v>71.41</v>
      </c>
      <c r="AQ50" s="26" t="n">
        <v>8</v>
      </c>
      <c r="AR50" s="26" t="n">
        <v>83</v>
      </c>
      <c r="AS50" s="26" t="n">
        <v>11</v>
      </c>
      <c r="AT50" s="93" t="n">
        <v>0</v>
      </c>
      <c r="AU50" s="94" t="n">
        <v>0.8</v>
      </c>
      <c r="AV50" s="95" t="n">
        <v>0.85</v>
      </c>
    </row>
    <row r="51" customFormat="false" ht="13.8" hidden="false" customHeight="false" outlineLevel="0" collapsed="false">
      <c r="O51" s="24"/>
      <c r="P51" s="24"/>
      <c r="Q51" s="24"/>
      <c r="R51" s="24"/>
      <c r="S51" s="24"/>
      <c r="T51" s="24"/>
      <c r="U51" s="24"/>
      <c r="V51" s="24"/>
      <c r="W51" s="24"/>
      <c r="X51" s="24"/>
      <c r="AM51" s="1"/>
      <c r="AN51" s="32" t="s">
        <v>14</v>
      </c>
      <c r="AO51" s="2" t="n">
        <f aca="false">AVERAGE(AO45:AO46)</f>
        <v>8.05</v>
      </c>
      <c r="AP51" s="2" t="n">
        <f aca="false">AVERAGE(AP45:AP46)</f>
        <v>62.305</v>
      </c>
      <c r="AQ51" s="2" t="n">
        <f aca="false">AVERAGE(AQ45:AQ46)</f>
        <v>7</v>
      </c>
      <c r="AR51" s="2" t="n">
        <f aca="false">AVERAGE(AR45:AR46)</f>
        <v>92.5</v>
      </c>
      <c r="AS51" s="2" t="n">
        <f aca="false">AVERAGE(AS45:AS46)</f>
        <v>13.5</v>
      </c>
      <c r="AT51" s="32" t="n">
        <f aca="false">AVERAGE(AT45:AT46)</f>
        <v>0.5</v>
      </c>
      <c r="AU51" s="32" t="n">
        <f aca="false">AVERAGE(AU45:AU46)</f>
        <v>0.79</v>
      </c>
      <c r="AV51" s="32" t="n">
        <f aca="false">AVERAGE(AV45:AV46)</f>
        <v>0.86</v>
      </c>
    </row>
    <row r="52" customFormat="false" ht="13.8" hidden="false" customHeight="false" outlineLevel="0" collapsed="false">
      <c r="O52" s="24"/>
      <c r="P52" s="24"/>
      <c r="Q52" s="24"/>
      <c r="R52" s="24"/>
      <c r="S52" s="24"/>
      <c r="T52" s="24"/>
      <c r="U52" s="24"/>
      <c r="V52" s="24"/>
      <c r="W52" s="24"/>
      <c r="X52" s="24"/>
      <c r="AM52" s="1"/>
      <c r="AN52" s="32" t="s">
        <v>66</v>
      </c>
      <c r="AO52" s="2" t="n">
        <f aca="false">AVERAGE(AO47:AO48)</f>
        <v>7.6</v>
      </c>
      <c r="AP52" s="2" t="n">
        <f aca="false">AVERAGE(AP47:AP48)</f>
        <v>65.22</v>
      </c>
      <c r="AQ52" s="2" t="n">
        <f aca="false">AVERAGE(AQ47:AQ48)</f>
        <v>3</v>
      </c>
      <c r="AR52" s="2" t="n">
        <f aca="false">AVERAGE(AR47:AR48)</f>
        <v>44</v>
      </c>
      <c r="AS52" s="2" t="n">
        <f aca="false">AVERAGE(AS47:AS48)</f>
        <v>15</v>
      </c>
      <c r="AT52" s="68" t="n">
        <f aca="false">AVERAGE(AT47:AT48)</f>
        <v>0</v>
      </c>
      <c r="AU52" s="32" t="n">
        <f aca="false">AVERAGE(AU47:AU48)</f>
        <v>0.71</v>
      </c>
      <c r="AV52" s="68" t="n">
        <f aca="false">AVERAGE(AV47:AV48)</f>
        <v>0.875</v>
      </c>
    </row>
    <row r="53" customFormat="false" ht="13.8" hidden="false" customHeight="false" outlineLevel="0" collapsed="false">
      <c r="AN53" s="32" t="s">
        <v>68</v>
      </c>
      <c r="AO53" s="2" t="n">
        <f aca="false">AVERAGE(AO49:AO50)</f>
        <v>7.1</v>
      </c>
      <c r="AP53" s="2" t="n">
        <f aca="false">AVERAGE(AP49:AP50)</f>
        <v>68.515</v>
      </c>
      <c r="AQ53" s="2" t="n">
        <f aca="false">AVERAGE(AQ49:AQ50)</f>
        <v>7.5</v>
      </c>
      <c r="AR53" s="2" t="n">
        <f aca="false">AVERAGE(AR49:AR50)</f>
        <v>82.5</v>
      </c>
      <c r="AS53" s="2" t="n">
        <f aca="false">AVERAGE(AS49:AS50)</f>
        <v>12.335</v>
      </c>
      <c r="AT53" s="68" t="n">
        <f aca="false">AVERAGE(AT49:AT50)</f>
        <v>0</v>
      </c>
      <c r="AU53" s="68" t="n">
        <f aca="false">AVERAGE(AU49:AU50)</f>
        <v>0.805</v>
      </c>
      <c r="AV53" s="32" t="n">
        <f aca="false">AVERAGE(AV49:AV50)</f>
        <v>0.855</v>
      </c>
    </row>
    <row r="54" customFormat="false" ht="13.8" hidden="false" customHeight="false" outlineLevel="0" collapsed="false">
      <c r="AB54" s="1" t="n">
        <f aca="false">74+73+69+70</f>
        <v>286</v>
      </c>
      <c r="AC54" s="1" t="n">
        <f aca="false">AB54/4</f>
        <v>71.5</v>
      </c>
      <c r="AD54" s="1" t="n">
        <f aca="false">AC54-61</f>
        <v>10.5</v>
      </c>
    </row>
    <row r="55" customFormat="false" ht="13.8" hidden="false" customHeight="false" outlineLevel="0" collapsed="false">
      <c r="AB55" s="1" t="n">
        <f aca="false">83+86+83+81</f>
        <v>333</v>
      </c>
      <c r="AC55" s="1" t="n">
        <f aca="false">AB55/4</f>
        <v>83.25</v>
      </c>
      <c r="AD55" s="1" t="n">
        <f aca="false">AC55-58</f>
        <v>25.25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3"/>
  <sheetViews>
    <sheetView showFormulas="false" showGridLines="true" showRowColHeaders="true" showZeros="true" rightToLeft="false" tabSelected="false" showOutlineSymbols="true" defaultGridColor="true" view="normal" topLeftCell="K58" colorId="64" zoomScale="100" zoomScaleNormal="100" zoomScalePageLayoutView="100" workbookViewId="0">
      <selection pane="topLeft" activeCell="N63" activeCellId="0" sqref="N63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B1" s="2" t="s">
        <v>2</v>
      </c>
      <c r="C1" s="98" t="s">
        <v>356</v>
      </c>
      <c r="D1" s="98"/>
      <c r="F1" s="1" t="s">
        <v>31</v>
      </c>
      <c r="G1" s="1" t="s">
        <v>357</v>
      </c>
      <c r="N1" s="1" t="s">
        <v>8</v>
      </c>
      <c r="O1" s="1" t="s">
        <v>357</v>
      </c>
      <c r="AE1" s="1" t="s">
        <v>8</v>
      </c>
      <c r="AF1" s="1" t="s">
        <v>51</v>
      </c>
      <c r="AG1" s="1" t="s">
        <v>54</v>
      </c>
      <c r="AI1" s="1" t="s">
        <v>31</v>
      </c>
      <c r="AJ1" s="1" t="s">
        <v>51</v>
      </c>
      <c r="AK1" s="1" t="s">
        <v>54</v>
      </c>
    </row>
    <row r="2" customFormat="false" ht="13.8" hidden="false" customHeight="false" outlineLevel="0" collapsed="false">
      <c r="C2" s="1" t="s">
        <v>234</v>
      </c>
      <c r="D2" s="1" t="s">
        <v>233</v>
      </c>
      <c r="G2" s="1" t="s">
        <v>70</v>
      </c>
      <c r="H2" s="1" t="s">
        <v>71</v>
      </c>
      <c r="I2" s="1" t="s">
        <v>72</v>
      </c>
      <c r="J2" s="1" t="s">
        <v>248</v>
      </c>
      <c r="K2" s="1" t="s">
        <v>64</v>
      </c>
      <c r="O2" s="1" t="s">
        <v>70</v>
      </c>
      <c r="P2" s="1" t="s">
        <v>71</v>
      </c>
      <c r="Q2" s="1" t="s">
        <v>72</v>
      </c>
      <c r="R2" s="1" t="s">
        <v>248</v>
      </c>
      <c r="S2" s="1" t="s">
        <v>64</v>
      </c>
      <c r="AE2" s="1" t="s">
        <v>72</v>
      </c>
      <c r="AI2" s="1" t="s">
        <v>72</v>
      </c>
    </row>
    <row r="3" customFormat="false" ht="13.8" hidden="false" customHeight="false" outlineLevel="0" collapsed="false">
      <c r="A3" s="1" t="s">
        <v>236</v>
      </c>
      <c r="B3" s="2" t="n">
        <v>10</v>
      </c>
      <c r="C3" s="1" t="n">
        <v>10</v>
      </c>
      <c r="D3" s="1" t="n">
        <v>10</v>
      </c>
      <c r="E3" s="2" t="n">
        <f aca="false">AVERAGE(C3:D3)</f>
        <v>10</v>
      </c>
      <c r="G3" s="1" t="n">
        <v>12</v>
      </c>
      <c r="H3" s="1" t="n">
        <v>15</v>
      </c>
      <c r="I3" s="1" t="n">
        <v>11</v>
      </c>
      <c r="J3" s="1" t="n">
        <v>11</v>
      </c>
      <c r="K3" s="1" t="n">
        <v>15</v>
      </c>
      <c r="L3" s="2" t="n">
        <f aca="false">AVERAGE(G3:K3)</f>
        <v>12.8</v>
      </c>
      <c r="O3" s="1" t="n">
        <v>14</v>
      </c>
      <c r="P3" s="1" t="n">
        <v>16</v>
      </c>
      <c r="Q3" s="1" t="n">
        <v>13</v>
      </c>
      <c r="R3" s="1" t="n">
        <v>11</v>
      </c>
      <c r="S3" s="1" t="n">
        <v>11</v>
      </c>
      <c r="T3" s="2" t="n">
        <f aca="false">AVERAGE(O3:S3)</f>
        <v>13</v>
      </c>
      <c r="AE3" s="1" t="s">
        <v>236</v>
      </c>
      <c r="AF3" s="1" t="n">
        <v>13</v>
      </c>
      <c r="AG3" s="1" t="n">
        <v>15</v>
      </c>
      <c r="AI3" s="1" t="s">
        <v>236</v>
      </c>
      <c r="AJ3" s="1" t="n">
        <v>11</v>
      </c>
      <c r="AK3" s="1" t="n">
        <v>12</v>
      </c>
    </row>
    <row r="4" customFormat="false" ht="13.8" hidden="false" customHeight="false" outlineLevel="0" collapsed="false">
      <c r="A4" s="1" t="s">
        <v>239</v>
      </c>
      <c r="B4" s="2" t="n">
        <v>11</v>
      </c>
      <c r="C4" s="1" t="n">
        <v>11</v>
      </c>
      <c r="D4" s="1" t="n">
        <v>11</v>
      </c>
      <c r="E4" s="2" t="n">
        <f aca="false">AVERAGE(C4:D4)</f>
        <v>11</v>
      </c>
      <c r="G4" s="1" t="n">
        <v>13</v>
      </c>
      <c r="H4" s="1" t="n">
        <v>17</v>
      </c>
      <c r="I4" s="1" t="n">
        <v>13</v>
      </c>
      <c r="J4" s="1" t="n">
        <v>12</v>
      </c>
      <c r="K4" s="1" t="n">
        <v>12</v>
      </c>
      <c r="L4" s="2" t="n">
        <f aca="false">AVERAGE(G4:K4)</f>
        <v>13.4</v>
      </c>
      <c r="O4" s="1" t="n">
        <v>12</v>
      </c>
      <c r="P4" s="1" t="n">
        <v>13</v>
      </c>
      <c r="Q4" s="1" t="n">
        <v>16</v>
      </c>
      <c r="R4" s="1" t="n">
        <v>12</v>
      </c>
      <c r="S4" s="1" t="n">
        <v>10</v>
      </c>
      <c r="T4" s="2" t="n">
        <f aca="false">AVERAGE(O4:S4)</f>
        <v>12.6</v>
      </c>
      <c r="AE4" s="1" t="s">
        <v>239</v>
      </c>
      <c r="AF4" s="1" t="n">
        <v>16</v>
      </c>
      <c r="AG4" s="1" t="n">
        <v>12</v>
      </c>
      <c r="AI4" s="1" t="s">
        <v>239</v>
      </c>
      <c r="AJ4" s="1" t="n">
        <v>13</v>
      </c>
      <c r="AK4" s="1" t="n">
        <v>15</v>
      </c>
    </row>
    <row r="5" customFormat="false" ht="13.8" hidden="false" customHeight="false" outlineLevel="0" collapsed="false">
      <c r="A5" s="1" t="s">
        <v>237</v>
      </c>
      <c r="B5" s="2" t="n">
        <v>4</v>
      </c>
      <c r="C5" s="1" t="n">
        <v>4</v>
      </c>
      <c r="D5" s="1" t="n">
        <v>4</v>
      </c>
      <c r="E5" s="2" t="n">
        <f aca="false">AVERAGE(C5:D5)</f>
        <v>4</v>
      </c>
      <c r="G5" s="1" t="n">
        <v>6</v>
      </c>
      <c r="H5" s="1" t="n">
        <v>11</v>
      </c>
      <c r="I5" s="1" t="n">
        <v>8</v>
      </c>
      <c r="J5" s="1" t="n">
        <v>6</v>
      </c>
      <c r="K5" s="1" t="n">
        <v>5</v>
      </c>
      <c r="L5" s="2" t="n">
        <f aca="false">AVERAGE(G5:K5)</f>
        <v>7.2</v>
      </c>
      <c r="O5" s="1" t="n">
        <v>5</v>
      </c>
      <c r="P5" s="1" t="n">
        <v>6</v>
      </c>
      <c r="Q5" s="1" t="n">
        <v>7</v>
      </c>
      <c r="R5" s="1" t="n">
        <v>5</v>
      </c>
      <c r="S5" s="1" t="n">
        <v>5</v>
      </c>
      <c r="T5" s="2" t="n">
        <f aca="false">AVERAGE(O5:S5)</f>
        <v>5.6</v>
      </c>
      <c r="AE5" s="1" t="s">
        <v>237</v>
      </c>
      <c r="AF5" s="1" t="n">
        <v>7</v>
      </c>
      <c r="AG5" s="1" t="n">
        <v>7</v>
      </c>
      <c r="AI5" s="1" t="s">
        <v>237</v>
      </c>
      <c r="AJ5" s="1" t="n">
        <v>8</v>
      </c>
      <c r="AK5" s="1" t="n">
        <v>5</v>
      </c>
    </row>
    <row r="6" customFormat="false" ht="13.8" hidden="false" customHeight="false" outlineLevel="0" collapsed="false">
      <c r="A6" s="1" t="s">
        <v>241</v>
      </c>
      <c r="B6" s="2" t="n">
        <v>3</v>
      </c>
      <c r="C6" s="1" t="n">
        <v>3</v>
      </c>
      <c r="D6" s="1" t="n">
        <v>3</v>
      </c>
      <c r="E6" s="2" t="n">
        <f aca="false">AVERAGE(C6:D6)</f>
        <v>3</v>
      </c>
      <c r="G6" s="1" t="n">
        <v>4</v>
      </c>
      <c r="H6" s="1" t="n">
        <v>4</v>
      </c>
      <c r="I6" s="1" t="n">
        <v>5</v>
      </c>
      <c r="J6" s="1" t="n">
        <v>6</v>
      </c>
      <c r="K6" s="1" t="n">
        <v>5</v>
      </c>
      <c r="L6" s="2" t="n">
        <f aca="false">AVERAGE(G6:K6)</f>
        <v>4.8</v>
      </c>
      <c r="O6" s="1" t="n">
        <v>4</v>
      </c>
      <c r="P6" s="1" t="n">
        <v>4</v>
      </c>
      <c r="Q6" s="1" t="n">
        <v>3</v>
      </c>
      <c r="R6" s="1" t="n">
        <v>5</v>
      </c>
      <c r="S6" s="1" t="n">
        <v>4</v>
      </c>
      <c r="T6" s="2" t="n">
        <f aca="false">AVERAGE(O6:S6)</f>
        <v>4</v>
      </c>
      <c r="AE6" s="1" t="s">
        <v>241</v>
      </c>
      <c r="AF6" s="1" t="n">
        <v>3</v>
      </c>
      <c r="AG6" s="1" t="n">
        <v>4</v>
      </c>
      <c r="AI6" s="1" t="s">
        <v>241</v>
      </c>
      <c r="AJ6" s="1" t="n">
        <v>5</v>
      </c>
      <c r="AK6" s="1" t="n">
        <v>4</v>
      </c>
    </row>
    <row r="7" customFormat="false" ht="13.8" hidden="false" customHeight="false" outlineLevel="0" collapsed="false">
      <c r="A7" s="1" t="s">
        <v>238</v>
      </c>
      <c r="B7" s="2" t="n">
        <v>4</v>
      </c>
      <c r="C7" s="1" t="n">
        <v>4</v>
      </c>
      <c r="D7" s="1" t="n">
        <v>4</v>
      </c>
      <c r="E7" s="2" t="n">
        <f aca="false">AVERAGE(C7:D7)</f>
        <v>4</v>
      </c>
      <c r="G7" s="1" t="n">
        <v>5</v>
      </c>
      <c r="H7" s="1" t="n">
        <v>9</v>
      </c>
      <c r="I7" s="1" t="n">
        <v>8</v>
      </c>
      <c r="J7" s="1" t="n">
        <v>10</v>
      </c>
      <c r="K7" s="1" t="n">
        <v>6</v>
      </c>
      <c r="L7" s="2" t="n">
        <f aca="false">AVERAGE(G7:K7)</f>
        <v>7.6</v>
      </c>
      <c r="O7" s="1" t="n">
        <v>5</v>
      </c>
      <c r="P7" s="1" t="n">
        <v>10</v>
      </c>
      <c r="Q7" s="1" t="n">
        <v>8</v>
      </c>
      <c r="R7" s="1" t="n">
        <v>8</v>
      </c>
      <c r="S7" s="1" t="n">
        <v>6</v>
      </c>
      <c r="T7" s="2" t="n">
        <f aca="false">AVERAGE(O7:S7)</f>
        <v>7.4</v>
      </c>
      <c r="AE7" s="1" t="s">
        <v>238</v>
      </c>
      <c r="AF7" s="1" t="n">
        <v>8</v>
      </c>
      <c r="AG7" s="1" t="n">
        <v>6</v>
      </c>
      <c r="AI7" s="1" t="s">
        <v>238</v>
      </c>
      <c r="AJ7" s="1" t="n">
        <v>8</v>
      </c>
      <c r="AK7" s="1" t="n">
        <v>5</v>
      </c>
    </row>
    <row r="8" customFormat="false" ht="13.8" hidden="false" customHeight="false" outlineLevel="0" collapsed="false">
      <c r="A8" s="1" t="s">
        <v>242</v>
      </c>
      <c r="B8" s="2" t="n">
        <v>7</v>
      </c>
      <c r="C8" s="1" t="n">
        <v>11</v>
      </c>
      <c r="D8" s="1" t="n">
        <v>11</v>
      </c>
      <c r="E8" s="99" t="n">
        <f aca="false">AVERAGE(C8:D8)</f>
        <v>11</v>
      </c>
      <c r="G8" s="1" t="n">
        <v>8</v>
      </c>
      <c r="H8" s="1" t="n">
        <v>9</v>
      </c>
      <c r="I8" s="1" t="n">
        <v>12</v>
      </c>
      <c r="J8" s="1" t="n">
        <v>10</v>
      </c>
      <c r="K8" s="1" t="n">
        <v>12</v>
      </c>
      <c r="L8" s="2" t="n">
        <f aca="false">AVERAGE(G8:K8)</f>
        <v>10.2</v>
      </c>
      <c r="O8" s="1" t="n">
        <v>10</v>
      </c>
      <c r="P8" s="1" t="n">
        <v>11</v>
      </c>
      <c r="Q8" s="1" t="n">
        <v>9</v>
      </c>
      <c r="R8" s="1" t="n">
        <v>12</v>
      </c>
      <c r="S8" s="1" t="n">
        <v>9</v>
      </c>
      <c r="T8" s="2" t="n">
        <f aca="false">AVERAGE(O8:S8)</f>
        <v>10.2</v>
      </c>
      <c r="AE8" s="1" t="s">
        <v>242</v>
      </c>
      <c r="AF8" s="1" t="n">
        <v>9</v>
      </c>
      <c r="AG8" s="1" t="n">
        <v>11</v>
      </c>
      <c r="AI8" s="1" t="s">
        <v>242</v>
      </c>
      <c r="AJ8" s="1" t="n">
        <v>12</v>
      </c>
      <c r="AK8" s="1" t="n">
        <v>8</v>
      </c>
    </row>
    <row r="9" customFormat="false" ht="13.8" hidden="false" customHeight="false" outlineLevel="0" collapsed="false">
      <c r="A9" s="1" t="s">
        <v>240</v>
      </c>
      <c r="B9" s="2" t="n">
        <v>7</v>
      </c>
      <c r="C9" s="1" t="n">
        <v>9</v>
      </c>
      <c r="D9" s="1" t="n">
        <v>7</v>
      </c>
      <c r="E9" s="99" t="n">
        <f aca="false">AVERAGE(C9:D9)</f>
        <v>8</v>
      </c>
      <c r="G9" s="1" t="n">
        <v>8</v>
      </c>
      <c r="H9" s="1" t="n">
        <v>11</v>
      </c>
      <c r="I9" s="1" t="n">
        <v>8</v>
      </c>
      <c r="J9" s="1" t="n">
        <v>9</v>
      </c>
      <c r="K9" s="1" t="n">
        <v>9</v>
      </c>
      <c r="L9" s="2" t="n">
        <f aca="false">AVERAGE(G9:K9)</f>
        <v>9</v>
      </c>
      <c r="O9" s="1" t="n">
        <v>9</v>
      </c>
      <c r="P9" s="1" t="n">
        <v>8</v>
      </c>
      <c r="Q9" s="1" t="n">
        <v>11</v>
      </c>
      <c r="R9" s="1" t="n">
        <v>8</v>
      </c>
      <c r="S9" s="1" t="n">
        <v>9</v>
      </c>
      <c r="T9" s="2" t="n">
        <f aca="false">AVERAGE(O9:S9)</f>
        <v>9</v>
      </c>
      <c r="AE9" s="1" t="s">
        <v>240</v>
      </c>
      <c r="AF9" s="1" t="n">
        <v>11</v>
      </c>
      <c r="AG9" s="1" t="n">
        <v>8</v>
      </c>
      <c r="AI9" s="1" t="s">
        <v>240</v>
      </c>
      <c r="AJ9" s="1" t="n">
        <v>8</v>
      </c>
      <c r="AK9" s="1" t="n">
        <v>8</v>
      </c>
    </row>
    <row r="10" customFormat="false" ht="13.8" hidden="false" customHeight="false" outlineLevel="0" collapsed="false">
      <c r="A10" s="24"/>
      <c r="B10" s="63" t="n">
        <f aca="false">AVERAGE(B3:B9)</f>
        <v>6.57142857142857</v>
      </c>
      <c r="C10" s="91" t="n">
        <f aca="false">AVERAGE(C3:C9)</f>
        <v>7.42857142857143</v>
      </c>
      <c r="D10" s="91" t="n">
        <f aca="false">AVERAGE(D3:D9)</f>
        <v>7.14285714285714</v>
      </c>
      <c r="E10" s="24"/>
      <c r="F10" s="24"/>
      <c r="G10" s="91" t="n">
        <f aca="false">AVERAGE(G3:G9)</f>
        <v>8</v>
      </c>
      <c r="H10" s="91" t="n">
        <f aca="false">AVERAGE(H3:H9)</f>
        <v>10.8571428571429</v>
      </c>
      <c r="I10" s="91" t="n">
        <f aca="false">AVERAGE(I3:I9)</f>
        <v>9.28571428571429</v>
      </c>
      <c r="J10" s="91" t="n">
        <f aca="false">AVERAGE(J3:J9)</f>
        <v>9.14285714285714</v>
      </c>
      <c r="K10" s="91" t="n">
        <f aca="false">AVERAGE(K3:K9)</f>
        <v>9.14285714285714</v>
      </c>
      <c r="L10" s="96" t="n">
        <f aca="false">AVERAGE(L3:L9)</f>
        <v>9.28571428571429</v>
      </c>
      <c r="M10" s="24"/>
      <c r="N10" s="24"/>
      <c r="O10" s="91" t="n">
        <f aca="false">AVERAGE(O3:O9)</f>
        <v>8.42857142857143</v>
      </c>
      <c r="P10" s="91" t="n">
        <f aca="false">AVERAGE(P3:P9)</f>
        <v>9.71428571428571</v>
      </c>
      <c r="Q10" s="91" t="n">
        <f aca="false">AVERAGE(Q3:Q9)</f>
        <v>9.57142857142857</v>
      </c>
      <c r="R10" s="91" t="n">
        <f aca="false">AVERAGE(R3:R9)</f>
        <v>8.71428571428571</v>
      </c>
      <c r="S10" s="91" t="n">
        <f aca="false">AVERAGE(S3:S9)</f>
        <v>7.71428571428571</v>
      </c>
      <c r="T10" s="96" t="n">
        <f aca="false">AVERAGE(T3:T9)</f>
        <v>8.82857142857143</v>
      </c>
      <c r="U10" s="24"/>
      <c r="V10" s="24"/>
      <c r="W10" s="24"/>
      <c r="AE10" s="1" t="s">
        <v>248</v>
      </c>
      <c r="AI10" s="1" t="s">
        <v>248</v>
      </c>
    </row>
    <row r="11" customFormat="false" ht="13.8" hidden="false" customHeight="false" outlineLevel="0" collapsed="false">
      <c r="A11" s="24"/>
      <c r="B11" s="24"/>
      <c r="C11" s="24"/>
      <c r="D11" s="24"/>
      <c r="E11" s="24"/>
      <c r="F11" s="24"/>
      <c r="G11" s="24" t="s">
        <v>358</v>
      </c>
      <c r="H11" s="24"/>
      <c r="I11" s="24"/>
      <c r="J11" s="24"/>
      <c r="K11" s="24"/>
      <c r="L11" s="24"/>
      <c r="M11" s="24"/>
      <c r="N11" s="24"/>
      <c r="O11" s="24" t="s">
        <v>358</v>
      </c>
      <c r="P11" s="24"/>
      <c r="Q11" s="24"/>
      <c r="R11" s="24"/>
      <c r="S11" s="24"/>
      <c r="T11" s="24"/>
      <c r="U11" s="24"/>
      <c r="V11" s="24"/>
      <c r="W11" s="24"/>
      <c r="AE11" s="1" t="s">
        <v>236</v>
      </c>
      <c r="AF11" s="1" t="n">
        <v>11</v>
      </c>
      <c r="AG11" s="1" t="n">
        <v>12</v>
      </c>
      <c r="AI11" s="1" t="s">
        <v>236</v>
      </c>
      <c r="AJ11" s="1" t="n">
        <v>11</v>
      </c>
      <c r="AK11" s="1" t="n">
        <v>11</v>
      </c>
    </row>
    <row r="12" customFormat="false" ht="13.8" hidden="false" customHeight="false" outlineLevel="0" collapsed="false">
      <c r="A12" s="24"/>
      <c r="B12" s="24"/>
      <c r="C12" s="24"/>
      <c r="D12" s="24"/>
      <c r="E12" s="24"/>
      <c r="F12" s="24"/>
      <c r="G12" s="24" t="n">
        <v>11</v>
      </c>
      <c r="H12" s="24" t="n">
        <v>10</v>
      </c>
      <c r="I12" s="24" t="n">
        <v>12</v>
      </c>
      <c r="J12" s="24" t="n">
        <v>11</v>
      </c>
      <c r="K12" s="24" t="n">
        <v>14</v>
      </c>
      <c r="L12" s="32" t="n">
        <f aca="false">AVERAGE(G12:K12)</f>
        <v>11.6</v>
      </c>
      <c r="M12" s="24"/>
      <c r="N12" s="24"/>
      <c r="O12" s="24" t="n">
        <v>13</v>
      </c>
      <c r="P12" s="24" t="n">
        <v>11</v>
      </c>
      <c r="Q12" s="24" t="n">
        <v>15</v>
      </c>
      <c r="R12" s="24" t="n">
        <v>12</v>
      </c>
      <c r="S12" s="24" t="n">
        <v>31</v>
      </c>
      <c r="T12" s="32" t="n">
        <f aca="false">AVERAGE(O12:S12)</f>
        <v>16.4</v>
      </c>
      <c r="U12" s="24"/>
      <c r="V12" s="24"/>
      <c r="W12" s="24"/>
      <c r="AE12" s="1" t="s">
        <v>239</v>
      </c>
      <c r="AF12" s="1" t="n">
        <v>12</v>
      </c>
      <c r="AG12" s="1" t="n">
        <v>12</v>
      </c>
      <c r="AI12" s="1" t="s">
        <v>239</v>
      </c>
      <c r="AJ12" s="1" t="n">
        <v>12</v>
      </c>
      <c r="AK12" s="1" t="n">
        <v>14</v>
      </c>
    </row>
    <row r="13" customFormat="false" ht="13.8" hidden="false" customHeight="false" outlineLevel="0" collapsed="false">
      <c r="A13" s="24"/>
      <c r="B13" s="24"/>
      <c r="C13" s="24"/>
      <c r="D13" s="24"/>
      <c r="E13" s="24"/>
      <c r="F13" s="24"/>
      <c r="G13" s="24" t="n">
        <v>12</v>
      </c>
      <c r="H13" s="24" t="n">
        <v>15</v>
      </c>
      <c r="I13" s="24" t="n">
        <v>15</v>
      </c>
      <c r="J13" s="24" t="n">
        <v>14</v>
      </c>
      <c r="K13" s="24" t="n">
        <v>18</v>
      </c>
      <c r="L13" s="32" t="n">
        <f aca="false">AVERAGE(G13:K13)</f>
        <v>14.8</v>
      </c>
      <c r="M13" s="24"/>
      <c r="N13" s="24"/>
      <c r="O13" s="24" t="n">
        <v>13</v>
      </c>
      <c r="P13" s="24" t="n">
        <v>13</v>
      </c>
      <c r="Q13" s="24" t="n">
        <v>12</v>
      </c>
      <c r="R13" s="24" t="n">
        <v>12</v>
      </c>
      <c r="S13" s="24" t="n">
        <v>15</v>
      </c>
      <c r="T13" s="32" t="n">
        <f aca="false">AVERAGE(O13:S13)</f>
        <v>13</v>
      </c>
      <c r="U13" s="24"/>
      <c r="V13" s="24"/>
      <c r="W13" s="24"/>
      <c r="AE13" s="1" t="s">
        <v>237</v>
      </c>
      <c r="AF13" s="1" t="n">
        <v>5</v>
      </c>
      <c r="AG13" s="1" t="n">
        <v>6</v>
      </c>
      <c r="AI13" s="1" t="s">
        <v>237</v>
      </c>
      <c r="AJ13" s="1" t="n">
        <v>6</v>
      </c>
      <c r="AK13" s="1" t="n">
        <v>7</v>
      </c>
    </row>
    <row r="14" customFormat="false" ht="13.8" hidden="false" customHeight="false" outlineLevel="0" collapsed="false">
      <c r="A14" s="24"/>
      <c r="B14" s="24"/>
      <c r="C14" s="24"/>
      <c r="D14" s="24"/>
      <c r="E14" s="24"/>
      <c r="F14" s="24"/>
      <c r="G14" s="24" t="n">
        <v>5</v>
      </c>
      <c r="H14" s="24" t="n">
        <v>9</v>
      </c>
      <c r="I14" s="24" t="n">
        <v>5</v>
      </c>
      <c r="J14" s="24" t="n">
        <v>7</v>
      </c>
      <c r="K14" s="24" t="n">
        <v>6</v>
      </c>
      <c r="L14" s="32" t="n">
        <f aca="false">AVERAGE(G14:K14)</f>
        <v>6.4</v>
      </c>
      <c r="M14" s="24"/>
      <c r="N14" s="24"/>
      <c r="O14" s="24" t="n">
        <v>5</v>
      </c>
      <c r="P14" s="24" t="n">
        <v>10</v>
      </c>
      <c r="Q14" s="24" t="n">
        <v>7</v>
      </c>
      <c r="R14" s="24" t="n">
        <v>6</v>
      </c>
      <c r="S14" s="24" t="n">
        <v>6</v>
      </c>
      <c r="T14" s="32" t="n">
        <f aca="false">AVERAGE(O14:S14)</f>
        <v>6.8</v>
      </c>
      <c r="U14" s="24"/>
      <c r="V14" s="24"/>
      <c r="W14" s="24"/>
      <c r="AE14" s="1" t="s">
        <v>241</v>
      </c>
      <c r="AF14" s="1" t="n">
        <v>5</v>
      </c>
      <c r="AG14" s="1" t="n">
        <v>4</v>
      </c>
      <c r="AI14" s="1" t="s">
        <v>241</v>
      </c>
      <c r="AJ14" s="1" t="n">
        <v>6</v>
      </c>
      <c r="AK14" s="1" t="n">
        <v>5</v>
      </c>
    </row>
    <row r="15" customFormat="false" ht="13.8" hidden="false" customHeight="false" outlineLevel="0" collapsed="false">
      <c r="A15" s="24"/>
      <c r="B15" s="24"/>
      <c r="C15" s="24"/>
      <c r="D15" s="24"/>
      <c r="E15" s="24"/>
      <c r="F15" s="24"/>
      <c r="G15" s="24" t="n">
        <v>4</v>
      </c>
      <c r="H15" s="24" t="n">
        <v>4</v>
      </c>
      <c r="I15" s="24" t="n">
        <v>4</v>
      </c>
      <c r="J15" s="24" t="n">
        <v>5</v>
      </c>
      <c r="K15" s="24" t="n">
        <v>4</v>
      </c>
      <c r="L15" s="32" t="n">
        <f aca="false">AVERAGE(G15:K15)</f>
        <v>4.2</v>
      </c>
      <c r="M15" s="24"/>
      <c r="N15" s="24"/>
      <c r="O15" s="24" t="n">
        <v>3</v>
      </c>
      <c r="P15" s="24" t="n">
        <v>4</v>
      </c>
      <c r="Q15" s="24" t="n">
        <v>4</v>
      </c>
      <c r="R15" s="24" t="n">
        <v>4</v>
      </c>
      <c r="S15" s="24" t="n">
        <v>4</v>
      </c>
      <c r="T15" s="32" t="n">
        <f aca="false">AVERAGE(O15:S15)</f>
        <v>3.8</v>
      </c>
      <c r="U15" s="24"/>
      <c r="V15" s="24"/>
      <c r="W15" s="24"/>
      <c r="AE15" s="1" t="s">
        <v>238</v>
      </c>
      <c r="AF15" s="1" t="n">
        <v>8</v>
      </c>
      <c r="AG15" s="1" t="n">
        <v>11</v>
      </c>
      <c r="AI15" s="1" t="s">
        <v>238</v>
      </c>
      <c r="AJ15" s="1" t="n">
        <v>10</v>
      </c>
      <c r="AK15" s="1" t="n">
        <v>8</v>
      </c>
    </row>
    <row r="16" customFormat="false" ht="13.8" hidden="false" customHeight="false" outlineLevel="0" collapsed="false">
      <c r="A16" s="24"/>
      <c r="B16" s="24"/>
      <c r="C16" s="24"/>
      <c r="D16" s="24"/>
      <c r="E16" s="24"/>
      <c r="F16" s="24"/>
      <c r="G16" s="24" t="n">
        <v>4</v>
      </c>
      <c r="H16" s="24" t="n">
        <v>9</v>
      </c>
      <c r="I16" s="24" t="n">
        <v>5</v>
      </c>
      <c r="J16" s="24" t="n">
        <v>8</v>
      </c>
      <c r="K16" s="24" t="n">
        <v>8</v>
      </c>
      <c r="L16" s="32" t="n">
        <f aca="false">AVERAGE(G16:K16)</f>
        <v>6.8</v>
      </c>
      <c r="M16" s="24"/>
      <c r="N16" s="24"/>
      <c r="O16" s="24" t="n">
        <v>6</v>
      </c>
      <c r="P16" s="24" t="n">
        <v>11</v>
      </c>
      <c r="Q16" s="24" t="n">
        <v>6</v>
      </c>
      <c r="R16" s="24" t="n">
        <v>11</v>
      </c>
      <c r="S16" s="24" t="n">
        <v>6</v>
      </c>
      <c r="T16" s="32" t="n">
        <f aca="false">AVERAGE(O16:S16)</f>
        <v>8</v>
      </c>
      <c r="U16" s="24"/>
      <c r="V16" s="24"/>
      <c r="W16" s="24"/>
      <c r="AE16" s="1" t="s">
        <v>242</v>
      </c>
      <c r="AF16" s="1" t="n">
        <v>12</v>
      </c>
      <c r="AG16" s="1" t="n">
        <v>13</v>
      </c>
      <c r="AI16" s="1" t="s">
        <v>242</v>
      </c>
      <c r="AJ16" s="1" t="n">
        <v>10</v>
      </c>
      <c r="AK16" s="1" t="n">
        <v>10</v>
      </c>
    </row>
    <row r="17" customFormat="false" ht="13.8" hidden="false" customHeight="false" outlineLevel="0" collapsed="false">
      <c r="A17" s="24"/>
      <c r="B17" s="24"/>
      <c r="C17" s="24"/>
      <c r="D17" s="24"/>
      <c r="E17" s="24"/>
      <c r="F17" s="24"/>
      <c r="G17" s="24" t="n">
        <v>9</v>
      </c>
      <c r="H17" s="24" t="n">
        <v>7</v>
      </c>
      <c r="I17" s="24" t="n">
        <v>8</v>
      </c>
      <c r="J17" s="24" t="n">
        <v>10</v>
      </c>
      <c r="K17" s="24" t="n">
        <v>12</v>
      </c>
      <c r="L17" s="32" t="n">
        <f aca="false">AVERAGE(G17:K17)</f>
        <v>9.2</v>
      </c>
      <c r="M17" s="24"/>
      <c r="N17" s="24"/>
      <c r="O17" s="24" t="n">
        <v>7</v>
      </c>
      <c r="P17" s="24" t="n">
        <v>10</v>
      </c>
      <c r="Q17" s="24" t="n">
        <v>11</v>
      </c>
      <c r="R17" s="24" t="n">
        <v>13</v>
      </c>
      <c r="S17" s="24" t="n">
        <v>10</v>
      </c>
      <c r="T17" s="32" t="n">
        <f aca="false">AVERAGE(O17:S17)</f>
        <v>10.2</v>
      </c>
      <c r="U17" s="24"/>
      <c r="V17" s="24"/>
      <c r="W17" s="24"/>
      <c r="AE17" s="1" t="s">
        <v>240</v>
      </c>
      <c r="AF17" s="1" t="n">
        <v>8</v>
      </c>
      <c r="AG17" s="1" t="n">
        <v>9</v>
      </c>
      <c r="AI17" s="1" t="s">
        <v>240</v>
      </c>
      <c r="AJ17" s="1" t="n">
        <v>9</v>
      </c>
      <c r="AK17" s="1" t="n">
        <v>9</v>
      </c>
    </row>
    <row r="18" customFormat="false" ht="13.8" hidden="false" customHeight="false" outlineLevel="0" collapsed="false">
      <c r="A18" s="24"/>
      <c r="B18" s="24"/>
      <c r="C18" s="24"/>
      <c r="D18" s="24"/>
      <c r="E18" s="24"/>
      <c r="F18" s="24"/>
      <c r="G18" s="24" t="n">
        <v>8</v>
      </c>
      <c r="H18" s="24" t="n">
        <v>8</v>
      </c>
      <c r="I18" s="24" t="n">
        <v>8</v>
      </c>
      <c r="J18" s="24" t="n">
        <v>9</v>
      </c>
      <c r="K18" s="24" t="n">
        <v>9</v>
      </c>
      <c r="L18" s="32" t="n">
        <f aca="false">AVERAGE(G18:K18)</f>
        <v>8.4</v>
      </c>
      <c r="M18" s="24"/>
      <c r="N18" s="24"/>
      <c r="O18" s="24" t="n">
        <v>7</v>
      </c>
      <c r="P18" s="24" t="n">
        <v>8</v>
      </c>
      <c r="Q18" s="24" t="n">
        <v>8</v>
      </c>
      <c r="R18" s="24" t="n">
        <v>9</v>
      </c>
      <c r="S18" s="24" t="n">
        <v>10</v>
      </c>
      <c r="T18" s="32" t="n">
        <f aca="false">AVERAGE(O18:S18)</f>
        <v>8.4</v>
      </c>
      <c r="U18" s="24"/>
      <c r="V18" s="24"/>
      <c r="W18" s="24"/>
      <c r="AE18" s="33" t="s">
        <v>359</v>
      </c>
      <c r="AI18" s="33" t="s">
        <v>359</v>
      </c>
    </row>
    <row r="19" customFormat="false" ht="13.8" hidden="false" customHeight="false" outlineLevel="0" collapsed="false">
      <c r="A19" s="24"/>
      <c r="B19" s="24"/>
      <c r="C19" s="24"/>
      <c r="D19" s="24"/>
      <c r="E19" s="24"/>
      <c r="F19" s="24"/>
      <c r="G19" s="91" t="n">
        <f aca="false">AVERAGE(G12:G18)</f>
        <v>7.57142857142857</v>
      </c>
      <c r="H19" s="91" t="n">
        <f aca="false">AVERAGE(H12:H18)</f>
        <v>8.85714285714286</v>
      </c>
      <c r="I19" s="91" t="n">
        <f aca="false">AVERAGE(I12:I18)</f>
        <v>8.14285714285714</v>
      </c>
      <c r="J19" s="91" t="n">
        <f aca="false">AVERAGE(J12:J18)</f>
        <v>9.14285714285714</v>
      </c>
      <c r="K19" s="91" t="n">
        <f aca="false">AVERAGE(K12:K18)</f>
        <v>10.1428571428571</v>
      </c>
      <c r="L19" s="96" t="n">
        <f aca="false">AVERAGE(L12:L18)</f>
        <v>8.77142857142857</v>
      </c>
      <c r="M19" s="24"/>
      <c r="N19" s="24"/>
      <c r="O19" s="91" t="n">
        <f aca="false">AVERAGE(O12:O18)</f>
        <v>7.71428571428571</v>
      </c>
      <c r="P19" s="91" t="n">
        <f aca="false">AVERAGE(P12:P18)</f>
        <v>9.57142857142857</v>
      </c>
      <c r="Q19" s="91" t="n">
        <f aca="false">AVERAGE(Q12:Q18)</f>
        <v>9</v>
      </c>
      <c r="R19" s="91" t="n">
        <f aca="false">AVERAGE(R12:R18)</f>
        <v>9.57142857142857</v>
      </c>
      <c r="S19" s="91" t="n">
        <f aca="false">AVERAGE(S12:S18)</f>
        <v>11.7142857142857</v>
      </c>
      <c r="T19" s="96" t="n">
        <f aca="false">AVERAGE(T12:T18)</f>
        <v>9.51428571428571</v>
      </c>
      <c r="U19" s="24"/>
      <c r="V19" s="24"/>
      <c r="W19" s="24"/>
      <c r="AE19" s="1" t="s">
        <v>236</v>
      </c>
      <c r="AF19" s="1" t="n">
        <v>14</v>
      </c>
      <c r="AG19" s="1" t="n">
        <v>13</v>
      </c>
      <c r="AI19" s="1" t="s">
        <v>236</v>
      </c>
      <c r="AJ19" s="1" t="n">
        <v>12</v>
      </c>
      <c r="AK19" s="1" t="n">
        <v>11</v>
      </c>
    </row>
    <row r="20" customFormat="false" ht="13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AE20" s="1" t="s">
        <v>239</v>
      </c>
      <c r="AF20" s="1" t="n">
        <v>12</v>
      </c>
      <c r="AG20" s="1" t="n">
        <v>13</v>
      </c>
      <c r="AI20" s="1" t="s">
        <v>239</v>
      </c>
      <c r="AJ20" s="1" t="n">
        <v>13</v>
      </c>
      <c r="AK20" s="1" t="n">
        <v>12</v>
      </c>
    </row>
    <row r="21" customFormat="false" ht="13.8" hidden="false" customHeight="false" outlineLevel="0" collapsed="false">
      <c r="A21" s="24"/>
      <c r="B21" s="24"/>
      <c r="C21" s="24"/>
      <c r="D21" s="24"/>
      <c r="E21" s="24"/>
      <c r="F21" s="84" t="s">
        <v>7</v>
      </c>
      <c r="G21" s="84" t="n">
        <f aca="false">(G10+G19)/2</f>
        <v>7.78571428571429</v>
      </c>
      <c r="H21" s="84" t="n">
        <f aca="false">(H10+H19)/2</f>
        <v>9.85714285714286</v>
      </c>
      <c r="I21" s="84" t="n">
        <f aca="false">(I10+I19)/2</f>
        <v>8.71428571428572</v>
      </c>
      <c r="J21" s="84" t="n">
        <f aca="false">(J10+J19)/2</f>
        <v>9.14285714285714</v>
      </c>
      <c r="K21" s="84" t="n">
        <f aca="false">(K10+K19)/2</f>
        <v>9.64285714285714</v>
      </c>
      <c r="L21" s="84" t="n">
        <f aca="false">(L10+L19)/2</f>
        <v>9.02857142857143</v>
      </c>
      <c r="M21" s="84"/>
      <c r="N21" s="84"/>
      <c r="O21" s="84" t="n">
        <f aca="false">(O10+O19)/2</f>
        <v>8.07142857142857</v>
      </c>
      <c r="P21" s="84" t="n">
        <f aca="false">(P10+P19)/2</f>
        <v>9.64285714285714</v>
      </c>
      <c r="Q21" s="84" t="n">
        <f aca="false">(Q10+Q19)/2</f>
        <v>9.28571428571429</v>
      </c>
      <c r="R21" s="84" t="n">
        <f aca="false">(R10+R19)/2</f>
        <v>9.14285714285714</v>
      </c>
      <c r="S21" s="84" t="n">
        <f aca="false">(S10+S19)/2</f>
        <v>9.71428571428571</v>
      </c>
      <c r="T21" s="84" t="n">
        <f aca="false">(T10+T19)/2</f>
        <v>9.17142857142857</v>
      </c>
      <c r="U21" s="24"/>
      <c r="V21" s="24"/>
      <c r="W21" s="24"/>
      <c r="AE21" s="1" t="s">
        <v>237</v>
      </c>
      <c r="AF21" s="1" t="n">
        <v>5</v>
      </c>
      <c r="AG21" s="1" t="n">
        <v>5</v>
      </c>
      <c r="AI21" s="1" t="s">
        <v>237</v>
      </c>
      <c r="AJ21" s="1" t="n">
        <v>6</v>
      </c>
      <c r="AK21" s="1" t="n">
        <v>5</v>
      </c>
    </row>
    <row r="22" customFormat="false" ht="13.8" hidden="false" customHeight="fals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AE22" s="1" t="s">
        <v>241</v>
      </c>
      <c r="AF22" s="1" t="n">
        <v>4</v>
      </c>
      <c r="AG22" s="1" t="n">
        <v>3</v>
      </c>
      <c r="AI22" s="1" t="s">
        <v>241</v>
      </c>
      <c r="AJ22" s="1" t="n">
        <v>4</v>
      </c>
      <c r="AK22" s="1" t="n">
        <v>4</v>
      </c>
    </row>
    <row r="23" customFormat="false" ht="13.8" hidden="false" customHeight="false" outlineLevel="0" collapsed="false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AE23" s="1" t="s">
        <v>238</v>
      </c>
      <c r="AF23" s="1" t="n">
        <v>5</v>
      </c>
      <c r="AG23" s="1" t="n">
        <v>6</v>
      </c>
      <c r="AI23" s="1" t="s">
        <v>238</v>
      </c>
      <c r="AJ23" s="1" t="n">
        <v>5</v>
      </c>
      <c r="AK23" s="1" t="n">
        <v>4</v>
      </c>
    </row>
    <row r="24" customFormat="false" ht="13.8" hidden="false" customHeight="false" outlineLevel="0" collapsed="false">
      <c r="A24" s="24"/>
      <c r="B24" s="24"/>
      <c r="C24" s="24"/>
      <c r="D24" s="24"/>
      <c r="E24" s="24"/>
      <c r="F24" s="1" t="s">
        <v>31</v>
      </c>
      <c r="G24" s="1" t="s">
        <v>357</v>
      </c>
      <c r="N24" s="0" t="s">
        <v>31</v>
      </c>
      <c r="O24" s="0" t="s">
        <v>354</v>
      </c>
      <c r="U24" s="24"/>
      <c r="V24" s="24"/>
      <c r="W24" s="24"/>
      <c r="AE24" s="1" t="s">
        <v>242</v>
      </c>
      <c r="AF24" s="1" t="n">
        <v>10</v>
      </c>
      <c r="AG24" s="1" t="n">
        <v>7</v>
      </c>
      <c r="AI24" s="1" t="s">
        <v>242</v>
      </c>
      <c r="AJ24" s="1" t="n">
        <v>8</v>
      </c>
      <c r="AK24" s="1" t="n">
        <v>9</v>
      </c>
    </row>
    <row r="25" customFormat="false" ht="13.8" hidden="false" customHeight="false" outlineLevel="0" collapsed="false">
      <c r="G25" s="1" t="s">
        <v>70</v>
      </c>
      <c r="H25" s="1" t="s">
        <v>71</v>
      </c>
      <c r="I25" s="1" t="s">
        <v>72</v>
      </c>
      <c r="J25" s="1" t="s">
        <v>248</v>
      </c>
      <c r="K25" s="1" t="s">
        <v>64</v>
      </c>
      <c r="O25" s="1" t="s">
        <v>70</v>
      </c>
      <c r="P25" s="1" t="s">
        <v>71</v>
      </c>
      <c r="Q25" s="1" t="s">
        <v>72</v>
      </c>
      <c r="R25" s="1" t="s">
        <v>248</v>
      </c>
      <c r="S25" s="1" t="s">
        <v>64</v>
      </c>
      <c r="AE25" s="1" t="s">
        <v>240</v>
      </c>
      <c r="AF25" s="1" t="n">
        <v>9</v>
      </c>
      <c r="AG25" s="1" t="n">
        <v>7</v>
      </c>
      <c r="AI25" s="1" t="s">
        <v>240</v>
      </c>
      <c r="AJ25" s="1" t="n">
        <v>8</v>
      </c>
      <c r="AK25" s="1" t="n">
        <v>8</v>
      </c>
    </row>
    <row r="26" customFormat="false" ht="13.8" hidden="false" customHeight="false" outlineLevel="0" collapsed="false">
      <c r="G26" s="1" t="n">
        <v>12</v>
      </c>
      <c r="H26" s="1" t="n">
        <v>15</v>
      </c>
      <c r="I26" s="1" t="n">
        <v>11</v>
      </c>
      <c r="J26" s="1" t="n">
        <v>11</v>
      </c>
      <c r="K26" s="1" t="n">
        <v>15</v>
      </c>
      <c r="L26" s="2" t="n">
        <f aca="false">AVERAGE(G26:K26)</f>
        <v>12.8</v>
      </c>
      <c r="O26" s="24" t="n">
        <v>11</v>
      </c>
      <c r="P26" s="24" t="n">
        <v>10</v>
      </c>
      <c r="Q26" s="24" t="n">
        <v>12</v>
      </c>
      <c r="R26" s="24" t="n">
        <v>11</v>
      </c>
      <c r="S26" s="24" t="n">
        <v>14</v>
      </c>
      <c r="T26" s="32" t="n">
        <f aca="false">AVERAGE(O26:S26)</f>
        <v>11.6</v>
      </c>
      <c r="AE26" s="33" t="s">
        <v>360</v>
      </c>
      <c r="AI26" s="33" t="s">
        <v>360</v>
      </c>
    </row>
    <row r="27" customFormat="false" ht="13.8" hidden="false" customHeight="false" outlineLevel="0" collapsed="false">
      <c r="G27" s="1" t="n">
        <v>13</v>
      </c>
      <c r="H27" s="1" t="n">
        <v>17</v>
      </c>
      <c r="I27" s="1" t="n">
        <v>13</v>
      </c>
      <c r="J27" s="1" t="n">
        <v>12</v>
      </c>
      <c r="K27" s="1" t="n">
        <v>12</v>
      </c>
      <c r="L27" s="2" t="n">
        <f aca="false">AVERAGE(G27:K27)</f>
        <v>13.4</v>
      </c>
      <c r="O27" s="24" t="n">
        <v>12</v>
      </c>
      <c r="P27" s="24" t="n">
        <v>15</v>
      </c>
      <c r="Q27" s="24" t="n">
        <v>15</v>
      </c>
      <c r="R27" s="24" t="n">
        <v>14</v>
      </c>
      <c r="S27" s="24" t="n">
        <v>18</v>
      </c>
      <c r="T27" s="32" t="n">
        <f aca="false">AVERAGE(O27:S27)</f>
        <v>14.8</v>
      </c>
      <c r="AE27" s="1" t="s">
        <v>236</v>
      </c>
      <c r="AF27" s="1" t="n">
        <v>16</v>
      </c>
      <c r="AG27" s="1" t="n">
        <v>11</v>
      </c>
      <c r="AI27" s="1" t="s">
        <v>236</v>
      </c>
      <c r="AJ27" s="1" t="n">
        <v>15</v>
      </c>
      <c r="AK27" s="1" t="n">
        <v>10</v>
      </c>
    </row>
    <row r="28" customFormat="false" ht="13.8" hidden="false" customHeight="false" outlineLevel="0" collapsed="false">
      <c r="G28" s="1" t="n">
        <v>6</v>
      </c>
      <c r="H28" s="1" t="n">
        <v>11</v>
      </c>
      <c r="I28" s="1" t="n">
        <v>8</v>
      </c>
      <c r="J28" s="1" t="n">
        <v>6</v>
      </c>
      <c r="K28" s="1" t="n">
        <v>5</v>
      </c>
      <c r="L28" s="2" t="n">
        <f aca="false">AVERAGE(G28:K28)</f>
        <v>7.2</v>
      </c>
      <c r="O28" s="24" t="n">
        <v>5</v>
      </c>
      <c r="P28" s="24" t="n">
        <v>9</v>
      </c>
      <c r="Q28" s="24" t="n">
        <v>5</v>
      </c>
      <c r="R28" s="24" t="n">
        <v>7</v>
      </c>
      <c r="S28" s="24" t="n">
        <v>6</v>
      </c>
      <c r="T28" s="32" t="n">
        <f aca="false">AVERAGE(O28:S28)</f>
        <v>6.4</v>
      </c>
      <c r="AE28" s="1" t="s">
        <v>239</v>
      </c>
      <c r="AF28" s="1" t="n">
        <v>13</v>
      </c>
      <c r="AG28" s="1" t="n">
        <v>13</v>
      </c>
      <c r="AI28" s="1" t="s">
        <v>239</v>
      </c>
      <c r="AJ28" s="1" t="n">
        <v>17</v>
      </c>
      <c r="AK28" s="1" t="n">
        <v>15</v>
      </c>
    </row>
    <row r="29" customFormat="false" ht="13.8" hidden="false" customHeight="false" outlineLevel="0" collapsed="false">
      <c r="G29" s="1" t="n">
        <v>4</v>
      </c>
      <c r="H29" s="1" t="n">
        <v>4</v>
      </c>
      <c r="I29" s="1" t="n">
        <v>5</v>
      </c>
      <c r="J29" s="1" t="n">
        <v>6</v>
      </c>
      <c r="K29" s="1" t="n">
        <v>5</v>
      </c>
      <c r="L29" s="2" t="n">
        <f aca="false">AVERAGE(G29:K29)</f>
        <v>4.8</v>
      </c>
      <c r="O29" s="24" t="n">
        <v>4</v>
      </c>
      <c r="P29" s="24" t="n">
        <v>4</v>
      </c>
      <c r="Q29" s="24" t="n">
        <v>4</v>
      </c>
      <c r="R29" s="24" t="n">
        <v>5</v>
      </c>
      <c r="S29" s="24" t="n">
        <v>4</v>
      </c>
      <c r="T29" s="32" t="n">
        <f aca="false">AVERAGE(O29:S29)</f>
        <v>4.2</v>
      </c>
      <c r="AE29" s="1" t="s">
        <v>237</v>
      </c>
      <c r="AF29" s="1" t="n">
        <v>6</v>
      </c>
      <c r="AG29" s="1" t="n">
        <v>10</v>
      </c>
      <c r="AI29" s="1" t="s">
        <v>237</v>
      </c>
      <c r="AJ29" s="1" t="n">
        <v>11</v>
      </c>
      <c r="AK29" s="1" t="n">
        <v>9</v>
      </c>
    </row>
    <row r="30" customFormat="false" ht="13.8" hidden="false" customHeight="false" outlineLevel="0" collapsed="false">
      <c r="G30" s="1" t="n">
        <v>5</v>
      </c>
      <c r="H30" s="1" t="n">
        <v>9</v>
      </c>
      <c r="I30" s="1" t="n">
        <v>8</v>
      </c>
      <c r="J30" s="1" t="n">
        <v>10</v>
      </c>
      <c r="K30" s="1" t="n">
        <v>6</v>
      </c>
      <c r="L30" s="2" t="n">
        <f aca="false">AVERAGE(G30:K30)</f>
        <v>7.6</v>
      </c>
      <c r="O30" s="24" t="n">
        <v>4</v>
      </c>
      <c r="P30" s="24" t="n">
        <v>9</v>
      </c>
      <c r="Q30" s="24" t="n">
        <v>5</v>
      </c>
      <c r="R30" s="24" t="n">
        <v>8</v>
      </c>
      <c r="S30" s="24" t="n">
        <v>8</v>
      </c>
      <c r="T30" s="32" t="n">
        <f aca="false">AVERAGE(O30:S30)</f>
        <v>6.8</v>
      </c>
      <c r="AE30" s="1" t="s">
        <v>241</v>
      </c>
      <c r="AF30" s="1" t="n">
        <v>4</v>
      </c>
      <c r="AG30" s="1" t="n">
        <v>4</v>
      </c>
      <c r="AI30" s="1" t="s">
        <v>241</v>
      </c>
      <c r="AJ30" s="1" t="n">
        <v>4</v>
      </c>
      <c r="AK30" s="1" t="n">
        <v>4</v>
      </c>
    </row>
    <row r="31" customFormat="false" ht="13.8" hidden="false" customHeight="false" outlineLevel="0" collapsed="false">
      <c r="G31" s="1" t="n">
        <v>8</v>
      </c>
      <c r="H31" s="1" t="n">
        <v>9</v>
      </c>
      <c r="I31" s="1" t="n">
        <v>12</v>
      </c>
      <c r="J31" s="1" t="n">
        <v>10</v>
      </c>
      <c r="K31" s="1" t="n">
        <v>12</v>
      </c>
      <c r="L31" s="2" t="n">
        <f aca="false">AVERAGE(G31:K31)</f>
        <v>10.2</v>
      </c>
      <c r="O31" s="24" t="n">
        <v>9</v>
      </c>
      <c r="P31" s="24" t="n">
        <v>7</v>
      </c>
      <c r="Q31" s="24" t="n">
        <v>8</v>
      </c>
      <c r="R31" s="24" t="n">
        <v>10</v>
      </c>
      <c r="S31" s="24" t="n">
        <v>12</v>
      </c>
      <c r="T31" s="32" t="n">
        <f aca="false">AVERAGE(O31:S31)</f>
        <v>9.2</v>
      </c>
      <c r="AE31" s="1" t="s">
        <v>238</v>
      </c>
      <c r="AF31" s="1" t="n">
        <v>10</v>
      </c>
      <c r="AG31" s="1" t="n">
        <v>11</v>
      </c>
      <c r="AI31" s="1" t="s">
        <v>238</v>
      </c>
      <c r="AJ31" s="1" t="n">
        <v>9</v>
      </c>
      <c r="AK31" s="1" t="n">
        <v>9</v>
      </c>
    </row>
    <row r="32" customFormat="false" ht="13.8" hidden="false" customHeight="false" outlineLevel="0" collapsed="false">
      <c r="G32" s="1" t="n">
        <v>8</v>
      </c>
      <c r="H32" s="1" t="n">
        <v>11</v>
      </c>
      <c r="I32" s="1" t="n">
        <v>8</v>
      </c>
      <c r="J32" s="1" t="n">
        <v>9</v>
      </c>
      <c r="K32" s="1" t="n">
        <v>9</v>
      </c>
      <c r="L32" s="2" t="n">
        <f aca="false">AVERAGE(G32:K32)</f>
        <v>9</v>
      </c>
      <c r="O32" s="24" t="n">
        <v>8</v>
      </c>
      <c r="P32" s="24" t="n">
        <v>8</v>
      </c>
      <c r="Q32" s="24" t="n">
        <v>8</v>
      </c>
      <c r="R32" s="24" t="n">
        <v>9</v>
      </c>
      <c r="S32" s="24" t="n">
        <v>9</v>
      </c>
      <c r="T32" s="32" t="n">
        <f aca="false">AVERAGE(O32:S32)</f>
        <v>8.4</v>
      </c>
      <c r="AE32" s="1" t="s">
        <v>242</v>
      </c>
      <c r="AF32" s="1" t="n">
        <v>11</v>
      </c>
      <c r="AG32" s="1" t="n">
        <v>10</v>
      </c>
      <c r="AI32" s="1" t="s">
        <v>242</v>
      </c>
      <c r="AJ32" s="1" t="n">
        <v>9</v>
      </c>
      <c r="AK32" s="1" t="n">
        <v>7</v>
      </c>
    </row>
    <row r="33" customFormat="false" ht="13.8" hidden="false" customHeight="false" outlineLevel="0" collapsed="false">
      <c r="F33" s="24"/>
      <c r="G33" s="91" t="n">
        <f aca="false">AVERAGE(G26:G32)</f>
        <v>8</v>
      </c>
      <c r="H33" s="91" t="n">
        <f aca="false">AVERAGE(H26:H32)</f>
        <v>10.8571428571429</v>
      </c>
      <c r="I33" s="91" t="n">
        <f aca="false">AVERAGE(I26:I32)</f>
        <v>9.28571428571429</v>
      </c>
      <c r="J33" s="91" t="n">
        <f aca="false">AVERAGE(J26:J32)</f>
        <v>9.14285714285714</v>
      </c>
      <c r="K33" s="91" t="n">
        <f aca="false">AVERAGE(K26:K32)</f>
        <v>9.14285714285714</v>
      </c>
      <c r="L33" s="96" t="n">
        <f aca="false">AVERAGE(L26:L32)</f>
        <v>9.28571428571429</v>
      </c>
      <c r="M33" s="24"/>
      <c r="O33" s="91" t="n">
        <f aca="false">AVERAGE(O26:O32)</f>
        <v>7.57142857142857</v>
      </c>
      <c r="P33" s="91" t="n">
        <f aca="false">AVERAGE(P26:P32)</f>
        <v>8.85714285714286</v>
      </c>
      <c r="Q33" s="91" t="n">
        <f aca="false">AVERAGE(Q26:Q32)</f>
        <v>8.14285714285714</v>
      </c>
      <c r="R33" s="91" t="n">
        <f aca="false">AVERAGE(R26:R32)</f>
        <v>9.14285714285714</v>
      </c>
      <c r="S33" s="91" t="n">
        <f aca="false">AVERAGE(S26:S32)</f>
        <v>10.1428571428571</v>
      </c>
      <c r="T33" s="96" t="n">
        <f aca="false">AVERAGE(T26:T32)</f>
        <v>8.77142857142857</v>
      </c>
      <c r="AE33" s="1" t="s">
        <v>240</v>
      </c>
      <c r="AF33" s="1" t="n">
        <v>8</v>
      </c>
      <c r="AG33" s="1" t="n">
        <v>8</v>
      </c>
      <c r="AI33" s="1" t="s">
        <v>240</v>
      </c>
      <c r="AJ33" s="1" t="n">
        <v>11</v>
      </c>
      <c r="AK33" s="1" t="n">
        <v>8</v>
      </c>
    </row>
    <row r="34" customFormat="false" ht="13.8" hidden="false" customHeight="false" outlineLevel="0" collapsed="false">
      <c r="F34" s="1" t="s">
        <v>8</v>
      </c>
      <c r="G34" s="1" t="s">
        <v>357</v>
      </c>
      <c r="M34" s="24"/>
      <c r="N34" s="24" t="s">
        <v>8</v>
      </c>
      <c r="O34" s="24" t="s">
        <v>358</v>
      </c>
      <c r="P34" s="24"/>
      <c r="Q34" s="24"/>
      <c r="R34" s="24"/>
      <c r="S34" s="24"/>
      <c r="T34" s="24"/>
      <c r="AE34" s="33" t="s">
        <v>361</v>
      </c>
      <c r="AI34" s="1" t="s">
        <v>14</v>
      </c>
    </row>
    <row r="35" customFormat="false" ht="13.8" hidden="false" customHeight="false" outlineLevel="0" collapsed="false">
      <c r="G35" s="1" t="n">
        <v>14</v>
      </c>
      <c r="H35" s="1" t="n">
        <v>16</v>
      </c>
      <c r="I35" s="1" t="n">
        <v>13</v>
      </c>
      <c r="J35" s="1" t="n">
        <v>11</v>
      </c>
      <c r="K35" s="1" t="n">
        <v>11</v>
      </c>
      <c r="L35" s="2" t="n">
        <f aca="false">AVERAGE(G35:K35)</f>
        <v>13</v>
      </c>
      <c r="M35" s="24"/>
      <c r="N35" s="24"/>
      <c r="O35" s="24" t="n">
        <v>13</v>
      </c>
      <c r="P35" s="24" t="n">
        <v>11</v>
      </c>
      <c r="Q35" s="24" t="n">
        <v>15</v>
      </c>
      <c r="R35" s="24" t="n">
        <v>12</v>
      </c>
      <c r="S35" s="24" t="n">
        <v>31</v>
      </c>
      <c r="T35" s="32" t="n">
        <f aca="false">AVERAGE(O35:S35)</f>
        <v>16.4</v>
      </c>
      <c r="AE35" s="1" t="s">
        <v>236</v>
      </c>
      <c r="AF35" s="1" t="n">
        <v>11</v>
      </c>
      <c r="AG35" s="1" t="n">
        <v>31</v>
      </c>
      <c r="AI35" s="1" t="s">
        <v>236</v>
      </c>
      <c r="AJ35" s="1" t="n">
        <v>15</v>
      </c>
      <c r="AK35" s="1" t="n">
        <v>14</v>
      </c>
    </row>
    <row r="36" customFormat="false" ht="13.8" hidden="false" customHeight="false" outlineLevel="0" collapsed="false">
      <c r="G36" s="1" t="n">
        <v>12</v>
      </c>
      <c r="H36" s="1" t="n">
        <v>13</v>
      </c>
      <c r="I36" s="1" t="n">
        <v>16</v>
      </c>
      <c r="J36" s="1" t="n">
        <v>12</v>
      </c>
      <c r="K36" s="1" t="n">
        <v>10</v>
      </c>
      <c r="L36" s="2" t="n">
        <f aca="false">AVERAGE(G36:K36)</f>
        <v>12.6</v>
      </c>
      <c r="M36" s="24"/>
      <c r="N36" s="24"/>
      <c r="O36" s="24" t="n">
        <v>13</v>
      </c>
      <c r="P36" s="24" t="n">
        <v>13</v>
      </c>
      <c r="Q36" s="24" t="n">
        <v>12</v>
      </c>
      <c r="R36" s="24" t="n">
        <v>12</v>
      </c>
      <c r="S36" s="24" t="n">
        <v>15</v>
      </c>
      <c r="T36" s="32" t="n">
        <f aca="false">AVERAGE(O36:S36)</f>
        <v>13</v>
      </c>
      <c r="AE36" s="1" t="s">
        <v>239</v>
      </c>
      <c r="AF36" s="1" t="n">
        <v>10</v>
      </c>
      <c r="AG36" s="1" t="n">
        <v>15</v>
      </c>
      <c r="AI36" s="1" t="s">
        <v>239</v>
      </c>
      <c r="AJ36" s="1" t="n">
        <v>12</v>
      </c>
      <c r="AK36" s="1" t="n">
        <v>18</v>
      </c>
    </row>
    <row r="37" customFormat="false" ht="13.8" hidden="false" customHeight="false" outlineLevel="0" collapsed="false">
      <c r="G37" s="1" t="n">
        <v>5</v>
      </c>
      <c r="H37" s="1" t="n">
        <v>6</v>
      </c>
      <c r="I37" s="1" t="n">
        <v>7</v>
      </c>
      <c r="J37" s="1" t="n">
        <v>5</v>
      </c>
      <c r="K37" s="1" t="n">
        <v>5</v>
      </c>
      <c r="L37" s="2" t="n">
        <f aca="false">AVERAGE(G37:K37)</f>
        <v>5.6</v>
      </c>
      <c r="M37" s="24"/>
      <c r="N37" s="24"/>
      <c r="O37" s="24" t="n">
        <v>5</v>
      </c>
      <c r="P37" s="24" t="n">
        <v>10</v>
      </c>
      <c r="Q37" s="24" t="n">
        <v>7</v>
      </c>
      <c r="R37" s="24" t="n">
        <v>6</v>
      </c>
      <c r="S37" s="24" t="n">
        <v>6</v>
      </c>
      <c r="T37" s="32" t="n">
        <f aca="false">AVERAGE(O37:S37)</f>
        <v>6.8</v>
      </c>
      <c r="AE37" s="1" t="s">
        <v>237</v>
      </c>
      <c r="AF37" s="1" t="n">
        <v>5</v>
      </c>
      <c r="AG37" s="1" t="n">
        <v>6</v>
      </c>
      <c r="AI37" s="1" t="s">
        <v>237</v>
      </c>
      <c r="AJ37" s="1" t="n">
        <v>5</v>
      </c>
      <c r="AK37" s="1" t="n">
        <v>6</v>
      </c>
    </row>
    <row r="38" customFormat="false" ht="13.8" hidden="false" customHeight="false" outlineLevel="0" collapsed="false">
      <c r="G38" s="1" t="n">
        <v>4</v>
      </c>
      <c r="H38" s="1" t="n">
        <v>4</v>
      </c>
      <c r="I38" s="1" t="n">
        <v>3</v>
      </c>
      <c r="J38" s="1" t="n">
        <v>5</v>
      </c>
      <c r="K38" s="1" t="n">
        <v>4</v>
      </c>
      <c r="L38" s="2" t="n">
        <f aca="false">AVERAGE(G38:K38)</f>
        <v>4</v>
      </c>
      <c r="M38" s="24"/>
      <c r="N38" s="24"/>
      <c r="O38" s="24" t="n">
        <v>3</v>
      </c>
      <c r="P38" s="24" t="n">
        <v>4</v>
      </c>
      <c r="Q38" s="24" t="n">
        <v>4</v>
      </c>
      <c r="R38" s="24" t="n">
        <v>4</v>
      </c>
      <c r="S38" s="24" t="n">
        <v>4</v>
      </c>
      <c r="T38" s="32" t="n">
        <f aca="false">AVERAGE(O38:S38)</f>
        <v>3.8</v>
      </c>
      <c r="AE38" s="1" t="s">
        <v>241</v>
      </c>
      <c r="AF38" s="1" t="n">
        <v>4</v>
      </c>
      <c r="AG38" s="1" t="n">
        <v>4</v>
      </c>
      <c r="AI38" s="1" t="s">
        <v>241</v>
      </c>
      <c r="AJ38" s="1" t="n">
        <v>5</v>
      </c>
      <c r="AK38" s="1" t="n">
        <v>4</v>
      </c>
    </row>
    <row r="39" customFormat="false" ht="13.8" hidden="false" customHeight="false" outlineLevel="0" collapsed="false">
      <c r="G39" s="1" t="n">
        <v>5</v>
      </c>
      <c r="H39" s="1" t="n">
        <v>10</v>
      </c>
      <c r="I39" s="1" t="n">
        <v>8</v>
      </c>
      <c r="J39" s="1" t="n">
        <v>8</v>
      </c>
      <c r="K39" s="1" t="n">
        <v>6</v>
      </c>
      <c r="L39" s="2" t="n">
        <f aca="false">AVERAGE(G39:K39)</f>
        <v>7.4</v>
      </c>
      <c r="M39" s="24"/>
      <c r="N39" s="24"/>
      <c r="O39" s="24" t="n">
        <v>6</v>
      </c>
      <c r="P39" s="24" t="n">
        <v>11</v>
      </c>
      <c r="Q39" s="24" t="n">
        <v>6</v>
      </c>
      <c r="R39" s="24" t="n">
        <v>11</v>
      </c>
      <c r="S39" s="24" t="n">
        <v>6</v>
      </c>
      <c r="T39" s="32" t="n">
        <f aca="false">AVERAGE(O39:S39)</f>
        <v>8</v>
      </c>
      <c r="AE39" s="1" t="s">
        <v>238</v>
      </c>
      <c r="AF39" s="1" t="n">
        <v>6</v>
      </c>
      <c r="AG39" s="1" t="n">
        <v>6</v>
      </c>
      <c r="AI39" s="1" t="s">
        <v>238</v>
      </c>
      <c r="AJ39" s="1" t="n">
        <v>6</v>
      </c>
      <c r="AK39" s="1" t="n">
        <v>8</v>
      </c>
    </row>
    <row r="40" customFormat="false" ht="13.8" hidden="false" customHeight="false" outlineLevel="0" collapsed="false">
      <c r="G40" s="1" t="n">
        <v>10</v>
      </c>
      <c r="H40" s="1" t="n">
        <v>11</v>
      </c>
      <c r="I40" s="1" t="n">
        <v>9</v>
      </c>
      <c r="J40" s="1" t="n">
        <v>12</v>
      </c>
      <c r="K40" s="1" t="n">
        <v>9</v>
      </c>
      <c r="L40" s="2" t="n">
        <f aca="false">AVERAGE(G40:K40)</f>
        <v>10.2</v>
      </c>
      <c r="M40" s="24"/>
      <c r="N40" s="24"/>
      <c r="O40" s="24" t="n">
        <v>7</v>
      </c>
      <c r="P40" s="24" t="n">
        <v>10</v>
      </c>
      <c r="Q40" s="24" t="n">
        <v>11</v>
      </c>
      <c r="R40" s="24" t="n">
        <v>13</v>
      </c>
      <c r="S40" s="24" t="n">
        <v>10</v>
      </c>
      <c r="T40" s="32" t="n">
        <f aca="false">AVERAGE(O40:S40)</f>
        <v>10.2</v>
      </c>
      <c r="AE40" s="1" t="s">
        <v>242</v>
      </c>
      <c r="AF40" s="1" t="n">
        <v>9</v>
      </c>
      <c r="AG40" s="1" t="n">
        <v>10</v>
      </c>
      <c r="AI40" s="1" t="s">
        <v>242</v>
      </c>
      <c r="AJ40" s="1" t="n">
        <v>12</v>
      </c>
      <c r="AK40" s="1" t="n">
        <v>12</v>
      </c>
    </row>
    <row r="41" customFormat="false" ht="13.8" hidden="false" customHeight="false" outlineLevel="0" collapsed="false">
      <c r="G41" s="1" t="n">
        <v>9</v>
      </c>
      <c r="H41" s="1" t="n">
        <v>8</v>
      </c>
      <c r="I41" s="1" t="n">
        <v>11</v>
      </c>
      <c r="J41" s="1" t="n">
        <v>8</v>
      </c>
      <c r="K41" s="1" t="n">
        <v>9</v>
      </c>
      <c r="L41" s="2" t="n">
        <f aca="false">AVERAGE(G41:K41)</f>
        <v>9</v>
      </c>
      <c r="M41" s="24"/>
      <c r="N41" s="24"/>
      <c r="O41" s="24" t="n">
        <v>7</v>
      </c>
      <c r="P41" s="24" t="n">
        <v>8</v>
      </c>
      <c r="Q41" s="24" t="n">
        <v>8</v>
      </c>
      <c r="R41" s="24" t="n">
        <v>9</v>
      </c>
      <c r="S41" s="24" t="n">
        <v>10</v>
      </c>
      <c r="T41" s="32" t="n">
        <f aca="false">AVERAGE(O41:S41)</f>
        <v>8.4</v>
      </c>
      <c r="AE41" s="1" t="s">
        <v>240</v>
      </c>
      <c r="AF41" s="1" t="n">
        <v>9</v>
      </c>
      <c r="AG41" s="1" t="n">
        <v>10</v>
      </c>
      <c r="AI41" s="1" t="s">
        <v>240</v>
      </c>
      <c r="AJ41" s="1" t="n">
        <v>9</v>
      </c>
      <c r="AK41" s="1" t="n">
        <v>9</v>
      </c>
    </row>
    <row r="42" customFormat="false" ht="13.8" hidden="false" customHeight="false" outlineLevel="0" collapsed="false">
      <c r="G42" s="91" t="n">
        <f aca="false">AVERAGE(G35:G41)</f>
        <v>8.42857142857143</v>
      </c>
      <c r="H42" s="91" t="n">
        <f aca="false">AVERAGE(H35:H41)</f>
        <v>9.71428571428571</v>
      </c>
      <c r="I42" s="91" t="n">
        <f aca="false">AVERAGE(I35:I41)</f>
        <v>9.57142857142857</v>
      </c>
      <c r="J42" s="91" t="n">
        <f aca="false">AVERAGE(J35:J41)</f>
        <v>8.71428571428571</v>
      </c>
      <c r="K42" s="91" t="n">
        <f aca="false">AVERAGE(K35:K41)</f>
        <v>7.71428571428571</v>
      </c>
      <c r="L42" s="96" t="n">
        <f aca="false">AVERAGE(L35:L41)</f>
        <v>8.82857142857143</v>
      </c>
      <c r="M42" s="24"/>
      <c r="N42" s="24"/>
      <c r="O42" s="91" t="n">
        <f aca="false">AVERAGE(O35:O41)</f>
        <v>7.71428571428571</v>
      </c>
      <c r="P42" s="91" t="n">
        <f aca="false">AVERAGE(P35:P41)</f>
        <v>9.57142857142857</v>
      </c>
      <c r="Q42" s="91" t="n">
        <f aca="false">AVERAGE(Q35:Q41)</f>
        <v>9</v>
      </c>
      <c r="R42" s="91" t="n">
        <f aca="false">AVERAGE(R35:R41)</f>
        <v>9.57142857142857</v>
      </c>
      <c r="S42" s="91" t="n">
        <f aca="false">AVERAGE(S35:S41)</f>
        <v>11.7142857142857</v>
      </c>
      <c r="T42" s="96" t="n">
        <f aca="false">AVERAGE(T35:T41)</f>
        <v>9.51428571428571</v>
      </c>
    </row>
    <row r="43" customFormat="false" ht="13.8" hidden="false" customHeight="false" outlineLevel="0" collapsed="false">
      <c r="F43" s="24"/>
      <c r="M43" s="24"/>
      <c r="N43" s="24"/>
      <c r="O43" s="24"/>
      <c r="P43" s="24"/>
      <c r="Q43" s="24"/>
      <c r="R43" s="24"/>
      <c r="S43" s="24"/>
      <c r="T43" s="24"/>
    </row>
    <row r="44" customFormat="false" ht="13.8" hidden="false" customHeight="false" outlineLevel="0" collapsed="false">
      <c r="F44" s="84" t="s">
        <v>7</v>
      </c>
      <c r="G44" s="84" t="n">
        <f aca="false">(G33+G41)/2</f>
        <v>8.5</v>
      </c>
      <c r="H44" s="84" t="n">
        <f aca="false">(H33+H41)/2</f>
        <v>9.42857142857143</v>
      </c>
      <c r="I44" s="84" t="n">
        <f aca="false">(I33+I41)/2</f>
        <v>10.1428571428571</v>
      </c>
      <c r="J44" s="84" t="n">
        <f aca="false">(J33+J41)/2</f>
        <v>8.57142857142857</v>
      </c>
      <c r="K44" s="84" t="n">
        <f aca="false">(K33+K41)/2</f>
        <v>9.07142857142857</v>
      </c>
      <c r="L44" s="84" t="n">
        <f aca="false">(L33+L41)/2</f>
        <v>9.14285714285714</v>
      </c>
      <c r="M44" s="84"/>
      <c r="N44" s="84"/>
      <c r="O44" s="84" t="n">
        <f aca="false">(O33+O42)/2</f>
        <v>7.64285714285714</v>
      </c>
      <c r="P44" s="84" t="n">
        <f aca="false">(P33+P42)/2</f>
        <v>9.21428571428572</v>
      </c>
      <c r="Q44" s="84" t="n">
        <f aca="false">(Q33+Q42)/2</f>
        <v>8.57142857142857</v>
      </c>
      <c r="R44" s="84" t="n">
        <f aca="false">(R33+R42)/2</f>
        <v>9.35714285714286</v>
      </c>
      <c r="S44" s="84" t="n">
        <f aca="false">(S33+S42)/2</f>
        <v>10.9285714285714</v>
      </c>
      <c r="T44" s="84" t="n">
        <f aca="false">(T33+T42)/2</f>
        <v>9.14285714285714</v>
      </c>
    </row>
    <row r="45" customFormat="false" ht="13.8" hidden="false" customHeight="false" outlineLevel="0" collapsed="false"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customFormat="false" ht="13.8" hidden="false" customHeight="false" outlineLevel="0" collapsed="false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8" customFormat="false" ht="13.8" hidden="false" customHeight="false" outlineLevel="0" collapsed="false">
      <c r="D48" s="1" t="s">
        <v>2</v>
      </c>
      <c r="E48" s="1" t="s">
        <v>233</v>
      </c>
      <c r="F48" s="1" t="s">
        <v>234</v>
      </c>
      <c r="G48" s="100"/>
      <c r="H48" s="100"/>
      <c r="I48" s="24" t="s">
        <v>70</v>
      </c>
      <c r="J48" s="24" t="s">
        <v>71</v>
      </c>
      <c r="K48" s="24" t="s">
        <v>72</v>
      </c>
      <c r="L48" s="24" t="s">
        <v>248</v>
      </c>
      <c r="M48" s="24" t="s">
        <v>64</v>
      </c>
      <c r="N48" s="24" t="s">
        <v>233</v>
      </c>
      <c r="O48" s="24" t="s">
        <v>234</v>
      </c>
      <c r="P48" s="24" t="s">
        <v>2</v>
      </c>
    </row>
    <row r="49" customFormat="false" ht="13.8" hidden="false" customHeight="false" outlineLevel="0" collapsed="false">
      <c r="C49" s="1" t="s">
        <v>362</v>
      </c>
      <c r="D49" s="63" t="n">
        <v>6.57142857142857</v>
      </c>
      <c r="E49" s="91" t="n">
        <v>7.42857142857143</v>
      </c>
      <c r="F49" s="91" t="n">
        <v>7.14285714285714</v>
      </c>
      <c r="G49" s="100" t="s">
        <v>348</v>
      </c>
      <c r="H49" s="100" t="s">
        <v>333</v>
      </c>
      <c r="I49" s="100" t="n">
        <v>8</v>
      </c>
      <c r="J49" s="100" t="n">
        <v>10.8571428571429</v>
      </c>
      <c r="K49" s="100" t="n">
        <v>9.28571428571429</v>
      </c>
      <c r="L49" s="100" t="n">
        <v>9.14285714285714</v>
      </c>
      <c r="M49" s="100" t="n">
        <v>9.14285714285714</v>
      </c>
      <c r="N49" s="100"/>
      <c r="O49" s="100"/>
      <c r="P49" s="100"/>
    </row>
    <row r="50" customFormat="false" ht="13.8" hidden="false" customHeight="false" outlineLevel="0" collapsed="false">
      <c r="G50" s="100"/>
      <c r="H50" s="100" t="s">
        <v>8</v>
      </c>
      <c r="I50" s="100" t="n">
        <v>8.42857142857143</v>
      </c>
      <c r="J50" s="100" t="n">
        <v>9.71428571428571</v>
      </c>
      <c r="K50" s="100" t="n">
        <v>9.57142857142857</v>
      </c>
      <c r="L50" s="100" t="n">
        <v>8.71428571428571</v>
      </c>
      <c r="M50" s="100" t="n">
        <v>7.71428571428571</v>
      </c>
      <c r="N50" s="100"/>
      <c r="O50" s="100"/>
      <c r="P50" s="100"/>
    </row>
    <row r="51" customFormat="false" ht="13.8" hidden="false" customHeight="false" outlineLevel="0" collapsed="false">
      <c r="G51" s="100"/>
      <c r="H51" s="100"/>
      <c r="I51" s="100" t="n">
        <f aca="false">AVERAGE(I49:I50)</f>
        <v>8.21428571428572</v>
      </c>
      <c r="J51" s="100" t="n">
        <f aca="false">AVERAGE(J49:J50)</f>
        <v>10.2857142857143</v>
      </c>
      <c r="K51" s="100" t="n">
        <f aca="false">AVERAGE(K49:K50)</f>
        <v>9.42857142857143</v>
      </c>
      <c r="L51" s="100" t="n">
        <f aca="false">AVERAGE(L49:L50)</f>
        <v>8.92857142857143</v>
      </c>
      <c r="M51" s="100" t="n">
        <f aca="false">AVERAGE(M49:M50)</f>
        <v>8.42857142857143</v>
      </c>
      <c r="N51" s="100"/>
      <c r="O51" s="100"/>
      <c r="P51" s="100"/>
    </row>
    <row r="52" customFormat="false" ht="13.8" hidden="false" customHeight="false" outlineLevel="0" collapsed="false">
      <c r="G52" s="100" t="s">
        <v>358</v>
      </c>
      <c r="H52" s="100" t="s">
        <v>31</v>
      </c>
      <c r="I52" s="100" t="n">
        <v>7.57142857142857</v>
      </c>
      <c r="J52" s="100" t="n">
        <v>8.85714285714286</v>
      </c>
      <c r="K52" s="100" t="n">
        <v>8.14285714285714</v>
      </c>
      <c r="L52" s="100" t="n">
        <v>9.14285714285714</v>
      </c>
      <c r="M52" s="100" t="n">
        <v>10.1428571428571</v>
      </c>
      <c r="N52" s="100"/>
      <c r="O52" s="100"/>
      <c r="P52" s="100"/>
    </row>
    <row r="53" customFormat="false" ht="13.8" hidden="false" customHeight="false" outlineLevel="0" collapsed="false">
      <c r="G53" s="100"/>
      <c r="H53" s="100" t="s">
        <v>8</v>
      </c>
      <c r="I53" s="100" t="n">
        <v>7.71428571428571</v>
      </c>
      <c r="J53" s="100" t="n">
        <v>9.57142857142857</v>
      </c>
      <c r="K53" s="100" t="n">
        <v>9</v>
      </c>
      <c r="L53" s="100" t="n">
        <v>9.57142857142857</v>
      </c>
      <c r="M53" s="100" t="n">
        <v>11.7142857142857</v>
      </c>
      <c r="N53" s="100"/>
      <c r="O53" s="100"/>
      <c r="P53" s="100"/>
    </row>
    <row r="54" customFormat="false" ht="13.8" hidden="false" customHeight="false" outlineLevel="0" collapsed="false">
      <c r="G54" s="100"/>
      <c r="H54" s="100"/>
      <c r="I54" s="100" t="n">
        <f aca="false">AVERAGE(I52:I53)</f>
        <v>7.64285714285714</v>
      </c>
      <c r="J54" s="100" t="n">
        <f aca="false">AVERAGE(J52:J53)</f>
        <v>9.21428571428572</v>
      </c>
      <c r="K54" s="100" t="n">
        <f aca="false">AVERAGE(K52:K53)</f>
        <v>8.57142857142857</v>
      </c>
      <c r="L54" s="100" t="n">
        <f aca="false">AVERAGE(L52:L53)</f>
        <v>9.35714285714286</v>
      </c>
      <c r="M54" s="100" t="n">
        <f aca="false">AVERAGE(M52:M53)</f>
        <v>10.9285714285714</v>
      </c>
      <c r="N54" s="100"/>
      <c r="O54" s="100"/>
      <c r="P54" s="100"/>
    </row>
    <row r="55" customFormat="false" ht="13.8" hidden="false" customHeight="false" outlineLevel="0" collapsed="false">
      <c r="G55" s="100" t="s">
        <v>363</v>
      </c>
      <c r="H55" s="100"/>
      <c r="I55" s="100" t="n">
        <f aca="false">(I51+I54)/2</f>
        <v>7.92857142857143</v>
      </c>
      <c r="J55" s="100" t="n">
        <f aca="false">(J51+J54)/2</f>
        <v>9.75000000000001</v>
      </c>
      <c r="K55" s="100" t="n">
        <f aca="false">(K51+K54)/2</f>
        <v>9</v>
      </c>
      <c r="L55" s="100" t="n">
        <f aca="false">(L51+L54)/2</f>
        <v>9.14285714285714</v>
      </c>
      <c r="M55" s="100" t="n">
        <f aca="false">(M51+M54)/2</f>
        <v>9.67857142857142</v>
      </c>
      <c r="N55" s="101" t="n">
        <v>7.42857142857143</v>
      </c>
      <c r="O55" s="101" t="n">
        <v>7.14285714285714</v>
      </c>
      <c r="P55" s="102" t="n">
        <v>6.57142857142857</v>
      </c>
    </row>
    <row r="56" customFormat="false" ht="13.8" hidden="false" customHeight="false" outlineLevel="0" collapsed="false">
      <c r="I56" s="100" t="n">
        <f aca="false">$D$49/I55</f>
        <v>0.828828828828829</v>
      </c>
      <c r="J56" s="100" t="n">
        <f aca="false">$D$49/J55</f>
        <v>0.673992673992673</v>
      </c>
      <c r="K56" s="100" t="n">
        <f aca="false">$D$49/K55</f>
        <v>0.73015873015873</v>
      </c>
      <c r="L56" s="100" t="n">
        <f aca="false">$D$49/L55</f>
        <v>0.71875</v>
      </c>
      <c r="M56" s="100" t="n">
        <f aca="false">$D$49/M55</f>
        <v>0.678966789667897</v>
      </c>
      <c r="N56" s="100"/>
    </row>
    <row r="57" customFormat="false" ht="13.8" hidden="false" customHeight="false" outlineLevel="0" collapsed="false">
      <c r="I57" s="100"/>
      <c r="J57" s="103" t="n">
        <f aca="false">1-J56</f>
        <v>0.326007326007327</v>
      </c>
      <c r="K57" s="103" t="n">
        <f aca="false">1-K56</f>
        <v>0.26984126984127</v>
      </c>
      <c r="L57" s="103" t="n">
        <f aca="false">1-L56</f>
        <v>0.28125</v>
      </c>
      <c r="M57" s="103" t="n">
        <f aca="false">1-M56</f>
        <v>0.321033210332103</v>
      </c>
      <c r="N57" s="100"/>
    </row>
    <row r="58" customFormat="false" ht="13.8" hidden="false" customHeight="false" outlineLevel="0" collapsed="false">
      <c r="I58" s="100"/>
      <c r="J58" s="100"/>
      <c r="K58" s="100"/>
      <c r="L58" s="100"/>
      <c r="M58" s="100"/>
      <c r="N58" s="100"/>
    </row>
    <row r="59" customFormat="false" ht="13.8" hidden="false" customHeight="false" outlineLevel="0" collapsed="false">
      <c r="I59" s="100"/>
      <c r="J59" s="100"/>
      <c r="K59" s="100"/>
      <c r="L59" s="100"/>
      <c r="M59" s="100"/>
      <c r="N59" s="100"/>
    </row>
    <row r="60" customFormat="false" ht="13.8" hidden="false" customHeight="false" outlineLevel="0" collapsed="false">
      <c r="I60" s="100"/>
      <c r="J60" s="100"/>
      <c r="K60" s="100"/>
      <c r="L60" s="100"/>
      <c r="M60" s="100"/>
      <c r="N60" s="100"/>
    </row>
    <row r="61" customFormat="false" ht="13.8" hidden="false" customHeight="false" outlineLevel="0" collapsed="false">
      <c r="I61" s="100"/>
      <c r="J61" s="100"/>
      <c r="K61" s="100"/>
      <c r="L61" s="100"/>
      <c r="M61" s="100"/>
      <c r="N61" s="100"/>
    </row>
    <row r="62" s="104" customFormat="true" ht="13.8" hidden="false" customHeight="false" outlineLevel="0" collapsed="false">
      <c r="A62" s="104" t="s">
        <v>46</v>
      </c>
    </row>
    <row r="63" customFormat="false" ht="13.8" hidden="false" customHeight="false" outlineLevel="0" collapsed="false">
      <c r="A63" s="0" t="s">
        <v>364</v>
      </c>
      <c r="B63" s="0" t="s">
        <v>51</v>
      </c>
      <c r="C63" s="0" t="s">
        <v>54</v>
      </c>
      <c r="E63" s="0" t="s">
        <v>356</v>
      </c>
      <c r="I63" s="0" t="s">
        <v>8</v>
      </c>
      <c r="J63" s="0" t="s">
        <v>365</v>
      </c>
      <c r="K63" s="0" t="s">
        <v>366</v>
      </c>
      <c r="P63" s="0" t="s">
        <v>356</v>
      </c>
      <c r="R63" s="0" t="s">
        <v>51</v>
      </c>
      <c r="W63" s="0" t="s">
        <v>54</v>
      </c>
    </row>
    <row r="64" customFormat="false" ht="13.8" hidden="false" customHeight="false" outlineLevel="0" collapsed="false">
      <c r="A64" s="0" t="s">
        <v>367</v>
      </c>
      <c r="E64" s="0" t="s">
        <v>234</v>
      </c>
      <c r="I64" s="0" t="s">
        <v>367</v>
      </c>
      <c r="O64" s="0" t="s">
        <v>368</v>
      </c>
      <c r="P64" s="0" t="s">
        <v>369</v>
      </c>
      <c r="Q64" s="0" t="s">
        <v>234</v>
      </c>
      <c r="R64" s="0" t="s">
        <v>66</v>
      </c>
      <c r="S64" s="0" t="s">
        <v>67</v>
      </c>
      <c r="T64" s="0" t="s">
        <v>68</v>
      </c>
      <c r="U64" s="0" t="s">
        <v>370</v>
      </c>
      <c r="V64" s="0" t="s">
        <v>371</v>
      </c>
      <c r="W64" s="0" t="s">
        <v>66</v>
      </c>
      <c r="X64" s="0" t="s">
        <v>67</v>
      </c>
      <c r="Y64" s="0" t="s">
        <v>68</v>
      </c>
      <c r="Z64" s="0" t="s">
        <v>370</v>
      </c>
      <c r="AA64" s="0" t="s">
        <v>371</v>
      </c>
    </row>
    <row r="65" customFormat="false" ht="13.8" hidden="false" customHeight="false" outlineLevel="0" collapsed="false">
      <c r="A65" s="0" t="s">
        <v>37</v>
      </c>
      <c r="B65" s="0" t="n">
        <v>0.850955009460449</v>
      </c>
      <c r="C65" s="0" t="n">
        <v>0.972204923629761</v>
      </c>
      <c r="E65" s="0" t="s">
        <v>268</v>
      </c>
      <c r="F65" s="0" t="n">
        <v>0.99403178691864</v>
      </c>
      <c r="I65" s="0" t="s">
        <v>79</v>
      </c>
      <c r="J65" s="0" t="n">
        <v>0.880173206329346</v>
      </c>
      <c r="K65" s="0" t="n">
        <v>0.88938570022583</v>
      </c>
      <c r="N65" s="0" t="s">
        <v>46</v>
      </c>
      <c r="O65" s="0" t="s">
        <v>31</v>
      </c>
      <c r="P65" s="100" t="n">
        <f aca="false">AVERAGE(F73:F79)</f>
        <v>0.957748881408146</v>
      </c>
      <c r="Q65" s="100" t="n">
        <f aca="false">AVERAGE(F65:F71)</f>
        <v>0.963327246052878</v>
      </c>
      <c r="R65" s="100" t="n">
        <f aca="false">AVERAGE(B81:B87)</f>
        <v>0.898625314235687</v>
      </c>
      <c r="S65" s="100" t="n">
        <f aca="false">AVERAGE(B89:B95)</f>
        <v>0.785756000450679</v>
      </c>
      <c r="T65" s="100" t="n">
        <f aca="false">AVERAGE(B65:B71)</f>
        <v>0.873131939343044</v>
      </c>
      <c r="U65" s="100" t="n">
        <f aca="false">AVERAGE(B73:B79)</f>
        <v>0.817593889577048</v>
      </c>
      <c r="V65" s="100" t="n">
        <f aca="false">AVERAGE(B97:B103)</f>
        <v>0.873347452708653</v>
      </c>
      <c r="W65" s="100" t="n">
        <f aca="false">AVERAGE(C81:C87)</f>
        <v>0.907591938972473</v>
      </c>
      <c r="X65" s="100" t="n">
        <f aca="false">AVERAGE(C89:C95)</f>
        <v>0.822655848094395</v>
      </c>
      <c r="Y65" s="100" t="n">
        <f aca="false">AVERAGE(C65:C71)</f>
        <v>0.909265637397766</v>
      </c>
      <c r="Z65" s="100" t="n">
        <f aca="false">AVERAGE(C73:C79)</f>
        <v>0.850024563925607</v>
      </c>
      <c r="AA65" s="100" t="n">
        <f aca="false">AVERAGE(C97:C103)</f>
        <v>0.871859763349806</v>
      </c>
    </row>
    <row r="66" customFormat="false" ht="13.8" hidden="false" customHeight="false" outlineLevel="0" collapsed="false">
      <c r="A66" s="0" t="s">
        <v>36</v>
      </c>
      <c r="B66" s="0" t="n">
        <v>0.741656303405762</v>
      </c>
      <c r="C66" s="0" t="n">
        <v>0.833833456039429</v>
      </c>
      <c r="E66" s="0" t="s">
        <v>270</v>
      </c>
      <c r="F66" s="0" t="n">
        <v>0.960011005401611</v>
      </c>
      <c r="I66" s="0" t="s">
        <v>77</v>
      </c>
      <c r="J66" s="0" t="n">
        <v>0.872084498405457</v>
      </c>
      <c r="K66" s="0" t="n">
        <v>0.844176471233368</v>
      </c>
      <c r="O66" s="0" t="s">
        <v>8</v>
      </c>
      <c r="P66" s="100"/>
      <c r="Q66" s="100"/>
      <c r="R66" s="100" t="n">
        <f aca="false">AVERAGE(J81:J87)</f>
        <v>0.89984838451658</v>
      </c>
      <c r="S66" s="100" t="n">
        <f aca="false">AVERAGE(J89:J95)</f>
        <v>0.854202253477914</v>
      </c>
      <c r="T66" s="100" t="n">
        <f aca="false">AVERAGE(J65:J71)</f>
        <v>0.899512588977814</v>
      </c>
      <c r="U66" s="100" t="n">
        <f aca="false">AVERAGE(J73:J79)</f>
        <v>0.818023766790118</v>
      </c>
      <c r="V66" s="100" t="n">
        <f aca="false">AVERAGE(J97:J103)</f>
        <v>0.870591189180102</v>
      </c>
      <c r="W66" s="100" t="n">
        <f aca="false">AVERAGE(K81:K87)</f>
        <v>0.901864920343672</v>
      </c>
      <c r="X66" s="100" t="n">
        <f aca="false">AVERAGE(K89:K95)</f>
        <v>0.816467949322292</v>
      </c>
      <c r="Y66" s="100" t="n">
        <f aca="false">AVERAGE(K65:K71)</f>
        <v>0.891191456999098</v>
      </c>
      <c r="Z66" s="100" t="n">
        <f aca="false">AVERAGE(K73:K79)</f>
        <v>0.83009192773274</v>
      </c>
      <c r="AA66" s="100" t="n">
        <f aca="false">AVERAGE(K97:K103)</f>
        <v>0.872183356966291</v>
      </c>
    </row>
    <row r="67" customFormat="false" ht="13.8" hidden="false" customHeight="false" outlineLevel="0" collapsed="false">
      <c r="A67" s="0" t="s">
        <v>39</v>
      </c>
      <c r="B67" s="0" t="n">
        <v>0.938550174236298</v>
      </c>
      <c r="C67" s="0" t="n">
        <v>0.866627514362335</v>
      </c>
      <c r="E67" s="0" t="s">
        <v>272</v>
      </c>
      <c r="F67" s="0" t="n">
        <v>1.00000011920929</v>
      </c>
      <c r="I67" s="0" t="s">
        <v>83</v>
      </c>
      <c r="J67" s="0" t="n">
        <v>0.923805713653565</v>
      </c>
      <c r="K67" s="0" t="n">
        <v>0.877893805503845</v>
      </c>
    </row>
    <row r="68" customFormat="false" ht="13.8" hidden="false" customHeight="false" outlineLevel="0" collapsed="false">
      <c r="A68" s="0" t="s">
        <v>33</v>
      </c>
      <c r="B68" s="0" t="n">
        <v>0.93368661403656</v>
      </c>
      <c r="C68" s="0" t="n">
        <v>0.917790293693543</v>
      </c>
      <c r="E68" s="0" t="s">
        <v>274</v>
      </c>
      <c r="F68" s="0" t="n">
        <v>0.999999821186066</v>
      </c>
      <c r="I68" s="0" t="s">
        <v>82</v>
      </c>
      <c r="J68" s="0" t="n">
        <v>0.803415536880493</v>
      </c>
      <c r="K68" s="0" t="n">
        <v>0.79480904340744</v>
      </c>
    </row>
    <row r="69" customFormat="false" ht="13.8" hidden="false" customHeight="false" outlineLevel="0" collapsed="false">
      <c r="A69" s="0" t="s">
        <v>38</v>
      </c>
      <c r="B69" s="0" t="n">
        <v>0.841884672641754</v>
      </c>
      <c r="C69" s="0" t="n">
        <v>0.957640886306763</v>
      </c>
      <c r="E69" s="0" t="s">
        <v>276</v>
      </c>
      <c r="F69" s="0" t="n">
        <v>1</v>
      </c>
      <c r="I69" s="0" t="s">
        <v>80</v>
      </c>
      <c r="J69" s="0" t="n">
        <v>0.994655966758728</v>
      </c>
      <c r="K69" s="0" t="n">
        <v>0.952972769737244</v>
      </c>
    </row>
    <row r="70" customFormat="false" ht="13.8" hidden="false" customHeight="false" outlineLevel="0" collapsed="false">
      <c r="A70" s="0" t="s">
        <v>34</v>
      </c>
      <c r="B70" s="0" t="n">
        <v>0.903377413749695</v>
      </c>
      <c r="C70" s="0" t="n">
        <v>0.90776002407074</v>
      </c>
      <c r="E70" s="0" t="s">
        <v>278</v>
      </c>
      <c r="F70" s="0" t="n">
        <v>0.888415217399597</v>
      </c>
      <c r="I70" s="0" t="s">
        <v>81</v>
      </c>
      <c r="J70" s="0" t="n">
        <v>0.857479929924011</v>
      </c>
      <c r="K70" s="0" t="n">
        <v>0.915553390979767</v>
      </c>
    </row>
    <row r="71" customFormat="false" ht="13.8" hidden="false" customHeight="false" outlineLevel="0" collapsed="false">
      <c r="A71" s="0" t="s">
        <v>35</v>
      </c>
      <c r="B71" s="0" t="n">
        <v>0.901813387870789</v>
      </c>
      <c r="C71" s="0" t="n">
        <v>0.909002363681793</v>
      </c>
      <c r="E71" s="0" t="s">
        <v>280</v>
      </c>
      <c r="F71" s="0" t="n">
        <v>0.900832772254944</v>
      </c>
      <c r="I71" s="0" t="s">
        <v>78</v>
      </c>
      <c r="J71" s="0" t="n">
        <v>0.964973270893097</v>
      </c>
      <c r="K71" s="0" t="n">
        <v>0.963549017906189</v>
      </c>
    </row>
    <row r="72" customFormat="false" ht="13.8" hidden="false" customHeight="false" outlineLevel="0" collapsed="false">
      <c r="A72" s="0" t="s">
        <v>372</v>
      </c>
      <c r="E72" s="0" t="s">
        <v>233</v>
      </c>
      <c r="I72" s="0" t="s">
        <v>372</v>
      </c>
    </row>
    <row r="73" customFormat="false" ht="13.8" hidden="false" customHeight="false" outlineLevel="0" collapsed="false">
      <c r="A73" s="0" t="s">
        <v>18</v>
      </c>
      <c r="B73" s="0" t="n">
        <v>0.875645577907562</v>
      </c>
      <c r="C73" s="0" t="n">
        <v>0.8888920545578</v>
      </c>
      <c r="E73" s="0" t="s">
        <v>267</v>
      </c>
      <c r="F73" s="0" t="n">
        <v>1</v>
      </c>
      <c r="I73" s="0" t="s">
        <v>18</v>
      </c>
      <c r="J73" s="0" t="n">
        <v>0.917040586471558</v>
      </c>
      <c r="K73" s="0" t="n">
        <v>0.929757714271545</v>
      </c>
    </row>
    <row r="74" customFormat="false" ht="13.8" hidden="false" customHeight="false" outlineLevel="0" collapsed="false">
      <c r="A74" s="0" t="s">
        <v>20</v>
      </c>
      <c r="B74" s="0" t="n">
        <v>0.880611300468445</v>
      </c>
      <c r="C74" s="0" t="n">
        <v>0.815784633159638</v>
      </c>
      <c r="E74" s="0" t="s">
        <v>269</v>
      </c>
      <c r="F74" s="0" t="n">
        <v>0.999999821186066</v>
      </c>
      <c r="I74" s="0" t="s">
        <v>20</v>
      </c>
      <c r="J74" s="0" t="n">
        <v>0.843996047973633</v>
      </c>
      <c r="K74" s="0" t="n">
        <v>0.881601810455322</v>
      </c>
    </row>
    <row r="75" customFormat="false" ht="13.8" hidden="false" customHeight="false" outlineLevel="0" collapsed="false">
      <c r="A75" s="0" t="s">
        <v>23</v>
      </c>
      <c r="B75" s="0" t="n">
        <v>0.620908975601196</v>
      </c>
      <c r="C75" s="0" t="n">
        <v>0.837729454040527</v>
      </c>
      <c r="E75" s="0" t="s">
        <v>271</v>
      </c>
      <c r="F75" s="0" t="n">
        <v>0.900832772254944</v>
      </c>
      <c r="I75" s="0" t="s">
        <v>23</v>
      </c>
      <c r="J75" s="0" t="n">
        <v>0.931640625</v>
      </c>
      <c r="K75" s="0" t="n">
        <v>0.923730909824371</v>
      </c>
    </row>
    <row r="76" customFormat="false" ht="13.8" hidden="false" customHeight="false" outlineLevel="0" collapsed="false">
      <c r="A76" s="0" t="s">
        <v>25</v>
      </c>
      <c r="B76" s="0" t="n">
        <v>0.759524524211884</v>
      </c>
      <c r="C76" s="0" t="n">
        <v>0.884876370429993</v>
      </c>
      <c r="E76" s="0" t="s">
        <v>273</v>
      </c>
      <c r="F76" s="0" t="n">
        <v>1.00000011920929</v>
      </c>
      <c r="I76" s="0" t="s">
        <v>25</v>
      </c>
      <c r="J76" s="0" t="n">
        <v>0.820074319839478</v>
      </c>
      <c r="K76" s="0" t="n">
        <v>0.755197644233704</v>
      </c>
    </row>
    <row r="77" customFormat="false" ht="13.8" hidden="false" customHeight="false" outlineLevel="0" collapsed="false">
      <c r="A77" s="0" t="s">
        <v>22</v>
      </c>
      <c r="B77" s="0" t="n">
        <v>0.912848651409149</v>
      </c>
      <c r="C77" s="0" t="n">
        <v>0.910147726535797</v>
      </c>
      <c r="E77" s="0" t="s">
        <v>275</v>
      </c>
      <c r="F77" s="0" t="n">
        <v>0.995132684707642</v>
      </c>
      <c r="I77" s="0" t="s">
        <v>22</v>
      </c>
      <c r="J77" s="0" t="n">
        <v>0.682402014732361</v>
      </c>
      <c r="K77" s="0" t="n">
        <v>0.669471621513367</v>
      </c>
    </row>
    <row r="78" customFormat="false" ht="13.8" hidden="false" customHeight="false" outlineLevel="0" collapsed="false">
      <c r="A78" s="0" t="s">
        <v>17</v>
      </c>
      <c r="B78" s="0" t="n">
        <v>0.900676012039185</v>
      </c>
      <c r="C78" s="0" t="n">
        <v>0.841431856155396</v>
      </c>
      <c r="E78" s="0" t="s">
        <v>277</v>
      </c>
      <c r="F78" s="0" t="n">
        <v>0.814244985580444</v>
      </c>
      <c r="I78" s="0" t="s">
        <v>17</v>
      </c>
      <c r="J78" s="0" t="n">
        <v>0.904157519340515</v>
      </c>
      <c r="K78" s="0" t="n">
        <v>0.91842257976532</v>
      </c>
    </row>
    <row r="79" customFormat="false" ht="13.8" hidden="false" customHeight="false" outlineLevel="0" collapsed="false">
      <c r="A79" s="0" t="s">
        <v>28</v>
      </c>
      <c r="B79" s="0" t="n">
        <v>0.772942185401917</v>
      </c>
      <c r="C79" s="0" t="n">
        <v>0.771309852600098</v>
      </c>
      <c r="E79" s="0" t="s">
        <v>279</v>
      </c>
      <c r="F79" s="0" t="n">
        <v>0.99403178691864</v>
      </c>
      <c r="I79" s="0" t="s">
        <v>28</v>
      </c>
      <c r="J79" s="0" t="n">
        <v>0.626855254173279</v>
      </c>
      <c r="K79" s="0" t="n">
        <v>0.732461214065552</v>
      </c>
    </row>
    <row r="80" customFormat="false" ht="13.8" hidden="false" customHeight="false" outlineLevel="0" collapsed="false">
      <c r="A80" s="0" t="s">
        <v>359</v>
      </c>
      <c r="I80" s="0" t="s">
        <v>359</v>
      </c>
    </row>
    <row r="81" customFormat="false" ht="13.8" hidden="false" customHeight="false" outlineLevel="0" collapsed="false">
      <c r="A81" s="0" t="s">
        <v>37</v>
      </c>
      <c r="B81" s="0" t="n">
        <v>0.894156515598297</v>
      </c>
      <c r="C81" s="0" t="n">
        <v>0.934763729572296</v>
      </c>
      <c r="I81" s="0" t="s">
        <v>79</v>
      </c>
      <c r="J81" s="0" t="n">
        <v>0.870809435844421</v>
      </c>
      <c r="K81" s="0" t="n">
        <v>0.870809435844421</v>
      </c>
    </row>
    <row r="82" customFormat="false" ht="13.8" hidden="false" customHeight="false" outlineLevel="0" collapsed="false">
      <c r="A82" s="0" t="s">
        <v>36</v>
      </c>
      <c r="B82" s="0" t="n">
        <v>0.790086269378662</v>
      </c>
      <c r="C82" s="0" t="n">
        <v>0.842012882232666</v>
      </c>
      <c r="I82" s="0" t="s">
        <v>77</v>
      </c>
      <c r="J82" s="0" t="n">
        <v>0.916741609573364</v>
      </c>
      <c r="K82" s="0" t="n">
        <v>0.928186535835266</v>
      </c>
    </row>
    <row r="83" customFormat="false" ht="13.8" hidden="false" customHeight="false" outlineLevel="0" collapsed="false">
      <c r="A83" s="0" t="s">
        <v>39</v>
      </c>
      <c r="B83" s="0" t="n">
        <v>0.950120687484741</v>
      </c>
      <c r="C83" s="0" t="n">
        <v>0.90048360824585</v>
      </c>
      <c r="I83" s="0" t="s">
        <v>83</v>
      </c>
      <c r="J83" s="0" t="n">
        <v>0.877379894256592</v>
      </c>
      <c r="K83" s="0" t="n">
        <v>0.878897845745087</v>
      </c>
    </row>
    <row r="84" customFormat="false" ht="13.8" hidden="false" customHeight="false" outlineLevel="0" collapsed="false">
      <c r="A84" s="0" t="s">
        <v>33</v>
      </c>
      <c r="B84" s="0" t="n">
        <v>0.869281053543091</v>
      </c>
      <c r="C84" s="0" t="n">
        <v>0.876470506191254</v>
      </c>
      <c r="I84" s="0" t="s">
        <v>82</v>
      </c>
      <c r="J84" s="0" t="n">
        <v>0.80414628982544</v>
      </c>
      <c r="K84" s="0" t="n">
        <v>0.769647002220154</v>
      </c>
    </row>
    <row r="85" customFormat="false" ht="13.8" hidden="false" customHeight="false" outlineLevel="0" collapsed="false">
      <c r="A85" s="0" t="s">
        <v>38</v>
      </c>
      <c r="B85" s="0" t="n">
        <v>0.931617736816406</v>
      </c>
      <c r="C85" s="0" t="n">
        <v>0.970644593238831</v>
      </c>
      <c r="I85" s="0" t="s">
        <v>80</v>
      </c>
      <c r="J85" s="0" t="n">
        <v>0.909002363681793</v>
      </c>
      <c r="K85" s="0" t="n">
        <v>0.972654223442078</v>
      </c>
    </row>
    <row r="86" customFormat="false" ht="13.8" hidden="false" customHeight="false" outlineLevel="0" collapsed="false">
      <c r="A86" s="0" t="s">
        <v>34</v>
      </c>
      <c r="B86" s="0" t="n">
        <v>0.94611257314682</v>
      </c>
      <c r="C86" s="0" t="n">
        <v>0.894937515258789</v>
      </c>
      <c r="I86" s="0" t="s">
        <v>81</v>
      </c>
      <c r="J86" s="0" t="n">
        <v>0.957023143768311</v>
      </c>
      <c r="K86" s="0" t="n">
        <v>0.929828763008118</v>
      </c>
    </row>
    <row r="87" customFormat="false" ht="13.8" hidden="false" customHeight="false" outlineLevel="0" collapsed="false">
      <c r="A87" s="0" t="s">
        <v>35</v>
      </c>
      <c r="B87" s="0" t="n">
        <v>0.909002363681793</v>
      </c>
      <c r="C87" s="0" t="n">
        <v>0.933830738067627</v>
      </c>
      <c r="I87" s="0" t="s">
        <v>78</v>
      </c>
      <c r="J87" s="0" t="n">
        <v>0.963835954666138</v>
      </c>
      <c r="K87" s="0" t="n">
        <v>0.963030636310577</v>
      </c>
    </row>
    <row r="88" customFormat="false" ht="13.8" hidden="false" customHeight="false" outlineLevel="0" collapsed="false">
      <c r="A88" s="0" t="s">
        <v>360</v>
      </c>
      <c r="I88" s="0" t="s">
        <v>360</v>
      </c>
    </row>
    <row r="89" customFormat="false" ht="13.8" hidden="false" customHeight="false" outlineLevel="0" collapsed="false">
      <c r="A89" s="0" t="s">
        <v>37</v>
      </c>
      <c r="B89" s="0" t="n">
        <v>0.74757331609726</v>
      </c>
      <c r="C89" s="0" t="n">
        <v>0.768350601196289</v>
      </c>
      <c r="I89" s="0" t="s">
        <v>79</v>
      </c>
      <c r="J89" s="0" t="n">
        <v>0.879624426364899</v>
      </c>
      <c r="K89" s="0" t="n">
        <v>0.866307020187378</v>
      </c>
    </row>
    <row r="90" customFormat="false" ht="13.8" hidden="false" customHeight="false" outlineLevel="0" collapsed="false">
      <c r="A90" s="0" t="s">
        <v>36</v>
      </c>
      <c r="B90" s="0" t="n">
        <v>0.808843731880188</v>
      </c>
      <c r="C90" s="0" t="n">
        <v>0.768546640872955</v>
      </c>
      <c r="I90" s="0" t="s">
        <v>77</v>
      </c>
      <c r="J90" s="0" t="n">
        <v>0.90253359079361</v>
      </c>
      <c r="K90" s="0" t="n">
        <v>0.909755289554596</v>
      </c>
    </row>
    <row r="91" customFormat="false" ht="13.8" hidden="false" customHeight="false" outlineLevel="0" collapsed="false">
      <c r="A91" s="0" t="s">
        <v>39</v>
      </c>
      <c r="B91" s="0" t="n">
        <v>0.899205148220062</v>
      </c>
      <c r="C91" s="0" t="n">
        <v>0.910086989402771</v>
      </c>
      <c r="I91" s="0" t="s">
        <v>83</v>
      </c>
      <c r="J91" s="0" t="n">
        <v>0.955198645591736</v>
      </c>
      <c r="K91" s="0" t="n">
        <v>0.961520552635193</v>
      </c>
    </row>
    <row r="92" customFormat="false" ht="13.8" hidden="false" customHeight="false" outlineLevel="0" collapsed="false">
      <c r="A92" s="0" t="s">
        <v>33</v>
      </c>
      <c r="B92" s="0" t="n">
        <v>0.84778368473053</v>
      </c>
      <c r="C92" s="0" t="n">
        <v>0.945816278457642</v>
      </c>
      <c r="I92" s="0" t="s">
        <v>82</v>
      </c>
      <c r="J92" s="0" t="n">
        <v>0.705273866653442</v>
      </c>
      <c r="K92" s="0" t="n">
        <v>0.64722466468811</v>
      </c>
    </row>
    <row r="93" customFormat="false" ht="13.8" hidden="false" customHeight="false" outlineLevel="0" collapsed="false">
      <c r="A93" s="0" t="s">
        <v>38</v>
      </c>
      <c r="B93" s="0" t="n">
        <v>0.648830652236939</v>
      </c>
      <c r="C93" s="0" t="n">
        <v>0.726788997650147</v>
      </c>
      <c r="I93" s="0" t="s">
        <v>80</v>
      </c>
      <c r="J93" s="0" t="n">
        <v>0.753126263618469</v>
      </c>
      <c r="K93" s="0" t="n">
        <v>0.555898129940033</v>
      </c>
    </row>
    <row r="94" customFormat="false" ht="13.8" hidden="false" customHeight="false" outlineLevel="0" collapsed="false">
      <c r="A94" s="0" t="s">
        <v>34</v>
      </c>
      <c r="B94" s="0" t="n">
        <v>0.876223564147949</v>
      </c>
      <c r="C94" s="0" t="n">
        <v>0.880119860172272</v>
      </c>
      <c r="I94" s="0" t="s">
        <v>81</v>
      </c>
      <c r="J94" s="0" t="n">
        <v>0.82090175151825</v>
      </c>
      <c r="K94" s="0" t="n">
        <v>0.809617936611176</v>
      </c>
    </row>
    <row r="95" customFormat="false" ht="13.8" hidden="false" customHeight="false" outlineLevel="0" collapsed="false">
      <c r="A95" s="0" t="s">
        <v>35</v>
      </c>
      <c r="B95" s="0" t="n">
        <v>0.671831905841827</v>
      </c>
      <c r="C95" s="0" t="n">
        <v>0.758881568908691</v>
      </c>
      <c r="I95" s="0" t="s">
        <v>78</v>
      </c>
      <c r="J95" s="0" t="n">
        <v>0.962757229804993</v>
      </c>
      <c r="K95" s="0" t="n">
        <v>0.964952051639557</v>
      </c>
    </row>
    <row r="96" customFormat="false" ht="13.8" hidden="false" customHeight="false" outlineLevel="0" collapsed="false">
      <c r="A96" s="0" t="s">
        <v>361</v>
      </c>
      <c r="I96" s="0" t="s">
        <v>361</v>
      </c>
    </row>
    <row r="97" customFormat="false" ht="13.8" hidden="false" customHeight="false" outlineLevel="0" collapsed="false">
      <c r="A97" s="0" t="s">
        <v>18</v>
      </c>
      <c r="B97" s="0" t="n">
        <v>0.856913566589356</v>
      </c>
      <c r="C97" s="0" t="n">
        <v>0.912138104438782</v>
      </c>
      <c r="I97" s="0" t="s">
        <v>18</v>
      </c>
      <c r="J97" s="0" t="n">
        <v>0.939435541629791</v>
      </c>
      <c r="K97" s="0" t="n">
        <v>0.957826018333435</v>
      </c>
    </row>
    <row r="98" customFormat="false" ht="13.8" hidden="false" customHeight="false" outlineLevel="0" collapsed="false">
      <c r="A98" s="0" t="s">
        <v>20</v>
      </c>
      <c r="B98" s="0" t="n">
        <v>0.904878675937653</v>
      </c>
      <c r="C98" s="0" t="n">
        <v>0.907747566699982</v>
      </c>
      <c r="I98" s="0" t="s">
        <v>20</v>
      </c>
      <c r="J98" s="0" t="n">
        <v>0.886937856674194</v>
      </c>
      <c r="K98" s="0" t="n">
        <v>0.875556528568268</v>
      </c>
    </row>
    <row r="99" customFormat="false" ht="13.8" hidden="false" customHeight="false" outlineLevel="0" collapsed="false">
      <c r="A99" s="0" t="s">
        <v>23</v>
      </c>
      <c r="B99" s="0" t="n">
        <v>0.911701202392578</v>
      </c>
      <c r="C99" s="0" t="n">
        <v>0.905772149562836</v>
      </c>
      <c r="I99" s="0" t="s">
        <v>23</v>
      </c>
      <c r="J99" s="0" t="n">
        <v>0.865939915180206</v>
      </c>
      <c r="K99" s="0" t="n">
        <v>0.912449896335602</v>
      </c>
    </row>
    <row r="100" customFormat="false" ht="13.8" hidden="false" customHeight="false" outlineLevel="0" collapsed="false">
      <c r="A100" s="0" t="s">
        <v>25</v>
      </c>
      <c r="B100" s="0" t="n">
        <v>0.908044278621674</v>
      </c>
      <c r="C100" s="0" t="n">
        <v>0.862217545509338</v>
      </c>
      <c r="I100" s="0" t="s">
        <v>25</v>
      </c>
      <c r="J100" s="0" t="n">
        <v>0.864946782588959</v>
      </c>
      <c r="K100" s="0" t="n">
        <v>0.869213700294495</v>
      </c>
    </row>
    <row r="101" customFormat="false" ht="13.8" hidden="false" customHeight="false" outlineLevel="0" collapsed="false">
      <c r="A101" s="0" t="s">
        <v>22</v>
      </c>
      <c r="B101" s="0" t="n">
        <v>0.911382436752319</v>
      </c>
      <c r="C101" s="0" t="n">
        <v>0.855739295482636</v>
      </c>
      <c r="I101" s="0" t="s">
        <v>22</v>
      </c>
      <c r="J101" s="0" t="n">
        <v>0.799102902412415</v>
      </c>
      <c r="K101" s="0" t="n">
        <v>0.825655281543732</v>
      </c>
    </row>
    <row r="102" customFormat="false" ht="13.8" hidden="false" customHeight="false" outlineLevel="0" collapsed="false">
      <c r="A102" s="0" t="s">
        <v>17</v>
      </c>
      <c r="B102" s="0" t="n">
        <v>0.851713061332703</v>
      </c>
      <c r="C102" s="0" t="n">
        <v>0.839965462684631</v>
      </c>
      <c r="I102" s="0" t="s">
        <v>17</v>
      </c>
      <c r="J102" s="0" t="n">
        <v>0.930712699890137</v>
      </c>
      <c r="K102" s="0" t="n">
        <v>0.874422192573547</v>
      </c>
    </row>
    <row r="103" customFormat="false" ht="13.8" hidden="false" customHeight="false" outlineLevel="0" collapsed="false">
      <c r="A103" s="0" t="s">
        <v>28</v>
      </c>
      <c r="B103" s="0" t="n">
        <v>0.76879894733429</v>
      </c>
      <c r="C103" s="0" t="n">
        <v>0.819438219070435</v>
      </c>
      <c r="I103" s="0" t="s">
        <v>28</v>
      </c>
      <c r="J103" s="0" t="n">
        <v>0.80706262588501</v>
      </c>
      <c r="K103" s="0" t="n">
        <v>0.79015988111496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8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Q69" activeCellId="0" sqref="Q69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8</v>
      </c>
    </row>
    <row r="2" customFormat="false" ht="13.8" hidden="false" customHeight="false" outlineLevel="0" collapsed="false">
      <c r="A2" s="0" t="s">
        <v>348</v>
      </c>
      <c r="B2" s="0" t="s">
        <v>367</v>
      </c>
      <c r="C2" s="42" t="s">
        <v>125</v>
      </c>
      <c r="D2" s="42" t="s">
        <v>373</v>
      </c>
      <c r="E2" s="43" t="s">
        <v>127</v>
      </c>
      <c r="F2" s="43" t="s">
        <v>374</v>
      </c>
      <c r="H2" s="0" t="s">
        <v>2</v>
      </c>
      <c r="I2" s="0" t="s">
        <v>375</v>
      </c>
      <c r="J2" s="0" t="s">
        <v>376</v>
      </c>
      <c r="K2" s="0" t="s">
        <v>367</v>
      </c>
      <c r="L2" s="42" t="s">
        <v>125</v>
      </c>
      <c r="M2" s="42" t="s">
        <v>373</v>
      </c>
      <c r="N2" s="43" t="s">
        <v>127</v>
      </c>
      <c r="O2" s="43" t="s">
        <v>374</v>
      </c>
      <c r="Q2" s="0" t="s">
        <v>2</v>
      </c>
      <c r="R2" s="0" t="s">
        <v>375</v>
      </c>
      <c r="U2" s="0" t="s">
        <v>41</v>
      </c>
      <c r="V2" s="0" t="s">
        <v>367</v>
      </c>
      <c r="W2" s="42" t="s">
        <v>125</v>
      </c>
      <c r="X2" s="42" t="s">
        <v>373</v>
      </c>
      <c r="Y2" s="43" t="s">
        <v>127</v>
      </c>
      <c r="Z2" s="43" t="s">
        <v>374</v>
      </c>
      <c r="AB2" s="0" t="s">
        <v>2</v>
      </c>
      <c r="AC2" s="0" t="s">
        <v>375</v>
      </c>
      <c r="AD2" s="0" t="s">
        <v>376</v>
      </c>
      <c r="AE2" s="0" t="s">
        <v>367</v>
      </c>
      <c r="AF2" s="42" t="s">
        <v>125</v>
      </c>
      <c r="AG2" s="42" t="s">
        <v>373</v>
      </c>
      <c r="AH2" s="43" t="s">
        <v>127</v>
      </c>
      <c r="AI2" s="43" t="s">
        <v>374</v>
      </c>
      <c r="AK2" s="0" t="s">
        <v>2</v>
      </c>
      <c r="AL2" s="0" t="s">
        <v>375</v>
      </c>
    </row>
    <row r="3" customFormat="false" ht="13.8" hidden="false" customHeight="false" outlineLevel="0" collapsed="false">
      <c r="B3" s="0" t="s">
        <v>79</v>
      </c>
      <c r="C3" s="0" t="n">
        <v>4</v>
      </c>
      <c r="D3" s="0" t="n">
        <v>4</v>
      </c>
      <c r="E3" s="0" t="n">
        <v>0</v>
      </c>
      <c r="F3" s="0" t="n">
        <v>3</v>
      </c>
      <c r="H3" s="0" t="n">
        <f aca="false">C3+E3</f>
        <v>4</v>
      </c>
      <c r="I3" s="0" t="n">
        <f aca="false">D3+F3</f>
        <v>7</v>
      </c>
      <c r="K3" s="0" t="s">
        <v>79</v>
      </c>
      <c r="L3" s="0" t="n">
        <v>4</v>
      </c>
      <c r="M3" s="0" t="n">
        <v>4</v>
      </c>
      <c r="N3" s="0" t="n">
        <v>0</v>
      </c>
      <c r="O3" s="0" t="n">
        <v>3</v>
      </c>
      <c r="Q3" s="0" t="n">
        <f aca="false">L3+N3</f>
        <v>4</v>
      </c>
      <c r="R3" s="0" t="n">
        <f aca="false">M3+O3</f>
        <v>7</v>
      </c>
      <c r="U3" s="0" t="s">
        <v>348</v>
      </c>
      <c r="V3" s="0" t="s">
        <v>37</v>
      </c>
      <c r="W3" s="0" t="n">
        <v>4</v>
      </c>
      <c r="X3" s="0" t="n">
        <v>4</v>
      </c>
      <c r="Y3" s="0" t="n">
        <v>0</v>
      </c>
      <c r="Z3" s="0" t="n">
        <v>4</v>
      </c>
      <c r="AB3" s="0" t="n">
        <f aca="false">W3+Y3</f>
        <v>4</v>
      </c>
      <c r="AC3" s="0" t="n">
        <f aca="false">X3+Z3</f>
        <v>8</v>
      </c>
      <c r="AE3" s="0" t="s">
        <v>37</v>
      </c>
      <c r="AF3" s="0" t="n">
        <v>4</v>
      </c>
      <c r="AG3" s="0" t="n">
        <v>4</v>
      </c>
      <c r="AH3" s="0" t="n">
        <v>0</v>
      </c>
      <c r="AI3" s="0" t="n">
        <v>1</v>
      </c>
      <c r="AK3" s="0" t="n">
        <f aca="false">AF3+AH3</f>
        <v>4</v>
      </c>
      <c r="AL3" s="0" t="n">
        <f aca="false">AG3+AI3</f>
        <v>5</v>
      </c>
    </row>
    <row r="4" customFormat="false" ht="13.8" hidden="false" customHeight="false" outlineLevel="0" collapsed="false">
      <c r="B4" s="0" t="s">
        <v>77</v>
      </c>
      <c r="C4" s="0" t="n">
        <v>10</v>
      </c>
      <c r="D4" s="0" t="n">
        <v>8</v>
      </c>
      <c r="E4" s="0" t="n">
        <v>0</v>
      </c>
      <c r="F4" s="0" t="n">
        <v>5</v>
      </c>
      <c r="H4" s="0" t="n">
        <f aca="false">C4+E4</f>
        <v>10</v>
      </c>
      <c r="I4" s="0" t="n">
        <f aca="false">D4+F4</f>
        <v>13</v>
      </c>
      <c r="K4" s="0" t="s">
        <v>77</v>
      </c>
      <c r="L4" s="0" t="n">
        <v>10</v>
      </c>
      <c r="M4" s="0" t="n">
        <v>9</v>
      </c>
      <c r="N4" s="0" t="n">
        <v>0</v>
      </c>
      <c r="O4" s="0" t="n">
        <v>6</v>
      </c>
      <c r="Q4" s="0" t="n">
        <f aca="false">L4+N4</f>
        <v>10</v>
      </c>
      <c r="R4" s="0" t="n">
        <f aca="false">M4+O4</f>
        <v>15</v>
      </c>
      <c r="V4" s="0" t="s">
        <v>36</v>
      </c>
      <c r="W4" s="0" t="n">
        <v>7</v>
      </c>
      <c r="X4" s="0" t="n">
        <v>7</v>
      </c>
      <c r="Y4" s="0" t="n">
        <v>0</v>
      </c>
      <c r="Z4" s="0" t="n">
        <v>5</v>
      </c>
      <c r="AB4" s="0" t="n">
        <f aca="false">W4+Y4</f>
        <v>7</v>
      </c>
      <c r="AC4" s="0" t="n">
        <f aca="false">X4+Z4</f>
        <v>12</v>
      </c>
      <c r="AE4" s="0" t="s">
        <v>36</v>
      </c>
      <c r="AF4" s="0" t="n">
        <v>7</v>
      </c>
      <c r="AG4" s="0" t="n">
        <v>7</v>
      </c>
      <c r="AH4" s="0" t="n">
        <v>0</v>
      </c>
      <c r="AI4" s="0" t="n">
        <v>1</v>
      </c>
      <c r="AK4" s="0" t="n">
        <f aca="false">AF4+AH4</f>
        <v>7</v>
      </c>
      <c r="AL4" s="0" t="n">
        <f aca="false">AG4+AI4</f>
        <v>8</v>
      </c>
    </row>
    <row r="5" customFormat="false" ht="13.8" hidden="false" customHeight="false" outlineLevel="0" collapsed="false">
      <c r="B5" s="0" t="s">
        <v>83</v>
      </c>
      <c r="C5" s="0" t="n">
        <v>7</v>
      </c>
      <c r="D5" s="0" t="n">
        <v>6</v>
      </c>
      <c r="E5" s="0" t="n">
        <v>0</v>
      </c>
      <c r="F5" s="0" t="n">
        <v>5</v>
      </c>
      <c r="H5" s="0" t="n">
        <f aca="false">C5+E5</f>
        <v>7</v>
      </c>
      <c r="I5" s="0" t="n">
        <f aca="false">D5+F5</f>
        <v>11</v>
      </c>
      <c r="K5" s="0" t="s">
        <v>83</v>
      </c>
      <c r="L5" s="0" t="n">
        <v>7</v>
      </c>
      <c r="M5" s="0" t="n">
        <v>6</v>
      </c>
      <c r="N5" s="0" t="n">
        <v>0</v>
      </c>
      <c r="O5" s="0" t="n">
        <v>2</v>
      </c>
      <c r="Q5" s="0" t="n">
        <f aca="false">L5+N5</f>
        <v>7</v>
      </c>
      <c r="R5" s="0" t="n">
        <f aca="false">M5+O5</f>
        <v>8</v>
      </c>
      <c r="V5" s="0" t="s">
        <v>39</v>
      </c>
      <c r="W5" s="0" t="n">
        <v>10</v>
      </c>
      <c r="X5" s="0" t="n">
        <v>8</v>
      </c>
      <c r="Y5" s="0" t="n">
        <v>0</v>
      </c>
      <c r="Z5" s="0" t="n">
        <v>3</v>
      </c>
      <c r="AB5" s="0" t="n">
        <f aca="false">W5+Y5</f>
        <v>10</v>
      </c>
      <c r="AC5" s="0" t="n">
        <f aca="false">X5+Z5</f>
        <v>11</v>
      </c>
      <c r="AE5" s="0" t="s">
        <v>39</v>
      </c>
      <c r="AF5" s="0" t="n">
        <v>10</v>
      </c>
      <c r="AG5" s="0" t="n">
        <v>7</v>
      </c>
      <c r="AH5" s="0" t="n">
        <v>0</v>
      </c>
      <c r="AI5" s="0" t="n">
        <v>5</v>
      </c>
      <c r="AK5" s="0" t="n">
        <f aca="false">AF5+AH5</f>
        <v>10</v>
      </c>
      <c r="AL5" s="0" t="n">
        <f aca="false">AG5+AI5</f>
        <v>12</v>
      </c>
    </row>
    <row r="6" customFormat="false" ht="13.8" hidden="false" customHeight="false" outlineLevel="0" collapsed="false">
      <c r="B6" s="0" t="s">
        <v>82</v>
      </c>
      <c r="C6" s="0" t="n">
        <v>7</v>
      </c>
      <c r="D6" s="0" t="n">
        <v>7</v>
      </c>
      <c r="E6" s="0" t="n">
        <v>0</v>
      </c>
      <c r="F6" s="0" t="n">
        <v>2</v>
      </c>
      <c r="H6" s="0" t="n">
        <f aca="false">C6+E6</f>
        <v>7</v>
      </c>
      <c r="I6" s="0" t="n">
        <f aca="false">D6+F6</f>
        <v>9</v>
      </c>
      <c r="K6" s="0" t="s">
        <v>82</v>
      </c>
      <c r="L6" s="0" t="n">
        <v>7</v>
      </c>
      <c r="M6" s="0" t="n">
        <v>7</v>
      </c>
      <c r="N6" s="0" t="n">
        <v>0</v>
      </c>
      <c r="O6" s="0" t="n">
        <v>4</v>
      </c>
      <c r="Q6" s="0" t="n">
        <f aca="false">L6+N6</f>
        <v>7</v>
      </c>
      <c r="R6" s="0" t="n">
        <f aca="false">M6+O6</f>
        <v>11</v>
      </c>
      <c r="V6" s="0" t="s">
        <v>33</v>
      </c>
      <c r="W6" s="0" t="n">
        <v>7</v>
      </c>
      <c r="X6" s="0" t="n">
        <v>7</v>
      </c>
      <c r="Y6" s="0" t="n">
        <v>0</v>
      </c>
      <c r="Z6" s="0" t="n">
        <v>1</v>
      </c>
      <c r="AB6" s="0" t="n">
        <f aca="false">W6+Y6</f>
        <v>7</v>
      </c>
      <c r="AC6" s="0" t="n">
        <f aca="false">X6+Z6</f>
        <v>8</v>
      </c>
      <c r="AE6" s="0" t="s">
        <v>33</v>
      </c>
      <c r="AF6" s="0" t="n">
        <v>7</v>
      </c>
      <c r="AG6" s="0" t="n">
        <v>7</v>
      </c>
      <c r="AH6" s="0" t="n">
        <v>0</v>
      </c>
      <c r="AI6" s="0" t="n">
        <v>1</v>
      </c>
      <c r="AK6" s="0" t="n">
        <f aca="false">AF6+AH6</f>
        <v>7</v>
      </c>
      <c r="AL6" s="0" t="n">
        <f aca="false">AG6+AI6</f>
        <v>8</v>
      </c>
    </row>
    <row r="7" customFormat="false" ht="13.8" hidden="false" customHeight="false" outlineLevel="0" collapsed="false">
      <c r="B7" s="0" t="s">
        <v>80</v>
      </c>
      <c r="C7" s="0" t="n">
        <v>3</v>
      </c>
      <c r="D7" s="0" t="n">
        <v>3</v>
      </c>
      <c r="E7" s="0" t="n">
        <v>0</v>
      </c>
      <c r="F7" s="0" t="n">
        <v>0</v>
      </c>
      <c r="H7" s="0" t="n">
        <f aca="false">C7+E7</f>
        <v>3</v>
      </c>
      <c r="I7" s="0" t="n">
        <f aca="false">D7+F7</f>
        <v>3</v>
      </c>
      <c r="K7" s="0" t="s">
        <v>80</v>
      </c>
      <c r="L7" s="0" t="n">
        <v>3</v>
      </c>
      <c r="M7" s="0" t="n">
        <v>3</v>
      </c>
      <c r="N7" s="0" t="n">
        <v>0</v>
      </c>
      <c r="O7" s="0" t="n">
        <v>1</v>
      </c>
      <c r="Q7" s="0" t="n">
        <f aca="false">L7+N7</f>
        <v>3</v>
      </c>
      <c r="R7" s="0" t="n">
        <f aca="false">M7+O7</f>
        <v>4</v>
      </c>
      <c r="V7" s="0" t="s">
        <v>38</v>
      </c>
      <c r="W7" s="0" t="n">
        <v>4</v>
      </c>
      <c r="X7" s="0" t="n">
        <v>4</v>
      </c>
      <c r="Y7" s="0" t="n">
        <v>0</v>
      </c>
      <c r="Z7" s="0" t="n">
        <v>4</v>
      </c>
      <c r="AB7" s="0" t="n">
        <f aca="false">W7+Y7</f>
        <v>4</v>
      </c>
      <c r="AC7" s="0" t="n">
        <f aca="false">X7+Z7</f>
        <v>8</v>
      </c>
      <c r="AE7" s="0" t="s">
        <v>38</v>
      </c>
      <c r="AF7" s="0" t="n">
        <v>4</v>
      </c>
      <c r="AG7" s="0" t="n">
        <v>4</v>
      </c>
      <c r="AH7" s="0" t="n">
        <v>0</v>
      </c>
      <c r="AI7" s="0" t="n">
        <v>1</v>
      </c>
      <c r="AK7" s="0" t="n">
        <f aca="false">AF7+AH7</f>
        <v>4</v>
      </c>
      <c r="AL7" s="0" t="n">
        <f aca="false">AG7+AI7</f>
        <v>5</v>
      </c>
    </row>
    <row r="8" customFormat="false" ht="13.8" hidden="false" customHeight="false" outlineLevel="0" collapsed="false">
      <c r="B8" s="0" t="s">
        <v>81</v>
      </c>
      <c r="C8" s="0" t="n">
        <v>4</v>
      </c>
      <c r="D8" s="0" t="n">
        <v>2</v>
      </c>
      <c r="E8" s="0" t="n">
        <v>0</v>
      </c>
      <c r="F8" s="0" t="n">
        <v>6</v>
      </c>
      <c r="H8" s="0" t="n">
        <f aca="false">C8+E8</f>
        <v>4</v>
      </c>
      <c r="I8" s="0" t="n">
        <f aca="false">D8+F8</f>
        <v>8</v>
      </c>
      <c r="K8" s="0" t="s">
        <v>81</v>
      </c>
      <c r="L8" s="0" t="n">
        <v>4</v>
      </c>
      <c r="M8" s="0" t="n">
        <v>4</v>
      </c>
      <c r="N8" s="0" t="n">
        <v>0</v>
      </c>
      <c r="O8" s="0" t="n">
        <v>2</v>
      </c>
      <c r="Q8" s="0" t="n">
        <f aca="false">L8+N8</f>
        <v>4</v>
      </c>
      <c r="R8" s="0" t="n">
        <f aca="false">M8+O8</f>
        <v>6</v>
      </c>
      <c r="V8" s="0" t="s">
        <v>34</v>
      </c>
      <c r="W8" s="0" t="n">
        <v>10</v>
      </c>
      <c r="X8" s="0" t="n">
        <v>10</v>
      </c>
      <c r="Y8" s="0" t="n">
        <v>1</v>
      </c>
      <c r="Z8" s="0" t="n">
        <v>3</v>
      </c>
      <c r="AB8" s="0" t="n">
        <f aca="false">W8+Y8</f>
        <v>11</v>
      </c>
      <c r="AC8" s="0" t="n">
        <f aca="false">X8+Z8</f>
        <v>13</v>
      </c>
      <c r="AE8" s="0" t="s">
        <v>34</v>
      </c>
      <c r="AF8" s="0" t="n">
        <v>10</v>
      </c>
      <c r="AG8" s="0" t="n">
        <v>10</v>
      </c>
      <c r="AH8" s="0" t="n">
        <v>1</v>
      </c>
      <c r="AI8" s="0" t="n">
        <v>5</v>
      </c>
      <c r="AK8" s="0" t="n">
        <f aca="false">AF8+AH8</f>
        <v>11</v>
      </c>
      <c r="AL8" s="0" t="n">
        <f aca="false">AG8+AI8</f>
        <v>15</v>
      </c>
    </row>
    <row r="9" customFormat="false" ht="13.8" hidden="false" customHeight="false" outlineLevel="0" collapsed="false">
      <c r="B9" s="0" t="s">
        <v>78</v>
      </c>
      <c r="C9" s="0" t="n">
        <v>11</v>
      </c>
      <c r="D9" s="0" t="n">
        <v>11</v>
      </c>
      <c r="E9" s="0" t="n">
        <v>0</v>
      </c>
      <c r="F9" s="0" t="n">
        <v>5</v>
      </c>
      <c r="H9" s="0" t="n">
        <f aca="false">C9+E9</f>
        <v>11</v>
      </c>
      <c r="I9" s="0" t="n">
        <f aca="false">D9+F9</f>
        <v>16</v>
      </c>
      <c r="K9" s="0" t="s">
        <v>78</v>
      </c>
      <c r="L9" s="0" t="n">
        <v>11</v>
      </c>
      <c r="M9" s="0" t="n">
        <v>10</v>
      </c>
      <c r="N9" s="0" t="n">
        <v>0</v>
      </c>
      <c r="O9" s="0" t="n">
        <v>2</v>
      </c>
      <c r="Q9" s="0" t="n">
        <f aca="false">L9+N9</f>
        <v>11</v>
      </c>
      <c r="R9" s="0" t="n">
        <f aca="false">M9+O9</f>
        <v>12</v>
      </c>
      <c r="V9" s="0" t="s">
        <v>35</v>
      </c>
      <c r="W9" s="0" t="n">
        <v>3</v>
      </c>
      <c r="X9" s="0" t="n">
        <v>3</v>
      </c>
      <c r="Y9" s="0" t="n">
        <v>0</v>
      </c>
      <c r="Z9" s="0" t="n">
        <v>2</v>
      </c>
      <c r="AB9" s="0" t="n">
        <f aca="false">W9+Y9</f>
        <v>3</v>
      </c>
      <c r="AC9" s="0" t="n">
        <f aca="false">X9+Z9</f>
        <v>5</v>
      </c>
      <c r="AE9" s="0" t="s">
        <v>35</v>
      </c>
      <c r="AF9" s="0" t="n">
        <v>3</v>
      </c>
      <c r="AG9" s="0" t="n">
        <v>3</v>
      </c>
      <c r="AH9" s="0" t="n">
        <v>0</v>
      </c>
      <c r="AI9" s="0" t="n">
        <v>1</v>
      </c>
      <c r="AK9" s="0" t="n">
        <f aca="false">AF9+AH9</f>
        <v>3</v>
      </c>
      <c r="AL9" s="0" t="n">
        <f aca="false">AG9+AI9</f>
        <v>4</v>
      </c>
    </row>
    <row r="10" customFormat="false" ht="13.8" hidden="false" customHeight="false" outlineLevel="0" collapsed="false">
      <c r="C10" s="105" t="n">
        <f aca="false">AVERAGE(C3:C9)</f>
        <v>6.57142857142857</v>
      </c>
      <c r="D10" s="105" t="n">
        <f aca="false">AVERAGE(D3:D9)</f>
        <v>5.85714285714286</v>
      </c>
      <c r="E10" s="105" t="n">
        <f aca="false">AVERAGE(E3:E9)</f>
        <v>0</v>
      </c>
      <c r="F10" s="105" t="n">
        <f aca="false">AVERAGE(F3:F9)</f>
        <v>3.71428571428571</v>
      </c>
      <c r="H10" s="0" t="n">
        <f aca="false">AVERAGE(H3:H9)</f>
        <v>6.57142857142857</v>
      </c>
      <c r="I10" s="0" t="n">
        <f aca="false">AVERAGE(I3:I9)</f>
        <v>9.57142857142857</v>
      </c>
      <c r="L10" s="105" t="n">
        <f aca="false">AVERAGE(L3:L9)</f>
        <v>6.57142857142857</v>
      </c>
      <c r="M10" s="105" t="n">
        <f aca="false">AVERAGE(M3:M9)</f>
        <v>6.14285714285714</v>
      </c>
      <c r="N10" s="105" t="n">
        <f aca="false">AVERAGE(N3:N9)</f>
        <v>0</v>
      </c>
      <c r="O10" s="105" t="n">
        <f aca="false">AVERAGE(O3:O9)</f>
        <v>2.85714285714286</v>
      </c>
      <c r="Q10" s="0" t="n">
        <f aca="false">AVERAGE(Q3:Q9)</f>
        <v>6.57142857142857</v>
      </c>
      <c r="R10" s="0" t="n">
        <f aca="false">AVERAGE(R3:R9)</f>
        <v>9</v>
      </c>
      <c r="W10" s="105" t="n">
        <f aca="false">AVERAGE(W3:W9)</f>
        <v>6.42857142857143</v>
      </c>
      <c r="X10" s="105" t="n">
        <f aca="false">AVERAGE(X3:X9)</f>
        <v>6.14285714285714</v>
      </c>
      <c r="Y10" s="105" t="n">
        <f aca="false">AVERAGE(Y3:Y9)</f>
        <v>0.142857142857143</v>
      </c>
      <c r="Z10" s="105" t="n">
        <f aca="false">AVERAGE(Z3:Z9)</f>
        <v>3.14285714285714</v>
      </c>
      <c r="AB10" s="0" t="n">
        <f aca="false">AVERAGE(AB3:AB9)</f>
        <v>6.57142857142857</v>
      </c>
      <c r="AC10" s="0" t="n">
        <f aca="false">AVERAGE(AC3:AC9)</f>
        <v>9.28571428571429</v>
      </c>
      <c r="AF10" s="105" t="n">
        <f aca="false">AVERAGE(AF3:AF9)</f>
        <v>6.42857142857143</v>
      </c>
      <c r="AG10" s="105" t="n">
        <f aca="false">AVERAGE(AG3:AG9)</f>
        <v>6</v>
      </c>
      <c r="AH10" s="105" t="n">
        <f aca="false">AVERAGE(AH3:AH9)</f>
        <v>0.142857142857143</v>
      </c>
      <c r="AI10" s="105" t="n">
        <f aca="false">AVERAGE(AI3:AI9)</f>
        <v>2.14285714285714</v>
      </c>
      <c r="AK10" s="0" t="n">
        <f aca="false">AVERAGE(AK3:AK9)</f>
        <v>6.57142857142857</v>
      </c>
      <c r="AL10" s="0" t="n">
        <f aca="false">AVERAGE(AL3:AL9)</f>
        <v>8.14285714285714</v>
      </c>
    </row>
    <row r="11" customFormat="false" ht="13.8" hidden="false" customHeight="false" outlineLevel="0" collapsed="false">
      <c r="C11" s="106"/>
      <c r="D11" s="106"/>
      <c r="E11" s="106" t="n">
        <f aca="false">E10/H10</f>
        <v>0</v>
      </c>
      <c r="F11" s="106" t="n">
        <f aca="false">F10/I10</f>
        <v>0.388059701492537</v>
      </c>
      <c r="L11" s="106"/>
      <c r="M11" s="106"/>
      <c r="N11" s="106" t="n">
        <f aca="false">N10/Q10</f>
        <v>0</v>
      </c>
      <c r="O11" s="106" t="n">
        <f aca="false">O10/R10</f>
        <v>0.317460317460317</v>
      </c>
      <c r="W11" s="106"/>
      <c r="X11" s="106"/>
      <c r="Y11" s="106" t="n">
        <f aca="false">Y10/AB10</f>
        <v>0.0217391304347826</v>
      </c>
      <c r="Z11" s="106" t="n">
        <f aca="false">Z10/AC10</f>
        <v>0.338461538461538</v>
      </c>
      <c r="AF11" s="106"/>
      <c r="AG11" s="106"/>
      <c r="AH11" s="106" t="n">
        <f aca="false">AH10/AK10</f>
        <v>0.0217391304347826</v>
      </c>
      <c r="AI11" s="106" t="n">
        <f aca="false">AI10/AL10</f>
        <v>0.263157894736842</v>
      </c>
    </row>
    <row r="13" customFormat="false" ht="13.8" hidden="false" customHeight="false" outlineLevel="0" collapsed="false">
      <c r="B13" s="0" t="s">
        <v>372</v>
      </c>
      <c r="C13" s="42" t="s">
        <v>125</v>
      </c>
      <c r="D13" s="42" t="s">
        <v>373</v>
      </c>
      <c r="E13" s="43" t="s">
        <v>127</v>
      </c>
      <c r="F13" s="43" t="s">
        <v>374</v>
      </c>
      <c r="H13" s="0" t="s">
        <v>2</v>
      </c>
      <c r="I13" s="0" t="s">
        <v>375</v>
      </c>
      <c r="K13" s="0" t="s">
        <v>372</v>
      </c>
      <c r="L13" s="42" t="s">
        <v>125</v>
      </c>
      <c r="M13" s="42" t="s">
        <v>373</v>
      </c>
      <c r="N13" s="43" t="s">
        <v>127</v>
      </c>
      <c r="O13" s="43" t="s">
        <v>374</v>
      </c>
      <c r="Q13" s="0" t="s">
        <v>2</v>
      </c>
      <c r="R13" s="0" t="s">
        <v>375</v>
      </c>
      <c r="V13" s="0" t="s">
        <v>372</v>
      </c>
      <c r="W13" s="42" t="s">
        <v>125</v>
      </c>
      <c r="X13" s="42" t="s">
        <v>373</v>
      </c>
      <c r="Y13" s="43" t="s">
        <v>127</v>
      </c>
      <c r="Z13" s="43" t="s">
        <v>374</v>
      </c>
      <c r="AB13" s="0" t="s">
        <v>2</v>
      </c>
      <c r="AC13" s="0" t="s">
        <v>375</v>
      </c>
      <c r="AE13" s="0" t="s">
        <v>372</v>
      </c>
      <c r="AF13" s="42" t="s">
        <v>125</v>
      </c>
      <c r="AG13" s="42" t="s">
        <v>373</v>
      </c>
      <c r="AH13" s="43" t="s">
        <v>127</v>
      </c>
      <c r="AI13" s="43" t="s">
        <v>374</v>
      </c>
      <c r="AK13" s="0" t="s">
        <v>2</v>
      </c>
      <c r="AL13" s="0" t="s">
        <v>375</v>
      </c>
    </row>
    <row r="14" customFormat="false" ht="13.8" hidden="false" customHeight="false" outlineLevel="0" collapsed="false">
      <c r="B14" s="0" t="s">
        <v>18</v>
      </c>
      <c r="C14" s="0" t="n">
        <v>11</v>
      </c>
      <c r="D14" s="0" t="n">
        <v>9</v>
      </c>
      <c r="E14" s="0" t="n">
        <v>0</v>
      </c>
      <c r="F14" s="0" t="n">
        <v>3</v>
      </c>
      <c r="H14" s="0" t="n">
        <f aca="false">C14+E14</f>
        <v>11</v>
      </c>
      <c r="I14" s="0" t="n">
        <f aca="false">D14+F14</f>
        <v>12</v>
      </c>
      <c r="K14" s="0" t="s">
        <v>18</v>
      </c>
      <c r="L14" s="0" t="n">
        <v>11</v>
      </c>
      <c r="M14" s="0" t="n">
        <v>8</v>
      </c>
      <c r="N14" s="0" t="n">
        <v>0</v>
      </c>
      <c r="O14" s="0" t="n">
        <v>4</v>
      </c>
      <c r="Q14" s="0" t="n">
        <f aca="false">L14+N14</f>
        <v>11</v>
      </c>
      <c r="R14" s="0" t="n">
        <f aca="false">M14+O14</f>
        <v>12</v>
      </c>
      <c r="V14" s="0" t="s">
        <v>18</v>
      </c>
      <c r="W14" s="0" t="n">
        <v>11</v>
      </c>
      <c r="X14" s="0" t="n">
        <v>8</v>
      </c>
      <c r="Y14" s="0" t="n">
        <v>0</v>
      </c>
      <c r="Z14" s="0" t="n">
        <v>4</v>
      </c>
      <c r="AB14" s="0" t="n">
        <f aca="false">W14+Y14</f>
        <v>11</v>
      </c>
      <c r="AC14" s="0" t="n">
        <f aca="false">X14+Z14</f>
        <v>12</v>
      </c>
      <c r="AE14" s="0" t="s">
        <v>18</v>
      </c>
      <c r="AF14" s="0" t="n">
        <v>11</v>
      </c>
      <c r="AG14" s="0" t="n">
        <v>10</v>
      </c>
      <c r="AH14" s="0" t="n">
        <v>0</v>
      </c>
      <c r="AI14" s="0" t="n">
        <v>4</v>
      </c>
      <c r="AK14" s="0" t="n">
        <f aca="false">AF14+AH14</f>
        <v>11</v>
      </c>
      <c r="AL14" s="0" t="n">
        <f aca="false">AG14+AI14</f>
        <v>14</v>
      </c>
    </row>
    <row r="15" customFormat="false" ht="13.8" hidden="false" customHeight="false" outlineLevel="0" collapsed="false">
      <c r="B15" s="0" t="s">
        <v>20</v>
      </c>
      <c r="C15" s="0" t="n">
        <v>6</v>
      </c>
      <c r="D15" s="0" t="n">
        <v>4</v>
      </c>
      <c r="E15" s="0" t="n">
        <v>1</v>
      </c>
      <c r="F15" s="0" t="n">
        <v>4</v>
      </c>
      <c r="H15" s="0" t="n">
        <f aca="false">C15+E15</f>
        <v>7</v>
      </c>
      <c r="I15" s="0" t="n">
        <f aca="false">D15+F15</f>
        <v>8</v>
      </c>
      <c r="K15" s="0" t="s">
        <v>20</v>
      </c>
      <c r="L15" s="0" t="n">
        <v>7</v>
      </c>
      <c r="M15" s="0" t="n">
        <v>6</v>
      </c>
      <c r="N15" s="0" t="n">
        <v>0</v>
      </c>
      <c r="O15" s="0" t="n">
        <v>3</v>
      </c>
      <c r="Q15" s="0" t="n">
        <f aca="false">L15+N15</f>
        <v>7</v>
      </c>
      <c r="R15" s="0" t="n">
        <f aca="false">M15+O15</f>
        <v>9</v>
      </c>
      <c r="V15" s="0" t="s">
        <v>20</v>
      </c>
      <c r="W15" s="0" t="n">
        <v>6</v>
      </c>
      <c r="X15" s="0" t="n">
        <v>6</v>
      </c>
      <c r="Y15" s="0" t="n">
        <v>1</v>
      </c>
      <c r="Z15" s="0" t="n">
        <v>3</v>
      </c>
      <c r="AB15" s="0" t="n">
        <f aca="false">W15+Y15</f>
        <v>7</v>
      </c>
      <c r="AC15" s="0" t="n">
        <f aca="false">X15+Z15</f>
        <v>9</v>
      </c>
      <c r="AE15" s="0" t="s">
        <v>20</v>
      </c>
      <c r="AF15" s="0" t="n">
        <v>5</v>
      </c>
      <c r="AG15" s="0" t="n">
        <v>4</v>
      </c>
      <c r="AH15" s="0" t="n">
        <v>2</v>
      </c>
      <c r="AI15" s="0" t="n">
        <v>5</v>
      </c>
      <c r="AK15" s="0" t="n">
        <f aca="false">AF15+AH15</f>
        <v>7</v>
      </c>
      <c r="AL15" s="0" t="n">
        <f aca="false">AG15+AI15</f>
        <v>9</v>
      </c>
    </row>
    <row r="16" customFormat="false" ht="13.8" hidden="false" customHeight="false" outlineLevel="0" collapsed="false">
      <c r="B16" s="0" t="s">
        <v>23</v>
      </c>
      <c r="C16" s="0" t="n">
        <v>3</v>
      </c>
      <c r="D16" s="0" t="n">
        <v>3</v>
      </c>
      <c r="E16" s="0" t="n">
        <v>0</v>
      </c>
      <c r="F16" s="0" t="n">
        <v>2</v>
      </c>
      <c r="H16" s="0" t="n">
        <f aca="false">C16+E16</f>
        <v>3</v>
      </c>
      <c r="I16" s="0" t="n">
        <f aca="false">D16+F16</f>
        <v>5</v>
      </c>
      <c r="K16" s="0" t="s">
        <v>23</v>
      </c>
      <c r="L16" s="0" t="n">
        <v>3</v>
      </c>
      <c r="M16" s="0" t="n">
        <v>3</v>
      </c>
      <c r="N16" s="0" t="n">
        <v>0</v>
      </c>
      <c r="O16" s="0" t="n">
        <v>1</v>
      </c>
      <c r="Q16" s="0" t="n">
        <f aca="false">L16+N16</f>
        <v>3</v>
      </c>
      <c r="R16" s="0" t="n">
        <f aca="false">M16+O16</f>
        <v>4</v>
      </c>
      <c r="V16" s="0" t="s">
        <v>23</v>
      </c>
      <c r="W16" s="0" t="n">
        <v>2</v>
      </c>
      <c r="X16" s="0" t="n">
        <v>2</v>
      </c>
      <c r="Y16" s="0" t="n">
        <v>1</v>
      </c>
      <c r="Z16" s="0" t="n">
        <v>4</v>
      </c>
      <c r="AB16" s="0" t="n">
        <f aca="false">W16+Y16</f>
        <v>3</v>
      </c>
      <c r="AC16" s="0" t="n">
        <f aca="false">X16+Z16</f>
        <v>6</v>
      </c>
      <c r="AE16" s="0" t="s">
        <v>23</v>
      </c>
      <c r="AF16" s="0" t="n">
        <v>3</v>
      </c>
      <c r="AG16" s="0" t="n">
        <v>3</v>
      </c>
      <c r="AH16" s="0" t="n">
        <v>0</v>
      </c>
      <c r="AI16" s="0" t="n">
        <v>2</v>
      </c>
      <c r="AK16" s="0" t="n">
        <f aca="false">AF16+AH16</f>
        <v>3</v>
      </c>
      <c r="AL16" s="0" t="n">
        <f aca="false">AG16+AI16</f>
        <v>5</v>
      </c>
    </row>
    <row r="17" customFormat="false" ht="13.8" hidden="false" customHeight="false" outlineLevel="0" collapsed="false">
      <c r="B17" s="0" t="s">
        <v>25</v>
      </c>
      <c r="C17" s="0" t="n">
        <v>4</v>
      </c>
      <c r="D17" s="0" t="n">
        <v>3</v>
      </c>
      <c r="E17" s="0" t="n">
        <v>0</v>
      </c>
      <c r="F17" s="0" t="n">
        <v>5</v>
      </c>
      <c r="H17" s="0" t="n">
        <f aca="false">C17+E17</f>
        <v>4</v>
      </c>
      <c r="I17" s="0" t="n">
        <f aca="false">D17+F17</f>
        <v>8</v>
      </c>
      <c r="K17" s="0" t="s">
        <v>25</v>
      </c>
      <c r="L17" s="0" t="n">
        <v>4</v>
      </c>
      <c r="M17" s="0" t="n">
        <v>2</v>
      </c>
      <c r="N17" s="0" t="n">
        <v>0</v>
      </c>
      <c r="O17" s="0" t="n">
        <v>9</v>
      </c>
      <c r="Q17" s="0" t="n">
        <f aca="false">L17+N17</f>
        <v>4</v>
      </c>
      <c r="R17" s="0" t="n">
        <f aca="false">M17+O17</f>
        <v>11</v>
      </c>
      <c r="V17" s="0" t="s">
        <v>25</v>
      </c>
      <c r="W17" s="0" t="n">
        <v>4</v>
      </c>
      <c r="X17" s="0" t="n">
        <v>4</v>
      </c>
      <c r="Y17" s="0" t="n">
        <v>0</v>
      </c>
      <c r="Z17" s="0" t="n">
        <v>6</v>
      </c>
      <c r="AB17" s="0" t="n">
        <f aca="false">W17+Y17</f>
        <v>4</v>
      </c>
      <c r="AC17" s="0" t="n">
        <f aca="false">X17+Z17</f>
        <v>10</v>
      </c>
      <c r="AE17" s="0" t="s">
        <v>25</v>
      </c>
      <c r="AF17" s="0" t="n">
        <v>4</v>
      </c>
      <c r="AG17" s="0" t="n">
        <v>4</v>
      </c>
      <c r="AH17" s="0" t="n">
        <v>0</v>
      </c>
      <c r="AI17" s="0" t="n">
        <v>4</v>
      </c>
      <c r="AK17" s="0" t="n">
        <f aca="false">AF17+AH17</f>
        <v>4</v>
      </c>
      <c r="AL17" s="0" t="n">
        <f aca="false">AG17+AI17</f>
        <v>8</v>
      </c>
    </row>
    <row r="18" customFormat="false" ht="13.8" hidden="false" customHeight="false" outlineLevel="0" collapsed="false">
      <c r="B18" s="0" t="s">
        <v>22</v>
      </c>
      <c r="C18" s="0" t="n">
        <v>4</v>
      </c>
      <c r="D18" s="0" t="n">
        <v>3</v>
      </c>
      <c r="E18" s="0" t="n">
        <v>0</v>
      </c>
      <c r="F18" s="0" t="n">
        <v>2</v>
      </c>
      <c r="H18" s="0" t="n">
        <f aca="false">C18+E18</f>
        <v>4</v>
      </c>
      <c r="I18" s="0" t="n">
        <f aca="false">D18+F18</f>
        <v>5</v>
      </c>
      <c r="K18" s="0" t="s">
        <v>22</v>
      </c>
      <c r="L18" s="0" t="n">
        <v>3</v>
      </c>
      <c r="M18" s="0" t="n">
        <v>2</v>
      </c>
      <c r="N18" s="0" t="n">
        <v>1</v>
      </c>
      <c r="O18" s="0" t="n">
        <v>4</v>
      </c>
      <c r="Q18" s="0" t="n">
        <f aca="false">L18+N18</f>
        <v>4</v>
      </c>
      <c r="R18" s="0" t="n">
        <f aca="false">M18+O18</f>
        <v>6</v>
      </c>
      <c r="V18" s="0" t="s">
        <v>22</v>
      </c>
      <c r="W18" s="0" t="n">
        <v>4</v>
      </c>
      <c r="X18" s="0" t="n">
        <v>3</v>
      </c>
      <c r="Y18" s="0" t="n">
        <v>0</v>
      </c>
      <c r="Z18" s="0" t="n">
        <v>3</v>
      </c>
      <c r="AB18" s="0" t="n">
        <f aca="false">W18+Y18</f>
        <v>4</v>
      </c>
      <c r="AC18" s="0" t="n">
        <f aca="false">X18+Z18</f>
        <v>6</v>
      </c>
      <c r="AE18" s="0" t="s">
        <v>22</v>
      </c>
      <c r="AF18" s="0" t="n">
        <v>4</v>
      </c>
      <c r="AG18" s="0" t="n">
        <v>4</v>
      </c>
      <c r="AH18" s="0" t="n">
        <v>0</v>
      </c>
      <c r="AI18" s="0" t="n">
        <v>3</v>
      </c>
      <c r="AK18" s="0" t="n">
        <f aca="false">AF18+AH18</f>
        <v>4</v>
      </c>
      <c r="AL18" s="0" t="n">
        <f aca="false">AG18+AI18</f>
        <v>7</v>
      </c>
    </row>
    <row r="19" customFormat="false" ht="13.8" hidden="false" customHeight="false" outlineLevel="0" collapsed="false">
      <c r="B19" s="0" t="s">
        <v>17</v>
      </c>
      <c r="C19" s="0" t="n">
        <v>9</v>
      </c>
      <c r="D19" s="0" t="n">
        <v>9</v>
      </c>
      <c r="E19" s="0" t="n">
        <v>1</v>
      </c>
      <c r="F19" s="0" t="n">
        <v>2</v>
      </c>
      <c r="H19" s="0" t="n">
        <f aca="false">C19+E19</f>
        <v>10</v>
      </c>
      <c r="I19" s="0" t="n">
        <f aca="false">D19+F19</f>
        <v>11</v>
      </c>
      <c r="K19" s="0" t="s">
        <v>17</v>
      </c>
      <c r="L19" s="0" t="n">
        <v>10</v>
      </c>
      <c r="M19" s="0" t="n">
        <v>8</v>
      </c>
      <c r="N19" s="0" t="n">
        <v>0</v>
      </c>
      <c r="O19" s="0" t="n">
        <v>4</v>
      </c>
      <c r="Q19" s="0" t="n">
        <f aca="false">L19+N19</f>
        <v>10</v>
      </c>
      <c r="R19" s="0" t="n">
        <f aca="false">M19+O19</f>
        <v>12</v>
      </c>
      <c r="V19" s="0" t="s">
        <v>17</v>
      </c>
      <c r="W19" s="0" t="n">
        <v>10</v>
      </c>
      <c r="X19" s="0" t="n">
        <v>8</v>
      </c>
      <c r="Y19" s="0" t="n">
        <v>0</v>
      </c>
      <c r="Z19" s="0" t="n">
        <v>3</v>
      </c>
      <c r="AB19" s="0" t="n">
        <f aca="false">W19+Y19</f>
        <v>10</v>
      </c>
      <c r="AC19" s="0" t="n">
        <f aca="false">X19+Z19</f>
        <v>11</v>
      </c>
      <c r="AE19" s="0" t="s">
        <v>17</v>
      </c>
      <c r="AF19" s="0" t="n">
        <v>7</v>
      </c>
      <c r="AG19" s="0" t="n">
        <v>7</v>
      </c>
      <c r="AH19" s="0" t="n">
        <v>3</v>
      </c>
      <c r="AI19" s="0" t="n">
        <v>4</v>
      </c>
      <c r="AK19" s="0" t="n">
        <f aca="false">AF19+AH19</f>
        <v>10</v>
      </c>
      <c r="AL19" s="0" t="n">
        <f aca="false">AG19+AI19</f>
        <v>11</v>
      </c>
    </row>
    <row r="20" customFormat="false" ht="13.8" hidden="false" customHeight="false" outlineLevel="0" collapsed="false">
      <c r="B20" s="0" t="s">
        <v>28</v>
      </c>
      <c r="C20" s="0" t="n">
        <v>7</v>
      </c>
      <c r="D20" s="0" t="n">
        <v>4</v>
      </c>
      <c r="E20" s="0" t="n">
        <v>0</v>
      </c>
      <c r="F20" s="0" t="n">
        <v>8</v>
      </c>
      <c r="H20" s="0" t="n">
        <f aca="false">C20+E20</f>
        <v>7</v>
      </c>
      <c r="I20" s="0" t="n">
        <f aca="false">D20+F20</f>
        <v>12</v>
      </c>
      <c r="K20" s="0" t="s">
        <v>28</v>
      </c>
      <c r="L20" s="0" t="n">
        <v>7</v>
      </c>
      <c r="M20" s="0" t="n">
        <v>5</v>
      </c>
      <c r="N20" s="0" t="n">
        <v>0</v>
      </c>
      <c r="O20" s="0" t="n">
        <v>8</v>
      </c>
      <c r="Q20" s="0" t="n">
        <f aca="false">L20+N20</f>
        <v>7</v>
      </c>
      <c r="R20" s="0" t="n">
        <f aca="false">M20+O20</f>
        <v>13</v>
      </c>
      <c r="V20" s="0" t="s">
        <v>28</v>
      </c>
      <c r="W20" s="0" t="n">
        <v>7</v>
      </c>
      <c r="X20" s="0" t="n">
        <v>6</v>
      </c>
      <c r="Y20" s="0" t="n">
        <v>0</v>
      </c>
      <c r="Z20" s="0" t="n">
        <v>4</v>
      </c>
      <c r="AB20" s="0" t="n">
        <f aca="false">W20+Y20</f>
        <v>7</v>
      </c>
      <c r="AC20" s="0" t="n">
        <f aca="false">X20+Z20</f>
        <v>10</v>
      </c>
      <c r="AE20" s="0" t="s">
        <v>28</v>
      </c>
      <c r="AF20" s="0" t="n">
        <v>7</v>
      </c>
      <c r="AG20" s="0" t="n">
        <v>7</v>
      </c>
      <c r="AH20" s="0" t="n">
        <v>0</v>
      </c>
      <c r="AI20" s="0" t="n">
        <v>3</v>
      </c>
      <c r="AK20" s="0" t="n">
        <f aca="false">AF20+AH20</f>
        <v>7</v>
      </c>
      <c r="AL20" s="0" t="n">
        <f aca="false">AG20+AI20</f>
        <v>10</v>
      </c>
    </row>
    <row r="21" customFormat="false" ht="13.8" hidden="false" customHeight="false" outlineLevel="0" collapsed="false">
      <c r="C21" s="105" t="n">
        <f aca="false">AVERAGE(C14:C20)</f>
        <v>6.28571428571429</v>
      </c>
      <c r="D21" s="105" t="n">
        <f aca="false">AVERAGE(D14:D20)</f>
        <v>5</v>
      </c>
      <c r="E21" s="105" t="n">
        <f aca="false">AVERAGE(E14:E20)</f>
        <v>0.285714285714286</v>
      </c>
      <c r="F21" s="105" t="n">
        <f aca="false">AVERAGE(F14:F20)</f>
        <v>3.71428571428571</v>
      </c>
      <c r="H21" s="0" t="n">
        <f aca="false">AVERAGE(H14:H20)</f>
        <v>6.57142857142857</v>
      </c>
      <c r="I21" s="0" t="n">
        <f aca="false">AVERAGE(I14:I20)</f>
        <v>8.71428571428571</v>
      </c>
      <c r="L21" s="105" t="n">
        <f aca="false">AVERAGE(L14:L20)</f>
        <v>6.42857142857143</v>
      </c>
      <c r="M21" s="105" t="n">
        <f aca="false">AVERAGE(M14:M20)</f>
        <v>4.85714285714286</v>
      </c>
      <c r="N21" s="105" t="n">
        <f aca="false">AVERAGE(N14:N20)</f>
        <v>0.142857142857143</v>
      </c>
      <c r="O21" s="105" t="n">
        <f aca="false">AVERAGE(O14:O20)</f>
        <v>4.71428571428571</v>
      </c>
      <c r="Q21" s="0" t="n">
        <f aca="false">AVERAGE(Q14:Q20)</f>
        <v>6.57142857142857</v>
      </c>
      <c r="R21" s="0" t="n">
        <f aca="false">AVERAGE(R14:R20)</f>
        <v>9.57142857142857</v>
      </c>
      <c r="W21" s="105" t="n">
        <f aca="false">AVERAGE(W14:W20)</f>
        <v>6.28571428571429</v>
      </c>
      <c r="X21" s="105" t="n">
        <f aca="false">AVERAGE(X14:X20)</f>
        <v>5.28571428571429</v>
      </c>
      <c r="Y21" s="105" t="n">
        <f aca="false">AVERAGE(Y14:Y20)</f>
        <v>0.285714285714286</v>
      </c>
      <c r="Z21" s="105" t="n">
        <f aca="false">AVERAGE(Z14:Z20)</f>
        <v>3.85714285714286</v>
      </c>
      <c r="AB21" s="0" t="n">
        <f aca="false">AVERAGE(AB14:AB20)</f>
        <v>6.57142857142857</v>
      </c>
      <c r="AC21" s="0" t="n">
        <f aca="false">AVERAGE(AC14:AC20)</f>
        <v>9.14285714285714</v>
      </c>
      <c r="AF21" s="105" t="n">
        <f aca="false">AVERAGE(AF14:AF20)</f>
        <v>5.85714285714286</v>
      </c>
      <c r="AG21" s="105" t="n">
        <f aca="false">AVERAGE(AG14:AG20)</f>
        <v>5.57142857142857</v>
      </c>
      <c r="AH21" s="105" t="n">
        <f aca="false">AVERAGE(AH14:AH20)</f>
        <v>0.714285714285714</v>
      </c>
      <c r="AI21" s="105" t="n">
        <f aca="false">AVERAGE(AI14:AI20)</f>
        <v>3.57142857142857</v>
      </c>
      <c r="AK21" s="0" t="n">
        <f aca="false">AVERAGE(AK14:AK20)</f>
        <v>6.57142857142857</v>
      </c>
      <c r="AL21" s="0" t="n">
        <f aca="false">AVERAGE(AL14:AL20)</f>
        <v>9.14285714285714</v>
      </c>
    </row>
    <row r="22" customFormat="false" ht="13.8" hidden="false" customHeight="false" outlineLevel="0" collapsed="false">
      <c r="C22" s="106"/>
      <c r="D22" s="106"/>
      <c r="E22" s="106" t="n">
        <f aca="false">E21/H21</f>
        <v>0.0434782608695652</v>
      </c>
      <c r="F22" s="106" t="n">
        <f aca="false">F21/I21</f>
        <v>0.426229508196721</v>
      </c>
      <c r="L22" s="106"/>
      <c r="M22" s="106"/>
      <c r="N22" s="106" t="n">
        <f aca="false">N21/Q21</f>
        <v>0.0217391304347826</v>
      </c>
      <c r="O22" s="106" t="n">
        <f aca="false">O21/R21</f>
        <v>0.492537313432836</v>
      </c>
      <c r="W22" s="106"/>
      <c r="X22" s="106"/>
      <c r="Y22" s="106" t="n">
        <f aca="false">Y21/AB21</f>
        <v>0.0434782608695652</v>
      </c>
      <c r="Z22" s="106" t="n">
        <f aca="false">Z21/AC21</f>
        <v>0.421875</v>
      </c>
      <c r="AF22" s="106"/>
      <c r="AG22" s="106"/>
      <c r="AH22" s="106" t="n">
        <f aca="false">AH21/AK21</f>
        <v>0.108695652173913</v>
      </c>
      <c r="AI22" s="106" t="n">
        <f aca="false">AI21/AL21</f>
        <v>0.390625</v>
      </c>
    </row>
    <row r="24" customFormat="false" ht="13.8" hidden="false" customHeight="false" outlineLevel="0" collapsed="false">
      <c r="B24" s="0" t="s">
        <v>359</v>
      </c>
      <c r="C24" s="42" t="s">
        <v>125</v>
      </c>
      <c r="D24" s="42" t="s">
        <v>373</v>
      </c>
      <c r="E24" s="43" t="s">
        <v>127</v>
      </c>
      <c r="F24" s="43" t="s">
        <v>374</v>
      </c>
      <c r="H24" s="0" t="s">
        <v>2</v>
      </c>
      <c r="I24" s="0" t="s">
        <v>375</v>
      </c>
      <c r="K24" s="0" t="s">
        <v>359</v>
      </c>
      <c r="L24" s="42" t="s">
        <v>125</v>
      </c>
      <c r="M24" s="42" t="s">
        <v>373</v>
      </c>
      <c r="N24" s="43" t="s">
        <v>127</v>
      </c>
      <c r="O24" s="43" t="s">
        <v>374</v>
      </c>
      <c r="Q24" s="0" t="s">
        <v>2</v>
      </c>
      <c r="R24" s="0" t="s">
        <v>375</v>
      </c>
      <c r="V24" s="0" t="s">
        <v>359</v>
      </c>
      <c r="W24" s="42" t="s">
        <v>125</v>
      </c>
      <c r="X24" s="42" t="s">
        <v>373</v>
      </c>
      <c r="Y24" s="43" t="s">
        <v>127</v>
      </c>
      <c r="Z24" s="43" t="s">
        <v>374</v>
      </c>
      <c r="AB24" s="0" t="s">
        <v>2</v>
      </c>
      <c r="AC24" s="0" t="s">
        <v>375</v>
      </c>
      <c r="AE24" s="0" t="s">
        <v>359</v>
      </c>
      <c r="AF24" s="42" t="s">
        <v>125</v>
      </c>
      <c r="AG24" s="42" t="s">
        <v>373</v>
      </c>
      <c r="AH24" s="43" t="s">
        <v>127</v>
      </c>
      <c r="AI24" s="43" t="s">
        <v>374</v>
      </c>
      <c r="AK24" s="0" t="s">
        <v>2</v>
      </c>
      <c r="AL24" s="0" t="s">
        <v>375</v>
      </c>
    </row>
    <row r="25" customFormat="false" ht="13.8" hidden="false" customHeight="false" outlineLevel="0" collapsed="false">
      <c r="B25" s="0" t="s">
        <v>79</v>
      </c>
      <c r="C25" s="0" t="n">
        <v>4</v>
      </c>
      <c r="D25" s="0" t="n">
        <v>4</v>
      </c>
      <c r="E25" s="0" t="n">
        <v>0</v>
      </c>
      <c r="F25" s="0" t="n">
        <v>1</v>
      </c>
      <c r="H25" s="0" t="n">
        <f aca="false">C25+E25</f>
        <v>4</v>
      </c>
      <c r="I25" s="0" t="n">
        <f aca="false">D25+F25</f>
        <v>5</v>
      </c>
      <c r="K25" s="0" t="s">
        <v>79</v>
      </c>
      <c r="L25" s="0" t="n">
        <v>4</v>
      </c>
      <c r="M25" s="0" t="n">
        <v>4</v>
      </c>
      <c r="N25" s="0" t="n">
        <v>0</v>
      </c>
      <c r="O25" s="0" t="n">
        <v>1</v>
      </c>
      <c r="Q25" s="0" t="n">
        <f aca="false">L25+N25</f>
        <v>4</v>
      </c>
      <c r="R25" s="0" t="n">
        <f aca="false">M25+O25</f>
        <v>5</v>
      </c>
      <c r="V25" s="0" t="s">
        <v>37</v>
      </c>
      <c r="W25" s="0" t="n">
        <v>4</v>
      </c>
      <c r="X25" s="0" t="n">
        <v>4</v>
      </c>
      <c r="Y25" s="0" t="n">
        <v>0</v>
      </c>
      <c r="Z25" s="0" t="n">
        <v>2</v>
      </c>
      <c r="AB25" s="0" t="n">
        <f aca="false">W25+Y25</f>
        <v>4</v>
      </c>
      <c r="AC25" s="0" t="n">
        <f aca="false">X25+Z25</f>
        <v>6</v>
      </c>
      <c r="AE25" s="0" t="s">
        <v>37</v>
      </c>
      <c r="AF25" s="0" t="n">
        <v>4</v>
      </c>
      <c r="AG25" s="0" t="n">
        <v>4</v>
      </c>
      <c r="AH25" s="0" t="n">
        <v>0</v>
      </c>
      <c r="AI25" s="0" t="n">
        <v>1</v>
      </c>
      <c r="AK25" s="0" t="n">
        <f aca="false">AF25+AH25</f>
        <v>4</v>
      </c>
      <c r="AL25" s="0" t="n">
        <f aca="false">AG25+AI25</f>
        <v>5</v>
      </c>
    </row>
    <row r="26" customFormat="false" ht="13.8" hidden="false" customHeight="false" outlineLevel="0" collapsed="false">
      <c r="B26" s="0" t="s">
        <v>77</v>
      </c>
      <c r="C26" s="0" t="n">
        <v>10</v>
      </c>
      <c r="D26" s="0" t="n">
        <v>10</v>
      </c>
      <c r="E26" s="0" t="n">
        <v>0</v>
      </c>
      <c r="F26" s="0" t="n">
        <v>4</v>
      </c>
      <c r="H26" s="0" t="n">
        <f aca="false">C26+E26</f>
        <v>10</v>
      </c>
      <c r="I26" s="0" t="n">
        <f aca="false">D26+F26</f>
        <v>14</v>
      </c>
      <c r="K26" s="0" t="s">
        <v>77</v>
      </c>
      <c r="L26" s="0" t="n">
        <v>10</v>
      </c>
      <c r="M26" s="0" t="n">
        <v>10</v>
      </c>
      <c r="N26" s="0" t="n">
        <v>0</v>
      </c>
      <c r="O26" s="0" t="n">
        <v>3</v>
      </c>
      <c r="Q26" s="0" t="n">
        <f aca="false">L26+N26</f>
        <v>10</v>
      </c>
      <c r="R26" s="0" t="n">
        <f aca="false">M26+O26</f>
        <v>13</v>
      </c>
      <c r="V26" s="0" t="s">
        <v>36</v>
      </c>
      <c r="W26" s="0" t="n">
        <v>7</v>
      </c>
      <c r="X26" s="0" t="n">
        <v>6</v>
      </c>
      <c r="Y26" s="0" t="n">
        <v>0</v>
      </c>
      <c r="Z26" s="0" t="n">
        <v>2</v>
      </c>
      <c r="AB26" s="0" t="n">
        <f aca="false">W26+Y26</f>
        <v>7</v>
      </c>
      <c r="AC26" s="0" t="n">
        <f aca="false">X26+Z26</f>
        <v>8</v>
      </c>
      <c r="AE26" s="0" t="s">
        <v>36</v>
      </c>
      <c r="AF26" s="0" t="n">
        <v>7</v>
      </c>
      <c r="AG26" s="0" t="n">
        <v>7</v>
      </c>
      <c r="AH26" s="0" t="n">
        <v>0</v>
      </c>
      <c r="AI26" s="0" t="n">
        <v>2</v>
      </c>
      <c r="AK26" s="0" t="n">
        <f aca="false">AF26+AH26</f>
        <v>7</v>
      </c>
      <c r="AL26" s="0" t="n">
        <f aca="false">AG26+AI26</f>
        <v>9</v>
      </c>
    </row>
    <row r="27" customFormat="false" ht="13.8" hidden="false" customHeight="false" outlineLevel="0" collapsed="false">
      <c r="B27" s="0" t="s">
        <v>83</v>
      </c>
      <c r="C27" s="0" t="n">
        <v>7</v>
      </c>
      <c r="D27" s="0" t="n">
        <v>6</v>
      </c>
      <c r="E27" s="0" t="n">
        <v>0</v>
      </c>
      <c r="F27" s="0" t="n">
        <v>3</v>
      </c>
      <c r="H27" s="0" t="n">
        <f aca="false">C27+E27</f>
        <v>7</v>
      </c>
      <c r="I27" s="0" t="n">
        <f aca="false">D27+F27</f>
        <v>9</v>
      </c>
      <c r="K27" s="0" t="s">
        <v>83</v>
      </c>
      <c r="L27" s="0" t="n">
        <v>7</v>
      </c>
      <c r="M27" s="0" t="n">
        <v>6</v>
      </c>
      <c r="N27" s="0" t="n">
        <v>0</v>
      </c>
      <c r="O27" s="0" t="n">
        <v>1</v>
      </c>
      <c r="Q27" s="0" t="n">
        <f aca="false">L27+N27</f>
        <v>7</v>
      </c>
      <c r="R27" s="0" t="n">
        <f aca="false">M27+O27</f>
        <v>7</v>
      </c>
      <c r="V27" s="0" t="s">
        <v>39</v>
      </c>
      <c r="W27" s="0" t="n">
        <v>10</v>
      </c>
      <c r="X27" s="0" t="n">
        <v>9</v>
      </c>
      <c r="Y27" s="0" t="n">
        <v>0</v>
      </c>
      <c r="Z27" s="0" t="n">
        <v>3</v>
      </c>
      <c r="AB27" s="0" t="n">
        <f aca="false">W27+Y27</f>
        <v>10</v>
      </c>
      <c r="AC27" s="0" t="n">
        <f aca="false">X27+Z27</f>
        <v>12</v>
      </c>
      <c r="AE27" s="0" t="s">
        <v>39</v>
      </c>
      <c r="AF27" s="0" t="n">
        <v>10</v>
      </c>
      <c r="AG27" s="0" t="n">
        <v>8</v>
      </c>
      <c r="AH27" s="0" t="n">
        <v>0</v>
      </c>
      <c r="AI27" s="0" t="n">
        <v>3</v>
      </c>
      <c r="AK27" s="0" t="n">
        <f aca="false">AF27+AH27</f>
        <v>10</v>
      </c>
      <c r="AL27" s="0" t="n">
        <f aca="false">AG27+AI27</f>
        <v>11</v>
      </c>
    </row>
    <row r="28" customFormat="false" ht="13.8" hidden="false" customHeight="false" outlineLevel="0" collapsed="false">
      <c r="B28" s="0" t="s">
        <v>82</v>
      </c>
      <c r="C28" s="0" t="n">
        <v>7</v>
      </c>
      <c r="D28" s="0" t="n">
        <v>7</v>
      </c>
      <c r="E28" s="0" t="n">
        <v>0</v>
      </c>
      <c r="F28" s="0" t="n">
        <v>3</v>
      </c>
      <c r="H28" s="0" t="n">
        <f aca="false">C28+E28</f>
        <v>7</v>
      </c>
      <c r="I28" s="0" t="n">
        <f aca="false">D28+F28</f>
        <v>10</v>
      </c>
      <c r="K28" s="0" t="s">
        <v>82</v>
      </c>
      <c r="L28" s="0" t="n">
        <v>7</v>
      </c>
      <c r="M28" s="0" t="n">
        <v>6</v>
      </c>
      <c r="N28" s="0" t="n">
        <v>0</v>
      </c>
      <c r="O28" s="0" t="n">
        <v>1</v>
      </c>
      <c r="Q28" s="0" t="n">
        <f aca="false">L28+N28</f>
        <v>7</v>
      </c>
      <c r="R28" s="0" t="n">
        <f aca="false">M28+O28</f>
        <v>7</v>
      </c>
      <c r="V28" s="0" t="s">
        <v>33</v>
      </c>
      <c r="W28" s="0" t="n">
        <v>7</v>
      </c>
      <c r="X28" s="0" t="n">
        <v>7</v>
      </c>
      <c r="Y28" s="0" t="n">
        <v>0</v>
      </c>
      <c r="Z28" s="0" t="n">
        <v>1</v>
      </c>
      <c r="AB28" s="0" t="n">
        <f aca="false">W28+Y28</f>
        <v>7</v>
      </c>
      <c r="AC28" s="0" t="n">
        <f aca="false">X28+Z28</f>
        <v>8</v>
      </c>
      <c r="AE28" s="0" t="s">
        <v>33</v>
      </c>
      <c r="AF28" s="0" t="n">
        <v>6</v>
      </c>
      <c r="AG28" s="0" t="n">
        <v>6</v>
      </c>
      <c r="AH28" s="0" t="n">
        <v>1</v>
      </c>
      <c r="AI28" s="0" t="n">
        <v>2</v>
      </c>
      <c r="AK28" s="0" t="n">
        <f aca="false">AF28+AH28</f>
        <v>7</v>
      </c>
      <c r="AL28" s="0" t="n">
        <f aca="false">AG28+AI28</f>
        <v>8</v>
      </c>
    </row>
    <row r="29" customFormat="false" ht="13.8" hidden="false" customHeight="false" outlineLevel="0" collapsed="false">
      <c r="B29" s="0" t="s">
        <v>80</v>
      </c>
      <c r="C29" s="0" t="n">
        <v>3</v>
      </c>
      <c r="D29" s="0" t="n">
        <v>3</v>
      </c>
      <c r="E29" s="0" t="n">
        <v>0</v>
      </c>
      <c r="F29" s="0" t="n">
        <v>1</v>
      </c>
      <c r="H29" s="0" t="n">
        <f aca="false">C29+E29</f>
        <v>3</v>
      </c>
      <c r="I29" s="0" t="n">
        <f aca="false">D29+F29</f>
        <v>4</v>
      </c>
      <c r="K29" s="0" t="s">
        <v>80</v>
      </c>
      <c r="L29" s="0" t="n">
        <v>3</v>
      </c>
      <c r="M29" s="0" t="n">
        <v>3</v>
      </c>
      <c r="N29" s="0" t="n">
        <v>0</v>
      </c>
      <c r="O29" s="0" t="n">
        <v>0</v>
      </c>
      <c r="Q29" s="0" t="n">
        <f aca="false">L29+N29</f>
        <v>3</v>
      </c>
      <c r="R29" s="0" t="n">
        <f aca="false">M29+O29</f>
        <v>3</v>
      </c>
      <c r="V29" s="0" t="s">
        <v>38</v>
      </c>
      <c r="W29" s="0" t="n">
        <v>4</v>
      </c>
      <c r="X29" s="0" t="n">
        <v>4</v>
      </c>
      <c r="Y29" s="0" t="n">
        <v>0</v>
      </c>
      <c r="Z29" s="0" t="n">
        <v>1</v>
      </c>
      <c r="AB29" s="0" t="n">
        <f aca="false">W29+Y29</f>
        <v>4</v>
      </c>
      <c r="AC29" s="0" t="n">
        <f aca="false">X29+Z29</f>
        <v>5</v>
      </c>
      <c r="AE29" s="0" t="s">
        <v>38</v>
      </c>
      <c r="AF29" s="0" t="n">
        <v>4</v>
      </c>
      <c r="AG29" s="0" t="n">
        <v>4</v>
      </c>
      <c r="AH29" s="0" t="n">
        <v>0</v>
      </c>
      <c r="AI29" s="0" t="n">
        <v>0</v>
      </c>
      <c r="AK29" s="0" t="n">
        <f aca="false">AF29+AH29</f>
        <v>4</v>
      </c>
      <c r="AL29" s="0" t="n">
        <f aca="false">AG29+AI29</f>
        <v>4</v>
      </c>
    </row>
    <row r="30" customFormat="false" ht="13.8" hidden="false" customHeight="false" outlineLevel="0" collapsed="false">
      <c r="B30" s="0" t="s">
        <v>81</v>
      </c>
      <c r="C30" s="0" t="n">
        <v>4</v>
      </c>
      <c r="D30" s="0" t="n">
        <v>4</v>
      </c>
      <c r="E30" s="0" t="n">
        <v>0</v>
      </c>
      <c r="F30" s="0" t="n">
        <v>1</v>
      </c>
      <c r="H30" s="0" t="n">
        <f aca="false">C30+E30</f>
        <v>4</v>
      </c>
      <c r="I30" s="0" t="n">
        <f aca="false">D30+F30</f>
        <v>5</v>
      </c>
      <c r="K30" s="0" t="s">
        <v>81</v>
      </c>
      <c r="L30" s="0" t="n">
        <v>4</v>
      </c>
      <c r="M30" s="0" t="n">
        <v>4</v>
      </c>
      <c r="N30" s="0" t="n">
        <v>0</v>
      </c>
      <c r="O30" s="0" t="n">
        <v>2</v>
      </c>
      <c r="Q30" s="0" t="n">
        <f aca="false">L30+N30</f>
        <v>4</v>
      </c>
      <c r="R30" s="0" t="n">
        <f aca="false">M30+O30</f>
        <v>6</v>
      </c>
      <c r="V30" s="0" t="s">
        <v>34</v>
      </c>
      <c r="W30" s="0" t="n">
        <v>11</v>
      </c>
      <c r="X30" s="0" t="n">
        <v>11</v>
      </c>
      <c r="Y30" s="0" t="n">
        <v>0</v>
      </c>
      <c r="Z30" s="0" t="n">
        <v>2</v>
      </c>
      <c r="AB30" s="0" t="n">
        <f aca="false">W30+Y30</f>
        <v>11</v>
      </c>
      <c r="AC30" s="0" t="n">
        <f aca="false">X30+Z30</f>
        <v>13</v>
      </c>
      <c r="AE30" s="0" t="s">
        <v>34</v>
      </c>
      <c r="AF30" s="0" t="n">
        <v>11</v>
      </c>
      <c r="AG30" s="0" t="n">
        <v>10</v>
      </c>
      <c r="AH30" s="0" t="n">
        <v>0</v>
      </c>
      <c r="AI30" s="0" t="n">
        <v>2</v>
      </c>
      <c r="AK30" s="0" t="n">
        <f aca="false">AF30+AH30</f>
        <v>11</v>
      </c>
      <c r="AL30" s="0" t="n">
        <f aca="false">AG30+AI30</f>
        <v>12</v>
      </c>
    </row>
    <row r="31" customFormat="false" ht="13.8" hidden="false" customHeight="false" outlineLevel="0" collapsed="false">
      <c r="B31" s="0" t="s">
        <v>78</v>
      </c>
      <c r="C31" s="0" t="n">
        <v>11</v>
      </c>
      <c r="D31" s="0" t="n">
        <v>10</v>
      </c>
      <c r="E31" s="0" t="n">
        <v>0</v>
      </c>
      <c r="F31" s="0" t="n">
        <v>2</v>
      </c>
      <c r="H31" s="0" t="n">
        <f aca="false">C31+E31</f>
        <v>11</v>
      </c>
      <c r="I31" s="0" t="n">
        <f aca="false">D31+F31</f>
        <v>12</v>
      </c>
      <c r="K31" s="0" t="s">
        <v>78</v>
      </c>
      <c r="L31" s="0" t="n">
        <v>11</v>
      </c>
      <c r="M31" s="0" t="n">
        <v>11</v>
      </c>
      <c r="N31" s="0" t="n">
        <v>0</v>
      </c>
      <c r="O31" s="0" t="n">
        <v>2</v>
      </c>
      <c r="Q31" s="0" t="n">
        <f aca="false">L31+N31</f>
        <v>11</v>
      </c>
      <c r="R31" s="0" t="n">
        <f aca="false">M31+O31</f>
        <v>13</v>
      </c>
      <c r="V31" s="0" t="s">
        <v>35</v>
      </c>
      <c r="W31" s="0" t="n">
        <v>3</v>
      </c>
      <c r="X31" s="0" t="n">
        <v>3</v>
      </c>
      <c r="Y31" s="0" t="n">
        <v>0</v>
      </c>
      <c r="Z31" s="0" t="n">
        <v>1</v>
      </c>
      <c r="AB31" s="0" t="n">
        <f aca="false">W31+Y31</f>
        <v>3</v>
      </c>
      <c r="AC31" s="0" t="n">
        <f aca="false">X31+Z31</f>
        <v>4</v>
      </c>
      <c r="AE31" s="0" t="s">
        <v>35</v>
      </c>
      <c r="AF31" s="0" t="n">
        <v>3</v>
      </c>
      <c r="AG31" s="0" t="n">
        <v>3</v>
      </c>
      <c r="AH31" s="0" t="n">
        <v>0</v>
      </c>
      <c r="AI31" s="0" t="n">
        <v>1</v>
      </c>
      <c r="AK31" s="0" t="n">
        <f aca="false">AF31+AH31</f>
        <v>3</v>
      </c>
      <c r="AL31" s="0" t="n">
        <f aca="false">AG31+AI31</f>
        <v>4</v>
      </c>
    </row>
    <row r="32" customFormat="false" ht="13.8" hidden="false" customHeight="false" outlineLevel="0" collapsed="false">
      <c r="C32" s="105" t="n">
        <f aca="false">AVERAGE(C25:C31)</f>
        <v>6.57142857142857</v>
      </c>
      <c r="D32" s="105" t="n">
        <f aca="false">AVERAGE(D25:D31)</f>
        <v>6.28571428571429</v>
      </c>
      <c r="E32" s="105" t="n">
        <f aca="false">AVERAGE(E25:E31)</f>
        <v>0</v>
      </c>
      <c r="F32" s="105" t="n">
        <f aca="false">AVERAGE(F25:F31)</f>
        <v>2.14285714285714</v>
      </c>
      <c r="H32" s="0" t="n">
        <f aca="false">AVERAGE(H25:H31)</f>
        <v>6.57142857142857</v>
      </c>
      <c r="I32" s="0" t="n">
        <f aca="false">AVERAGE(I25:I31)</f>
        <v>8.42857142857143</v>
      </c>
      <c r="L32" s="105" t="n">
        <f aca="false">AVERAGE(L25:L31)</f>
        <v>6.57142857142857</v>
      </c>
      <c r="M32" s="105" t="n">
        <f aca="false">AVERAGE(M25:M31)</f>
        <v>6.28571428571429</v>
      </c>
      <c r="N32" s="105" t="n">
        <f aca="false">AVERAGE(N25:N31)</f>
        <v>0</v>
      </c>
      <c r="O32" s="105" t="n">
        <f aca="false">AVERAGE(O25:O31)</f>
        <v>1.42857142857143</v>
      </c>
      <c r="Q32" s="0" t="n">
        <f aca="false">AVERAGE(Q25:Q31)</f>
        <v>6.57142857142857</v>
      </c>
      <c r="R32" s="0" t="n">
        <f aca="false">AVERAGE(R25:R31)</f>
        <v>7.71428571428571</v>
      </c>
      <c r="W32" s="105" t="n">
        <f aca="false">AVERAGE(W25:W31)</f>
        <v>6.57142857142857</v>
      </c>
      <c r="X32" s="105" t="n">
        <f aca="false">AVERAGE(X25:X31)</f>
        <v>6.28571428571429</v>
      </c>
      <c r="Y32" s="105" t="n">
        <f aca="false">AVERAGE(Y25:Y31)</f>
        <v>0</v>
      </c>
      <c r="Z32" s="105" t="n">
        <f aca="false">AVERAGE(Z25:Z31)</f>
        <v>1.71428571428571</v>
      </c>
      <c r="AB32" s="0" t="n">
        <f aca="false">AVERAGE(AB25:AB31)</f>
        <v>6.57142857142857</v>
      </c>
      <c r="AC32" s="0" t="n">
        <f aca="false">AVERAGE(AC25:AC31)</f>
        <v>8</v>
      </c>
      <c r="AF32" s="105" t="n">
        <f aca="false">AVERAGE(AF25:AF31)</f>
        <v>6.42857142857143</v>
      </c>
      <c r="AG32" s="105" t="n">
        <f aca="false">AVERAGE(AG25:AG31)</f>
        <v>6</v>
      </c>
      <c r="AH32" s="105" t="n">
        <f aca="false">AVERAGE(AH25:AH31)</f>
        <v>0.142857142857143</v>
      </c>
      <c r="AI32" s="105" t="n">
        <f aca="false">AVERAGE(AI25:AI31)</f>
        <v>1.57142857142857</v>
      </c>
      <c r="AK32" s="0" t="n">
        <f aca="false">AVERAGE(AK25:AK31)</f>
        <v>6.57142857142857</v>
      </c>
      <c r="AL32" s="0" t="n">
        <f aca="false">AVERAGE(AL25:AL31)</f>
        <v>7.57142857142857</v>
      </c>
    </row>
    <row r="33" customFormat="false" ht="13.8" hidden="false" customHeight="false" outlineLevel="0" collapsed="false">
      <c r="C33" s="106"/>
      <c r="D33" s="106"/>
      <c r="E33" s="106" t="n">
        <f aca="false">E32/H32</f>
        <v>0</v>
      </c>
      <c r="F33" s="106" t="n">
        <f aca="false">F32/I32</f>
        <v>0.254237288135593</v>
      </c>
      <c r="L33" s="106"/>
      <c r="M33" s="106"/>
      <c r="N33" s="106" t="n">
        <f aca="false">N32/Q32</f>
        <v>0</v>
      </c>
      <c r="O33" s="106" t="n">
        <f aca="false">O32/R32</f>
        <v>0.185185185185185</v>
      </c>
      <c r="W33" s="106"/>
      <c r="X33" s="106"/>
      <c r="Y33" s="106" t="n">
        <f aca="false">Y32/AB32</f>
        <v>0</v>
      </c>
      <c r="Z33" s="106" t="n">
        <f aca="false">Z32/AC32</f>
        <v>0.214285714285714</v>
      </c>
      <c r="AF33" s="106"/>
      <c r="AG33" s="106"/>
      <c r="AH33" s="106" t="n">
        <f aca="false">AH32/AK32</f>
        <v>0.0217391304347826</v>
      </c>
      <c r="AI33" s="106" t="n">
        <f aca="false">AI32/AL32</f>
        <v>0.207547169811321</v>
      </c>
    </row>
    <row r="35" customFormat="false" ht="13.8" hidden="false" customHeight="false" outlineLevel="0" collapsed="false">
      <c r="B35" s="0" t="s">
        <v>360</v>
      </c>
      <c r="C35" s="42" t="s">
        <v>125</v>
      </c>
      <c r="D35" s="42" t="s">
        <v>373</v>
      </c>
      <c r="E35" s="43" t="s">
        <v>127</v>
      </c>
      <c r="F35" s="43" t="s">
        <v>374</v>
      </c>
      <c r="H35" s="0" t="s">
        <v>2</v>
      </c>
      <c r="I35" s="0" t="s">
        <v>375</v>
      </c>
      <c r="K35" s="0" t="s">
        <v>360</v>
      </c>
      <c r="L35" s="42" t="s">
        <v>125</v>
      </c>
      <c r="M35" s="42" t="s">
        <v>373</v>
      </c>
      <c r="N35" s="43" t="s">
        <v>127</v>
      </c>
      <c r="O35" s="43" t="s">
        <v>374</v>
      </c>
      <c r="Q35" s="0" t="s">
        <v>2</v>
      </c>
      <c r="R35" s="0" t="s">
        <v>375</v>
      </c>
      <c r="V35" s="0" t="s">
        <v>360</v>
      </c>
      <c r="W35" s="42" t="s">
        <v>125</v>
      </c>
      <c r="X35" s="42" t="s">
        <v>373</v>
      </c>
      <c r="Y35" s="43" t="s">
        <v>127</v>
      </c>
      <c r="Z35" s="43" t="s">
        <v>374</v>
      </c>
      <c r="AB35" s="0" t="s">
        <v>2</v>
      </c>
      <c r="AC35" s="0" t="s">
        <v>375</v>
      </c>
      <c r="AE35" s="0" t="s">
        <v>360</v>
      </c>
      <c r="AF35" s="42" t="s">
        <v>125</v>
      </c>
      <c r="AG35" s="42" t="s">
        <v>373</v>
      </c>
      <c r="AH35" s="43" t="s">
        <v>127</v>
      </c>
      <c r="AI35" s="43" t="s">
        <v>374</v>
      </c>
      <c r="AK35" s="0" t="s">
        <v>2</v>
      </c>
      <c r="AL35" s="0" t="s">
        <v>375</v>
      </c>
    </row>
    <row r="36" customFormat="false" ht="13.8" hidden="false" customHeight="false" outlineLevel="0" collapsed="false">
      <c r="B36" s="0" t="s">
        <v>79</v>
      </c>
      <c r="C36" s="0" t="n">
        <v>4</v>
      </c>
      <c r="D36" s="0" t="n">
        <v>4</v>
      </c>
      <c r="E36" s="0" t="n">
        <v>0</v>
      </c>
      <c r="F36" s="0" t="n">
        <v>2</v>
      </c>
      <c r="H36" s="0" t="n">
        <f aca="false">C36+E36</f>
        <v>4</v>
      </c>
      <c r="I36" s="0" t="n">
        <f aca="false">D36+F36</f>
        <v>6</v>
      </c>
      <c r="K36" s="0" t="s">
        <v>79</v>
      </c>
      <c r="L36" s="0" t="n">
        <v>4</v>
      </c>
      <c r="M36" s="0" t="n">
        <v>4</v>
      </c>
      <c r="N36" s="0" t="n">
        <v>0</v>
      </c>
      <c r="O36" s="0" t="n">
        <v>6</v>
      </c>
      <c r="Q36" s="0" t="n">
        <f aca="false">L36+N36</f>
        <v>4</v>
      </c>
      <c r="R36" s="0" t="n">
        <f aca="false">M36+O36</f>
        <v>10</v>
      </c>
      <c r="V36" s="0" t="s">
        <v>37</v>
      </c>
      <c r="W36" s="0" t="n">
        <v>4</v>
      </c>
      <c r="X36" s="0" t="n">
        <v>4</v>
      </c>
      <c r="Y36" s="0" t="n">
        <v>0</v>
      </c>
      <c r="Z36" s="0" t="n">
        <v>7</v>
      </c>
      <c r="AB36" s="0" t="n">
        <f aca="false">W36+Y36</f>
        <v>4</v>
      </c>
      <c r="AC36" s="0" t="n">
        <f aca="false">X36+Z36</f>
        <v>11</v>
      </c>
      <c r="AE36" s="0" t="s">
        <v>37</v>
      </c>
      <c r="AF36" s="0" t="n">
        <v>4</v>
      </c>
      <c r="AG36" s="0" t="n">
        <v>4</v>
      </c>
      <c r="AH36" s="0" t="n">
        <v>0</v>
      </c>
      <c r="AI36" s="0" t="n">
        <v>5</v>
      </c>
      <c r="AK36" s="0" t="n">
        <f aca="false">AF36+AH36</f>
        <v>4</v>
      </c>
      <c r="AL36" s="0" t="n">
        <f aca="false">AG36+AI36</f>
        <v>9</v>
      </c>
    </row>
    <row r="37" customFormat="false" ht="13.8" hidden="false" customHeight="false" outlineLevel="0" collapsed="false">
      <c r="B37" s="0" t="s">
        <v>77</v>
      </c>
      <c r="C37" s="0" t="n">
        <v>10</v>
      </c>
      <c r="D37" s="0" t="n">
        <v>9</v>
      </c>
      <c r="E37" s="0" t="n">
        <v>0</v>
      </c>
      <c r="F37" s="0" t="n">
        <v>7</v>
      </c>
      <c r="H37" s="0" t="n">
        <f aca="false">C37+E37</f>
        <v>10</v>
      </c>
      <c r="I37" s="0" t="n">
        <f aca="false">D37+F37</f>
        <v>16</v>
      </c>
      <c r="K37" s="0" t="s">
        <v>77</v>
      </c>
      <c r="L37" s="0" t="n">
        <v>10</v>
      </c>
      <c r="M37" s="0" t="n">
        <v>8</v>
      </c>
      <c r="N37" s="0" t="n">
        <v>0</v>
      </c>
      <c r="O37" s="0" t="n">
        <v>3</v>
      </c>
      <c r="Q37" s="0" t="n">
        <f aca="false">L37+N37</f>
        <v>10</v>
      </c>
      <c r="R37" s="0" t="n">
        <f aca="false">M37+O37</f>
        <v>11</v>
      </c>
      <c r="V37" s="0" t="s">
        <v>36</v>
      </c>
      <c r="W37" s="0" t="n">
        <v>7</v>
      </c>
      <c r="X37" s="0" t="n">
        <v>7</v>
      </c>
      <c r="Y37" s="0" t="n">
        <v>0</v>
      </c>
      <c r="Z37" s="0" t="n">
        <v>2</v>
      </c>
      <c r="AB37" s="0" t="n">
        <f aca="false">W37+Y37</f>
        <v>7</v>
      </c>
      <c r="AC37" s="0" t="n">
        <f aca="false">X37+Z37</f>
        <v>9</v>
      </c>
      <c r="AE37" s="0" t="s">
        <v>36</v>
      </c>
      <c r="AF37" s="0" t="n">
        <v>7</v>
      </c>
      <c r="AG37" s="0" t="n">
        <v>6</v>
      </c>
      <c r="AH37" s="0" t="n">
        <v>0</v>
      </c>
      <c r="AI37" s="0" t="n">
        <v>1</v>
      </c>
      <c r="AK37" s="0" t="n">
        <f aca="false">AF37+AH37</f>
        <v>7</v>
      </c>
      <c r="AL37" s="0" t="n">
        <f aca="false">AG37+AI37</f>
        <v>7</v>
      </c>
    </row>
    <row r="38" customFormat="false" ht="13.8" hidden="false" customHeight="false" outlineLevel="0" collapsed="false">
      <c r="B38" s="0" t="s">
        <v>83</v>
      </c>
      <c r="C38" s="0" t="n">
        <v>7</v>
      </c>
      <c r="D38" s="0" t="n">
        <v>7</v>
      </c>
      <c r="E38" s="0" t="n">
        <v>0</v>
      </c>
      <c r="F38" s="0" t="n">
        <v>1</v>
      </c>
      <c r="H38" s="0" t="n">
        <f aca="false">C38+E38</f>
        <v>7</v>
      </c>
      <c r="I38" s="0" t="n">
        <f aca="false">D38+F38</f>
        <v>8</v>
      </c>
      <c r="K38" s="0" t="s">
        <v>83</v>
      </c>
      <c r="L38" s="0" t="n">
        <v>7</v>
      </c>
      <c r="M38" s="0" t="n">
        <v>7</v>
      </c>
      <c r="N38" s="0" t="n">
        <v>0</v>
      </c>
      <c r="O38" s="0" t="n">
        <v>1</v>
      </c>
      <c r="Q38" s="0" t="n">
        <f aca="false">L38+N38</f>
        <v>7</v>
      </c>
      <c r="R38" s="0" t="n">
        <f aca="false">M38+O38</f>
        <v>8</v>
      </c>
      <c r="V38" s="0" t="s">
        <v>39</v>
      </c>
      <c r="W38" s="0" t="n">
        <v>10</v>
      </c>
      <c r="X38" s="0" t="n">
        <v>9</v>
      </c>
      <c r="Y38" s="0" t="n">
        <v>0</v>
      </c>
      <c r="Z38" s="0" t="n">
        <v>6</v>
      </c>
      <c r="AB38" s="0" t="n">
        <f aca="false">W38+Y38</f>
        <v>10</v>
      </c>
      <c r="AC38" s="0" t="n">
        <f aca="false">X38+Z38</f>
        <v>15</v>
      </c>
      <c r="AE38" s="0" t="s">
        <v>39</v>
      </c>
      <c r="AF38" s="0" t="n">
        <v>10</v>
      </c>
      <c r="AG38" s="0" t="n">
        <v>8</v>
      </c>
      <c r="AH38" s="0" t="n">
        <v>0</v>
      </c>
      <c r="AI38" s="0" t="n">
        <v>2</v>
      </c>
      <c r="AK38" s="0" t="n">
        <f aca="false">AF38+AH38</f>
        <v>10</v>
      </c>
      <c r="AL38" s="0" t="n">
        <f aca="false">AG38+AI38</f>
        <v>10</v>
      </c>
    </row>
    <row r="39" customFormat="false" ht="13.8" hidden="false" customHeight="false" outlineLevel="0" collapsed="false">
      <c r="B39" s="0" t="s">
        <v>82</v>
      </c>
      <c r="C39" s="0" t="n">
        <v>7</v>
      </c>
      <c r="D39" s="0" t="n">
        <v>7</v>
      </c>
      <c r="E39" s="0" t="n">
        <v>0</v>
      </c>
      <c r="F39" s="0" t="n">
        <v>4</v>
      </c>
      <c r="H39" s="0" t="n">
        <f aca="false">C39+E39</f>
        <v>7</v>
      </c>
      <c r="I39" s="0" t="n">
        <f aca="false">D39+F39</f>
        <v>11</v>
      </c>
      <c r="K39" s="0" t="s">
        <v>82</v>
      </c>
      <c r="L39" s="0" t="n">
        <v>7</v>
      </c>
      <c r="M39" s="0" t="n">
        <v>7</v>
      </c>
      <c r="N39" s="0" t="n">
        <v>0</v>
      </c>
      <c r="O39" s="0" t="n">
        <v>3</v>
      </c>
      <c r="Q39" s="0" t="n">
        <f aca="false">L39+N39</f>
        <v>7</v>
      </c>
      <c r="R39" s="0" t="n">
        <f aca="false">M39+O39</f>
        <v>10</v>
      </c>
      <c r="V39" s="0" t="s">
        <v>33</v>
      </c>
      <c r="W39" s="0" t="n">
        <v>7</v>
      </c>
      <c r="X39" s="0" t="n">
        <v>7</v>
      </c>
      <c r="Y39" s="0" t="n">
        <v>0</v>
      </c>
      <c r="Z39" s="0" t="n">
        <v>4</v>
      </c>
      <c r="AB39" s="0" t="n">
        <f aca="false">W39+Y39</f>
        <v>7</v>
      </c>
      <c r="AC39" s="0" t="n">
        <f aca="false">X39+Z39</f>
        <v>11</v>
      </c>
      <c r="AE39" s="0" t="s">
        <v>33</v>
      </c>
      <c r="AF39" s="0" t="n">
        <v>7</v>
      </c>
      <c r="AG39" s="0" t="n">
        <v>7</v>
      </c>
      <c r="AH39" s="0" t="n">
        <v>0</v>
      </c>
      <c r="AI39" s="0" t="n">
        <v>1</v>
      </c>
      <c r="AK39" s="0" t="n">
        <f aca="false">AF39+AH39</f>
        <v>7</v>
      </c>
      <c r="AL39" s="0" t="n">
        <f aca="false">AG39+AI39</f>
        <v>8</v>
      </c>
    </row>
    <row r="40" customFormat="false" ht="13.8" hidden="false" customHeight="false" outlineLevel="0" collapsed="false">
      <c r="B40" s="0" t="s">
        <v>80</v>
      </c>
      <c r="C40" s="0" t="n">
        <v>3</v>
      </c>
      <c r="D40" s="0" t="n">
        <v>3</v>
      </c>
      <c r="E40" s="0" t="n">
        <v>0</v>
      </c>
      <c r="F40" s="0" t="n">
        <v>1</v>
      </c>
      <c r="H40" s="0" t="n">
        <f aca="false">C40+E40</f>
        <v>3</v>
      </c>
      <c r="I40" s="0" t="n">
        <f aca="false">D40+F40</f>
        <v>4</v>
      </c>
      <c r="K40" s="0" t="s">
        <v>80</v>
      </c>
      <c r="L40" s="0" t="n">
        <v>3</v>
      </c>
      <c r="M40" s="0" t="n">
        <v>3</v>
      </c>
      <c r="N40" s="0" t="n">
        <v>0</v>
      </c>
      <c r="O40" s="0" t="n">
        <v>1</v>
      </c>
      <c r="Q40" s="0" t="n">
        <f aca="false">L40+N40</f>
        <v>3</v>
      </c>
      <c r="R40" s="0" t="n">
        <f aca="false">M40+O40</f>
        <v>4</v>
      </c>
      <c r="V40" s="0" t="s">
        <v>38</v>
      </c>
      <c r="W40" s="0" t="n">
        <v>4</v>
      </c>
      <c r="X40" s="0" t="n">
        <v>2</v>
      </c>
      <c r="Y40" s="0" t="n">
        <v>0</v>
      </c>
      <c r="Z40" s="0" t="n">
        <v>7</v>
      </c>
      <c r="AB40" s="0" t="n">
        <f aca="false">W40+Y40</f>
        <v>4</v>
      </c>
      <c r="AC40" s="0" t="n">
        <f aca="false">X40+Z40</f>
        <v>9</v>
      </c>
      <c r="AE40" s="0" t="s">
        <v>38</v>
      </c>
      <c r="AF40" s="0" t="n">
        <v>4</v>
      </c>
      <c r="AG40" s="0" t="n">
        <v>2</v>
      </c>
      <c r="AH40" s="0" t="n">
        <v>0</v>
      </c>
      <c r="AI40" s="0" t="n">
        <v>7</v>
      </c>
      <c r="AK40" s="0" t="n">
        <f aca="false">AF40+AH40</f>
        <v>4</v>
      </c>
      <c r="AL40" s="0" t="n">
        <f aca="false">AG40+AI40</f>
        <v>9</v>
      </c>
    </row>
    <row r="41" customFormat="false" ht="13.8" hidden="false" customHeight="false" outlineLevel="0" collapsed="false">
      <c r="B41" s="0" t="s">
        <v>81</v>
      </c>
      <c r="C41" s="0" t="n">
        <v>4</v>
      </c>
      <c r="D41" s="0" t="n">
        <v>2</v>
      </c>
      <c r="E41" s="0" t="n">
        <v>0</v>
      </c>
      <c r="F41" s="0" t="n">
        <v>8</v>
      </c>
      <c r="H41" s="0" t="n">
        <f aca="false">C41+E41</f>
        <v>4</v>
      </c>
      <c r="I41" s="0" t="n">
        <f aca="false">D41+F41</f>
        <v>10</v>
      </c>
      <c r="K41" s="0" t="s">
        <v>81</v>
      </c>
      <c r="L41" s="0" t="n">
        <v>4</v>
      </c>
      <c r="M41" s="0" t="n">
        <v>2</v>
      </c>
      <c r="N41" s="0" t="n">
        <v>0</v>
      </c>
      <c r="O41" s="0" t="n">
        <v>9</v>
      </c>
      <c r="Q41" s="0" t="n">
        <f aca="false">L41+N41</f>
        <v>4</v>
      </c>
      <c r="R41" s="0" t="n">
        <f aca="false">M41+O41</f>
        <v>11</v>
      </c>
      <c r="V41" s="0" t="s">
        <v>34</v>
      </c>
      <c r="W41" s="0" t="n">
        <v>10</v>
      </c>
      <c r="X41" s="0" t="n">
        <v>10</v>
      </c>
      <c r="Y41" s="0" t="n">
        <v>1</v>
      </c>
      <c r="Z41" s="0" t="n">
        <v>7</v>
      </c>
      <c r="AB41" s="0" t="n">
        <f aca="false">W41+Y41</f>
        <v>11</v>
      </c>
      <c r="AC41" s="0" t="n">
        <f aca="false">X41+Z41</f>
        <v>17</v>
      </c>
      <c r="AE41" s="0" t="s">
        <v>34</v>
      </c>
      <c r="AF41" s="0" t="n">
        <v>10</v>
      </c>
      <c r="AG41" s="0" t="n">
        <v>8</v>
      </c>
      <c r="AH41" s="0" t="n">
        <v>1</v>
      </c>
      <c r="AI41" s="0" t="n">
        <v>7</v>
      </c>
      <c r="AK41" s="0" t="n">
        <f aca="false">AF41+AH41</f>
        <v>11</v>
      </c>
      <c r="AL41" s="0" t="n">
        <f aca="false">AG41+AI41</f>
        <v>15</v>
      </c>
    </row>
    <row r="42" customFormat="false" ht="13.8" hidden="false" customHeight="false" outlineLevel="0" collapsed="false">
      <c r="B42" s="0" t="s">
        <v>78</v>
      </c>
      <c r="C42" s="0" t="n">
        <v>11</v>
      </c>
      <c r="D42" s="0" t="n">
        <v>11</v>
      </c>
      <c r="E42" s="0" t="n">
        <v>0</v>
      </c>
      <c r="F42" s="0" t="n">
        <v>2</v>
      </c>
      <c r="H42" s="0" t="n">
        <f aca="false">C42+E42</f>
        <v>11</v>
      </c>
      <c r="I42" s="0" t="n">
        <f aca="false">D42+F42</f>
        <v>13</v>
      </c>
      <c r="K42" s="0" t="s">
        <v>78</v>
      </c>
      <c r="L42" s="0" t="n">
        <v>11</v>
      </c>
      <c r="M42" s="0" t="n">
        <v>11</v>
      </c>
      <c r="N42" s="0" t="n">
        <v>0</v>
      </c>
      <c r="O42" s="0" t="n">
        <v>2</v>
      </c>
      <c r="Q42" s="0" t="n">
        <f aca="false">L42+N42</f>
        <v>11</v>
      </c>
      <c r="R42" s="0" t="n">
        <f aca="false">M42+O42</f>
        <v>13</v>
      </c>
      <c r="V42" s="0" t="s">
        <v>35</v>
      </c>
      <c r="W42" s="0" t="n">
        <v>3</v>
      </c>
      <c r="X42" s="0" t="n">
        <v>3</v>
      </c>
      <c r="Y42" s="0" t="n">
        <v>0</v>
      </c>
      <c r="Z42" s="0" t="n">
        <v>1</v>
      </c>
      <c r="AB42" s="0" t="n">
        <f aca="false">W42+Y42</f>
        <v>3</v>
      </c>
      <c r="AC42" s="0" t="n">
        <f aca="false">X42+Z42</f>
        <v>4</v>
      </c>
      <c r="AE42" s="0" t="s">
        <v>35</v>
      </c>
      <c r="AF42" s="0" t="n">
        <v>3</v>
      </c>
      <c r="AG42" s="0" t="n">
        <v>3</v>
      </c>
      <c r="AH42" s="0" t="n">
        <v>0</v>
      </c>
      <c r="AI42" s="0" t="n">
        <v>1</v>
      </c>
      <c r="AK42" s="0" t="n">
        <f aca="false">AF42+AH42</f>
        <v>3</v>
      </c>
      <c r="AL42" s="0" t="n">
        <f aca="false">AG42+AI42</f>
        <v>4</v>
      </c>
    </row>
    <row r="43" customFormat="false" ht="13.8" hidden="false" customHeight="false" outlineLevel="0" collapsed="false">
      <c r="C43" s="105" t="n">
        <f aca="false">AVERAGE(C36:C42)</f>
        <v>6.57142857142857</v>
      </c>
      <c r="D43" s="105" t="n">
        <f aca="false">AVERAGE(D36:D42)</f>
        <v>6.14285714285714</v>
      </c>
      <c r="E43" s="105" t="n">
        <f aca="false">AVERAGE(E36:E42)</f>
        <v>0</v>
      </c>
      <c r="F43" s="105" t="n">
        <f aca="false">AVERAGE(F36:F42)</f>
        <v>3.57142857142857</v>
      </c>
      <c r="H43" s="0" t="n">
        <f aca="false">AVERAGE(H36:H42)</f>
        <v>6.57142857142857</v>
      </c>
      <c r="I43" s="0" t="n">
        <f aca="false">AVERAGE(I36:I42)</f>
        <v>9.71428571428571</v>
      </c>
      <c r="L43" s="105" t="n">
        <f aca="false">AVERAGE(L36:L42)</f>
        <v>6.57142857142857</v>
      </c>
      <c r="M43" s="105" t="n">
        <f aca="false">AVERAGE(M36:M42)</f>
        <v>6</v>
      </c>
      <c r="N43" s="105" t="n">
        <f aca="false">AVERAGE(N36:N42)</f>
        <v>0</v>
      </c>
      <c r="O43" s="105" t="n">
        <f aca="false">AVERAGE(O36:O42)</f>
        <v>3.57142857142857</v>
      </c>
      <c r="Q43" s="0" t="n">
        <f aca="false">AVERAGE(Q36:Q42)</f>
        <v>6.57142857142857</v>
      </c>
      <c r="R43" s="0" t="n">
        <f aca="false">AVERAGE(R36:R42)</f>
        <v>9.57142857142857</v>
      </c>
      <c r="W43" s="105" t="n">
        <f aca="false">AVERAGE(W36:W42)</f>
        <v>6.42857142857143</v>
      </c>
      <c r="X43" s="105" t="n">
        <f aca="false">AVERAGE(X36:X42)</f>
        <v>6</v>
      </c>
      <c r="Y43" s="105" t="n">
        <f aca="false">AVERAGE(Y36:Y42)</f>
        <v>0.142857142857143</v>
      </c>
      <c r="Z43" s="105" t="n">
        <f aca="false">AVERAGE(Z36:Z42)</f>
        <v>4.85714285714286</v>
      </c>
      <c r="AB43" s="0" t="n">
        <f aca="false">AVERAGE(AB36:AB42)</f>
        <v>6.57142857142857</v>
      </c>
      <c r="AC43" s="0" t="n">
        <f aca="false">AVERAGE(AC36:AC42)</f>
        <v>10.8571428571429</v>
      </c>
      <c r="AF43" s="105" t="n">
        <f aca="false">AVERAGE(AF36:AF42)</f>
        <v>6.42857142857143</v>
      </c>
      <c r="AG43" s="105" t="n">
        <f aca="false">AVERAGE(AG36:AG42)</f>
        <v>5.42857142857143</v>
      </c>
      <c r="AH43" s="105" t="n">
        <f aca="false">AVERAGE(AH36:AH42)</f>
        <v>0.142857142857143</v>
      </c>
      <c r="AI43" s="105" t="n">
        <f aca="false">AVERAGE(AI36:AI42)</f>
        <v>3.42857142857143</v>
      </c>
      <c r="AK43" s="0" t="n">
        <f aca="false">AVERAGE(AK36:AK42)</f>
        <v>6.57142857142857</v>
      </c>
      <c r="AL43" s="0" t="n">
        <f aca="false">AVERAGE(AL36:AL42)</f>
        <v>8.85714285714286</v>
      </c>
    </row>
    <row r="44" customFormat="false" ht="13.8" hidden="false" customHeight="false" outlineLevel="0" collapsed="false">
      <c r="C44" s="106"/>
      <c r="D44" s="106"/>
      <c r="E44" s="106" t="n">
        <f aca="false">E43/H43</f>
        <v>0</v>
      </c>
      <c r="F44" s="106" t="n">
        <f aca="false">F43/I43</f>
        <v>0.367647058823529</v>
      </c>
      <c r="L44" s="106"/>
      <c r="M44" s="106"/>
      <c r="N44" s="106" t="n">
        <f aca="false">N43/Q43</f>
        <v>0</v>
      </c>
      <c r="O44" s="106" t="n">
        <f aca="false">O43/R43</f>
        <v>0.373134328358209</v>
      </c>
      <c r="W44" s="106"/>
      <c r="X44" s="106"/>
      <c r="Y44" s="106" t="n">
        <f aca="false">Y43/AB43</f>
        <v>0.0217391304347826</v>
      </c>
      <c r="Z44" s="106" t="n">
        <f aca="false">Z43/AC43</f>
        <v>0.447368421052632</v>
      </c>
      <c r="AF44" s="106"/>
      <c r="AG44" s="106"/>
      <c r="AH44" s="106" t="n">
        <f aca="false">AH43/AK43</f>
        <v>0.0217391304347826</v>
      </c>
      <c r="AI44" s="106" t="n">
        <f aca="false">AI43/AL43</f>
        <v>0.387096774193548</v>
      </c>
    </row>
    <row r="46" customFormat="false" ht="13.8" hidden="false" customHeight="false" outlineLevel="0" collapsed="false">
      <c r="B46" s="0" t="s">
        <v>361</v>
      </c>
      <c r="C46" s="42" t="s">
        <v>125</v>
      </c>
      <c r="D46" s="42" t="s">
        <v>373</v>
      </c>
      <c r="E46" s="43" t="s">
        <v>127</v>
      </c>
      <c r="F46" s="43" t="s">
        <v>374</v>
      </c>
      <c r="H46" s="0" t="s">
        <v>2</v>
      </c>
      <c r="I46" s="0" t="s">
        <v>375</v>
      </c>
      <c r="K46" s="0" t="s">
        <v>361</v>
      </c>
      <c r="L46" s="42" t="s">
        <v>125</v>
      </c>
      <c r="M46" s="42" t="s">
        <v>373</v>
      </c>
      <c r="N46" s="43" t="s">
        <v>127</v>
      </c>
      <c r="O46" s="43" t="s">
        <v>374</v>
      </c>
      <c r="Q46" s="0" t="s">
        <v>2</v>
      </c>
      <c r="R46" s="0" t="s">
        <v>375</v>
      </c>
      <c r="V46" s="0" t="s">
        <v>361</v>
      </c>
      <c r="W46" s="42" t="s">
        <v>125</v>
      </c>
      <c r="X46" s="42" t="s">
        <v>373</v>
      </c>
      <c r="Y46" s="43" t="s">
        <v>127</v>
      </c>
      <c r="Z46" s="43" t="s">
        <v>374</v>
      </c>
      <c r="AB46" s="0" t="s">
        <v>2</v>
      </c>
      <c r="AC46" s="0" t="s">
        <v>375</v>
      </c>
      <c r="AE46" s="0" t="s">
        <v>361</v>
      </c>
      <c r="AF46" s="42" t="s">
        <v>125</v>
      </c>
      <c r="AG46" s="42" t="s">
        <v>373</v>
      </c>
      <c r="AH46" s="43" t="s">
        <v>127</v>
      </c>
      <c r="AI46" s="43" t="s">
        <v>374</v>
      </c>
      <c r="AK46" s="0" t="s">
        <v>2</v>
      </c>
      <c r="AL46" s="0" t="s">
        <v>375</v>
      </c>
    </row>
    <row r="47" customFormat="false" ht="13.8" hidden="false" customHeight="false" outlineLevel="0" collapsed="false">
      <c r="B47" s="0" t="s">
        <v>18</v>
      </c>
      <c r="C47" s="0" t="n">
        <v>11</v>
      </c>
      <c r="D47" s="0" t="n">
        <v>8</v>
      </c>
      <c r="E47" s="0" t="n">
        <v>0</v>
      </c>
      <c r="F47" s="0" t="n">
        <v>2</v>
      </c>
      <c r="H47" s="0" t="n">
        <f aca="false">C47+E47</f>
        <v>11</v>
      </c>
      <c r="I47" s="0" t="n">
        <f aca="false">D47+F47</f>
        <v>10</v>
      </c>
      <c r="K47" s="0" t="s">
        <v>18</v>
      </c>
      <c r="L47" s="0" t="n">
        <v>11</v>
      </c>
      <c r="M47" s="0" t="n">
        <v>11</v>
      </c>
      <c r="N47" s="0" t="n">
        <v>0</v>
      </c>
      <c r="O47" s="0" t="n">
        <v>4</v>
      </c>
      <c r="Q47" s="0" t="n">
        <f aca="false">L47+N47</f>
        <v>11</v>
      </c>
      <c r="R47" s="0" t="n">
        <f aca="false">M47+O47</f>
        <v>15</v>
      </c>
      <c r="V47" s="0" t="s">
        <v>18</v>
      </c>
      <c r="W47" s="0" t="n">
        <v>10</v>
      </c>
      <c r="X47" s="0" t="n">
        <v>10</v>
      </c>
      <c r="Y47" s="0" t="n">
        <v>1</v>
      </c>
      <c r="Z47" s="0" t="n">
        <v>2</v>
      </c>
      <c r="AB47" s="0" t="n">
        <f aca="false">W47+Y47</f>
        <v>11</v>
      </c>
      <c r="AC47" s="0" t="n">
        <f aca="false">X47+Z47</f>
        <v>12</v>
      </c>
      <c r="AE47" s="0" t="s">
        <v>18</v>
      </c>
      <c r="AF47" s="0" t="n">
        <v>11</v>
      </c>
      <c r="AG47" s="0" t="n">
        <v>11</v>
      </c>
      <c r="AH47" s="0" t="n">
        <v>0</v>
      </c>
      <c r="AI47" s="0" t="n">
        <v>7</v>
      </c>
      <c r="AK47" s="0" t="n">
        <f aca="false">AF47+AH47</f>
        <v>11</v>
      </c>
      <c r="AL47" s="0" t="n">
        <f aca="false">AG47+AI47</f>
        <v>18</v>
      </c>
    </row>
    <row r="48" customFormat="false" ht="13.8" hidden="false" customHeight="false" outlineLevel="0" collapsed="false">
      <c r="B48" s="0" t="s">
        <v>20</v>
      </c>
      <c r="C48" s="0" t="n">
        <v>7</v>
      </c>
      <c r="D48" s="0" t="n">
        <v>7</v>
      </c>
      <c r="E48" s="0" t="n">
        <v>0</v>
      </c>
      <c r="F48" s="0" t="n">
        <v>2</v>
      </c>
      <c r="H48" s="0" t="n">
        <f aca="false">C48+E48</f>
        <v>7</v>
      </c>
      <c r="I48" s="0" t="n">
        <f aca="false">D48+F48</f>
        <v>9</v>
      </c>
      <c r="K48" s="0" t="s">
        <v>20</v>
      </c>
      <c r="L48" s="0" t="n">
        <v>7</v>
      </c>
      <c r="M48" s="0" t="n">
        <v>7</v>
      </c>
      <c r="N48" s="0" t="n">
        <v>0</v>
      </c>
      <c r="O48" s="0" t="n">
        <v>3</v>
      </c>
      <c r="Q48" s="0" t="n">
        <f aca="false">L48+N48</f>
        <v>7</v>
      </c>
      <c r="R48" s="0" t="n">
        <f aca="false">M48+O48</f>
        <v>10</v>
      </c>
      <c r="V48" s="0" t="s">
        <v>20</v>
      </c>
      <c r="W48" s="0" t="n">
        <v>7</v>
      </c>
      <c r="X48" s="0" t="n">
        <v>7</v>
      </c>
      <c r="Y48" s="0" t="n">
        <v>0</v>
      </c>
      <c r="Z48" s="0" t="n">
        <v>2</v>
      </c>
      <c r="AB48" s="0" t="n">
        <f aca="false">W48+Y48</f>
        <v>7</v>
      </c>
      <c r="AC48" s="0" t="n">
        <f aca="false">X48+Z48</f>
        <v>9</v>
      </c>
      <c r="AE48" s="0" t="s">
        <v>20</v>
      </c>
      <c r="AF48" s="0" t="n">
        <v>7</v>
      </c>
      <c r="AG48" s="0" t="n">
        <v>6</v>
      </c>
      <c r="AH48" s="0" t="n">
        <v>0</v>
      </c>
      <c r="AI48" s="0" t="n">
        <v>3</v>
      </c>
      <c r="AK48" s="0" t="n">
        <f aca="false">AF48+AH48</f>
        <v>7</v>
      </c>
      <c r="AL48" s="0" t="n">
        <f aca="false">AG48+AI48</f>
        <v>9</v>
      </c>
    </row>
    <row r="49" customFormat="false" ht="13.8" hidden="false" customHeight="false" outlineLevel="0" collapsed="false">
      <c r="B49" s="0" t="s">
        <v>23</v>
      </c>
      <c r="C49" s="0" t="n">
        <v>3</v>
      </c>
      <c r="D49" s="0" t="n">
        <v>3</v>
      </c>
      <c r="E49" s="0" t="n">
        <v>0</v>
      </c>
      <c r="F49" s="0" t="n">
        <v>1</v>
      </c>
      <c r="H49" s="0" t="n">
        <f aca="false">C49+E49</f>
        <v>3</v>
      </c>
      <c r="I49" s="0" t="n">
        <f aca="false">D49+F49</f>
        <v>4</v>
      </c>
      <c r="K49" s="0" t="s">
        <v>23</v>
      </c>
      <c r="L49" s="0" t="n">
        <v>3</v>
      </c>
      <c r="M49" s="0" t="n">
        <v>3</v>
      </c>
      <c r="N49" s="0" t="n">
        <v>0</v>
      </c>
      <c r="O49" s="0" t="n">
        <v>1</v>
      </c>
      <c r="Q49" s="0" t="n">
        <f aca="false">L49+N49</f>
        <v>3</v>
      </c>
      <c r="R49" s="0" t="n">
        <f aca="false">M49+O49</f>
        <v>4</v>
      </c>
      <c r="V49" s="0" t="s">
        <v>23</v>
      </c>
      <c r="W49" s="0" t="n">
        <v>3</v>
      </c>
      <c r="X49" s="0" t="n">
        <v>3</v>
      </c>
      <c r="Y49" s="0" t="n">
        <v>0</v>
      </c>
      <c r="Z49" s="0" t="n">
        <v>2</v>
      </c>
      <c r="AB49" s="0" t="n">
        <f aca="false">W49+Y49</f>
        <v>3</v>
      </c>
      <c r="AC49" s="0" t="n">
        <f aca="false">X49+Z49</f>
        <v>5</v>
      </c>
      <c r="AE49" s="0" t="s">
        <v>23</v>
      </c>
      <c r="AF49" s="0" t="n">
        <v>3</v>
      </c>
      <c r="AG49" s="0" t="n">
        <v>3</v>
      </c>
      <c r="AH49" s="0" t="n">
        <v>0</v>
      </c>
      <c r="AI49" s="0" t="n">
        <v>1</v>
      </c>
      <c r="AK49" s="0" t="n">
        <f aca="false">AF49+AH49</f>
        <v>3</v>
      </c>
      <c r="AL49" s="0" t="n">
        <f aca="false">AG49+AI49</f>
        <v>4</v>
      </c>
    </row>
    <row r="50" customFormat="false" ht="13.8" hidden="false" customHeight="false" outlineLevel="0" collapsed="false">
      <c r="B50" s="0" t="s">
        <v>25</v>
      </c>
      <c r="C50" s="0" t="n">
        <v>4</v>
      </c>
      <c r="D50" s="0" t="n">
        <v>3</v>
      </c>
      <c r="E50" s="0" t="n">
        <v>0</v>
      </c>
      <c r="F50" s="0" t="n">
        <v>3</v>
      </c>
      <c r="H50" s="0" t="n">
        <f aca="false">C50+E50</f>
        <v>4</v>
      </c>
      <c r="I50" s="0" t="n">
        <f aca="false">D50+F50</f>
        <v>6</v>
      </c>
      <c r="K50" s="0" t="s">
        <v>25</v>
      </c>
      <c r="L50" s="0" t="n">
        <v>4</v>
      </c>
      <c r="M50" s="0" t="n">
        <v>3</v>
      </c>
      <c r="N50" s="0" t="n">
        <v>0</v>
      </c>
      <c r="O50" s="0" t="n">
        <v>3</v>
      </c>
      <c r="Q50" s="0" t="n">
        <f aca="false">L50+N50</f>
        <v>4</v>
      </c>
      <c r="R50" s="0" t="n">
        <f aca="false">M50+O50</f>
        <v>6</v>
      </c>
      <c r="V50" s="0" t="s">
        <v>25</v>
      </c>
      <c r="W50" s="0" t="n">
        <v>4</v>
      </c>
      <c r="X50" s="0" t="n">
        <v>4</v>
      </c>
      <c r="Y50" s="0" t="n">
        <v>0</v>
      </c>
      <c r="Z50" s="0" t="n">
        <v>2</v>
      </c>
      <c r="AB50" s="0" t="n">
        <f aca="false">W50+Y50</f>
        <v>4</v>
      </c>
      <c r="AC50" s="0" t="n">
        <f aca="false">X50+Z50</f>
        <v>6</v>
      </c>
      <c r="AE50" s="0" t="s">
        <v>25</v>
      </c>
      <c r="AF50" s="0" t="n">
        <v>4</v>
      </c>
      <c r="AG50" s="0" t="n">
        <v>4</v>
      </c>
      <c r="AH50" s="0" t="n">
        <v>0</v>
      </c>
      <c r="AI50" s="0" t="n">
        <v>4</v>
      </c>
      <c r="AK50" s="0" t="n">
        <f aca="false">AF50+AH50</f>
        <v>4</v>
      </c>
      <c r="AL50" s="0" t="n">
        <f aca="false">AG50+AI50</f>
        <v>8</v>
      </c>
    </row>
    <row r="51" customFormat="false" ht="13.8" hidden="false" customHeight="false" outlineLevel="0" collapsed="false">
      <c r="B51" s="0" t="s">
        <v>22</v>
      </c>
      <c r="C51" s="0" t="n">
        <v>4</v>
      </c>
      <c r="D51" s="0" t="n">
        <v>3</v>
      </c>
      <c r="E51" s="0" t="n">
        <v>0</v>
      </c>
      <c r="F51" s="0" t="n">
        <v>2</v>
      </c>
      <c r="H51" s="0" t="n">
        <f aca="false">C51+E51</f>
        <v>4</v>
      </c>
      <c r="I51" s="0" t="n">
        <f aca="false">D51+F51</f>
        <v>5</v>
      </c>
      <c r="K51" s="0" t="s">
        <v>22</v>
      </c>
      <c r="L51" s="0" t="n">
        <v>4</v>
      </c>
      <c r="M51" s="0" t="n">
        <v>3</v>
      </c>
      <c r="N51" s="0" t="n">
        <v>0</v>
      </c>
      <c r="O51" s="0" t="n">
        <v>3</v>
      </c>
      <c r="Q51" s="0" t="n">
        <f aca="false">L51+N51</f>
        <v>4</v>
      </c>
      <c r="R51" s="0" t="n">
        <f aca="false">M51+O51</f>
        <v>6</v>
      </c>
      <c r="V51" s="0" t="s">
        <v>22</v>
      </c>
      <c r="W51" s="0" t="n">
        <v>4</v>
      </c>
      <c r="X51" s="0" t="n">
        <v>4</v>
      </c>
      <c r="Y51" s="0" t="n">
        <v>0</v>
      </c>
      <c r="Z51" s="0" t="n">
        <v>1</v>
      </c>
      <c r="AB51" s="0" t="n">
        <f aca="false">W51+Y51</f>
        <v>4</v>
      </c>
      <c r="AC51" s="0" t="n">
        <f aca="false">X51+Z51</f>
        <v>5</v>
      </c>
      <c r="AE51" s="0" t="s">
        <v>22</v>
      </c>
      <c r="AF51" s="0" t="n">
        <v>4</v>
      </c>
      <c r="AG51" s="0" t="n">
        <v>2</v>
      </c>
      <c r="AH51" s="0" t="n">
        <v>0</v>
      </c>
      <c r="AI51" s="0" t="n">
        <v>4</v>
      </c>
      <c r="AK51" s="0" t="n">
        <f aca="false">AF51+AH51</f>
        <v>4</v>
      </c>
      <c r="AL51" s="0" t="n">
        <f aca="false">AG51+AI51</f>
        <v>6</v>
      </c>
    </row>
    <row r="52" customFormat="false" ht="13.8" hidden="false" customHeight="false" outlineLevel="0" collapsed="false">
      <c r="B52" s="0" t="s">
        <v>17</v>
      </c>
      <c r="C52" s="0" t="n">
        <v>10</v>
      </c>
      <c r="D52" s="0" t="n">
        <v>9</v>
      </c>
      <c r="E52" s="0" t="n">
        <v>0</v>
      </c>
      <c r="F52" s="0" t="n">
        <v>2</v>
      </c>
      <c r="H52" s="0" t="n">
        <f aca="false">C52+E52</f>
        <v>10</v>
      </c>
      <c r="I52" s="0" t="n">
        <f aca="false">D52+F52</f>
        <v>11</v>
      </c>
      <c r="K52" s="0" t="s">
        <v>17</v>
      </c>
      <c r="L52" s="0" t="n">
        <v>10</v>
      </c>
      <c r="M52" s="0" t="n">
        <v>10</v>
      </c>
      <c r="N52" s="0" t="n">
        <v>0</v>
      </c>
      <c r="O52" s="0" t="n">
        <v>21</v>
      </c>
      <c r="Q52" s="0" t="n">
        <f aca="false">L52+N52</f>
        <v>10</v>
      </c>
      <c r="R52" s="0" t="n">
        <f aca="false">M52+O52</f>
        <v>31</v>
      </c>
      <c r="V52" s="0" t="s">
        <v>17</v>
      </c>
      <c r="W52" s="0" t="n">
        <v>10</v>
      </c>
      <c r="X52" s="0" t="n">
        <v>10</v>
      </c>
      <c r="Y52" s="0" t="n">
        <v>0</v>
      </c>
      <c r="Z52" s="0" t="n">
        <v>5</v>
      </c>
      <c r="AB52" s="0" t="n">
        <f aca="false">W52+Y52</f>
        <v>10</v>
      </c>
      <c r="AC52" s="0" t="n">
        <f aca="false">X52+Z52</f>
        <v>15</v>
      </c>
      <c r="AE52" s="0" t="s">
        <v>17</v>
      </c>
      <c r="AF52" s="0" t="n">
        <v>10</v>
      </c>
      <c r="AG52" s="0" t="n">
        <v>8</v>
      </c>
      <c r="AH52" s="0" t="n">
        <v>0</v>
      </c>
      <c r="AI52" s="0" t="n">
        <v>6</v>
      </c>
      <c r="AK52" s="0" t="n">
        <f aca="false">AF52+AH52</f>
        <v>10</v>
      </c>
      <c r="AL52" s="0" t="n">
        <f aca="false">AG52+AI52</f>
        <v>14</v>
      </c>
    </row>
    <row r="53" customFormat="false" ht="13.8" hidden="false" customHeight="false" outlineLevel="0" collapsed="false">
      <c r="B53" s="0" t="s">
        <v>28</v>
      </c>
      <c r="C53" s="0" t="n">
        <v>7</v>
      </c>
      <c r="D53" s="0" t="n">
        <v>7</v>
      </c>
      <c r="E53" s="0" t="n">
        <v>0</v>
      </c>
      <c r="F53" s="0" t="n">
        <v>2</v>
      </c>
      <c r="H53" s="0" t="n">
        <f aca="false">C53+E53</f>
        <v>7</v>
      </c>
      <c r="I53" s="0" t="n">
        <f aca="false">D53+F53</f>
        <v>9</v>
      </c>
      <c r="K53" s="0" t="s">
        <v>28</v>
      </c>
      <c r="L53" s="0" t="n">
        <v>7</v>
      </c>
      <c r="M53" s="0" t="n">
        <v>7</v>
      </c>
      <c r="N53" s="0" t="n">
        <v>0</v>
      </c>
      <c r="O53" s="0" t="n">
        <v>3</v>
      </c>
      <c r="Q53" s="0" t="n">
        <f aca="false">L53+N53</f>
        <v>7</v>
      </c>
      <c r="R53" s="0" t="n">
        <f aca="false">M53+O53</f>
        <v>10</v>
      </c>
      <c r="V53" s="0" t="s">
        <v>28</v>
      </c>
      <c r="W53" s="0" t="n">
        <v>6</v>
      </c>
      <c r="X53" s="0" t="n">
        <v>5</v>
      </c>
      <c r="Y53" s="0" t="n">
        <v>1</v>
      </c>
      <c r="Z53" s="0" t="n">
        <v>7</v>
      </c>
      <c r="AB53" s="0" t="n">
        <f aca="false">W53+Y53</f>
        <v>7</v>
      </c>
      <c r="AC53" s="0" t="n">
        <f aca="false">X53+Z53</f>
        <v>12</v>
      </c>
      <c r="AE53" s="0" t="s">
        <v>28</v>
      </c>
      <c r="AF53" s="0" t="n">
        <v>7</v>
      </c>
      <c r="AG53" s="0" t="n">
        <v>6</v>
      </c>
      <c r="AH53" s="0" t="n">
        <v>0</v>
      </c>
      <c r="AI53" s="0" t="n">
        <v>6</v>
      </c>
      <c r="AK53" s="0" t="n">
        <f aca="false">AF53+AH53</f>
        <v>7</v>
      </c>
      <c r="AL53" s="0" t="n">
        <f aca="false">AG53+AI53</f>
        <v>12</v>
      </c>
    </row>
    <row r="54" customFormat="false" ht="13.8" hidden="false" customHeight="false" outlineLevel="0" collapsed="false">
      <c r="C54" s="105" t="n">
        <f aca="false">AVERAGE(C47:C53)</f>
        <v>6.57142857142857</v>
      </c>
      <c r="D54" s="105" t="n">
        <f aca="false">AVERAGE(D47:D53)</f>
        <v>5.71428571428571</v>
      </c>
      <c r="E54" s="105" t="n">
        <f aca="false">AVERAGE(E47:E53)</f>
        <v>0</v>
      </c>
      <c r="F54" s="105" t="n">
        <f aca="false">AVERAGE(F47:F53)</f>
        <v>2</v>
      </c>
      <c r="H54" s="0" t="n">
        <f aca="false">AVERAGE(H47:H53)</f>
        <v>6.57142857142857</v>
      </c>
      <c r="I54" s="0" t="n">
        <f aca="false">AVERAGE(I47:I53)</f>
        <v>7.71428571428571</v>
      </c>
      <c r="L54" s="105" t="n">
        <f aca="false">AVERAGE(L47:L53)</f>
        <v>6.57142857142857</v>
      </c>
      <c r="M54" s="105" t="n">
        <f aca="false">AVERAGE(M47:M53)</f>
        <v>6.28571428571429</v>
      </c>
      <c r="N54" s="105" t="n">
        <f aca="false">AVERAGE(N47:N53)</f>
        <v>0</v>
      </c>
      <c r="O54" s="105" t="n">
        <f aca="false">AVERAGE(O47:O53)</f>
        <v>5.42857142857143</v>
      </c>
      <c r="Q54" s="0" t="n">
        <f aca="false">AVERAGE(Q47:Q53)</f>
        <v>6.57142857142857</v>
      </c>
      <c r="R54" s="0" t="n">
        <f aca="false">AVERAGE(R47:R53)</f>
        <v>11.7142857142857</v>
      </c>
      <c r="W54" s="105" t="n">
        <f aca="false">AVERAGE(W47:W53)</f>
        <v>6.28571428571429</v>
      </c>
      <c r="X54" s="105" t="n">
        <f aca="false">AVERAGE(X47:X53)</f>
        <v>6.14285714285714</v>
      </c>
      <c r="Y54" s="105" t="n">
        <f aca="false">AVERAGE(Y47:Y53)</f>
        <v>0.285714285714286</v>
      </c>
      <c r="Z54" s="105" t="n">
        <f aca="false">AVERAGE(Z47:Z53)</f>
        <v>3</v>
      </c>
      <c r="AB54" s="0" t="n">
        <f aca="false">AVERAGE(AB47:AB53)</f>
        <v>6.57142857142857</v>
      </c>
      <c r="AC54" s="0" t="n">
        <f aca="false">AVERAGE(AC47:AC53)</f>
        <v>9.14285714285714</v>
      </c>
      <c r="AF54" s="105" t="n">
        <f aca="false">AVERAGE(AF47:AF53)</f>
        <v>6.57142857142857</v>
      </c>
      <c r="AG54" s="105" t="n">
        <f aca="false">AVERAGE(AG47:AG53)</f>
        <v>5.71428571428571</v>
      </c>
      <c r="AH54" s="105" t="n">
        <f aca="false">AVERAGE(AH47:AH53)</f>
        <v>0</v>
      </c>
      <c r="AI54" s="105" t="n">
        <f aca="false">AVERAGE(AI47:AI53)</f>
        <v>4.42857142857143</v>
      </c>
      <c r="AK54" s="0" t="n">
        <f aca="false">AVERAGE(AK47:AK53)</f>
        <v>6.57142857142857</v>
      </c>
      <c r="AL54" s="0" t="n">
        <f aca="false">AVERAGE(AL47:AL53)</f>
        <v>10.1428571428571</v>
      </c>
    </row>
    <row r="55" customFormat="false" ht="13.8" hidden="false" customHeight="false" outlineLevel="0" collapsed="false">
      <c r="C55" s="106"/>
      <c r="D55" s="106"/>
      <c r="E55" s="106" t="n">
        <f aca="false">E54/H54</f>
        <v>0</v>
      </c>
      <c r="F55" s="106" t="n">
        <f aca="false">F54/I54</f>
        <v>0.259259259259259</v>
      </c>
      <c r="L55" s="106"/>
      <c r="M55" s="106"/>
      <c r="N55" s="106" t="n">
        <f aca="false">N54/Q54</f>
        <v>0</v>
      </c>
      <c r="O55" s="106" t="n">
        <f aca="false">O54/R54</f>
        <v>0.463414634146342</v>
      </c>
      <c r="W55" s="106"/>
      <c r="X55" s="106"/>
      <c r="Y55" s="106" t="n">
        <f aca="false">Y54/AB54</f>
        <v>0.0434782608695652</v>
      </c>
      <c r="Z55" s="106" t="n">
        <f aca="false">Z54/AC54</f>
        <v>0.328125</v>
      </c>
      <c r="AF55" s="106"/>
      <c r="AG55" s="106"/>
      <c r="AH55" s="106" t="n">
        <f aca="false">AH54/AK54</f>
        <v>0</v>
      </c>
      <c r="AI55" s="106" t="n">
        <f aca="false">AI54/AL54</f>
        <v>0.436619718309859</v>
      </c>
    </row>
    <row r="57" customFormat="false" ht="13.8" hidden="false" customHeight="false" outlineLevel="0" collapsed="false">
      <c r="D57" s="0" t="s">
        <v>356</v>
      </c>
      <c r="F57" s="0" t="s">
        <v>51</v>
      </c>
      <c r="K57" s="0" t="s">
        <v>54</v>
      </c>
    </row>
    <row r="58" customFormat="false" ht="13.8" hidden="false" customHeight="false" outlineLevel="0" collapsed="false">
      <c r="C58" s="0" t="s">
        <v>368</v>
      </c>
      <c r="D58" s="0" t="s">
        <v>369</v>
      </c>
      <c r="E58" s="0" t="s">
        <v>234</v>
      </c>
      <c r="F58" s="0" t="s">
        <v>66</v>
      </c>
      <c r="G58" s="0" t="s">
        <v>67</v>
      </c>
      <c r="H58" s="0" t="s">
        <v>68</v>
      </c>
      <c r="I58" s="0" t="s">
        <v>370</v>
      </c>
      <c r="J58" s="0" t="s">
        <v>371</v>
      </c>
      <c r="K58" s="0" t="s">
        <v>66</v>
      </c>
      <c r="L58" s="0" t="s">
        <v>67</v>
      </c>
      <c r="M58" s="0" t="s">
        <v>68</v>
      </c>
      <c r="N58" s="0" t="s">
        <v>370</v>
      </c>
      <c r="O58" s="0" t="s">
        <v>371</v>
      </c>
    </row>
    <row r="59" customFormat="false" ht="13.8" hidden="false" customHeight="false" outlineLevel="0" collapsed="false">
      <c r="B59" s="0" t="s">
        <v>377</v>
      </c>
      <c r="C59" s="0" t="s">
        <v>31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customFormat="false" ht="13.8" hidden="false" customHeight="false" outlineLevel="0" collapsed="false">
      <c r="C60" s="0" t="s">
        <v>8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U60" s="0" t="s">
        <v>356</v>
      </c>
    </row>
    <row r="61" customFormat="false" ht="13.8" hidden="false" customHeight="false" outlineLevel="0" collapsed="false">
      <c r="B61" s="0" t="s">
        <v>378</v>
      </c>
      <c r="C61" s="0" t="s">
        <v>31</v>
      </c>
      <c r="V61" s="0" t="s">
        <v>234</v>
      </c>
      <c r="W61" s="42" t="s">
        <v>125</v>
      </c>
      <c r="X61" s="42" t="s">
        <v>373</v>
      </c>
      <c r="Y61" s="43" t="s">
        <v>127</v>
      </c>
      <c r="Z61" s="43" t="s">
        <v>374</v>
      </c>
      <c r="AB61" s="0" t="s">
        <v>2</v>
      </c>
      <c r="AC61" s="0" t="s">
        <v>375</v>
      </c>
    </row>
    <row r="62" customFormat="false" ht="13.8" hidden="false" customHeight="false" outlineLevel="0" collapsed="false">
      <c r="C62" s="0" t="s">
        <v>8</v>
      </c>
      <c r="V62" s="0" t="s">
        <v>268</v>
      </c>
      <c r="W62" s="0" t="n">
        <v>4</v>
      </c>
      <c r="X62" s="0" t="n">
        <v>4</v>
      </c>
      <c r="Y62" s="0" t="n">
        <v>0</v>
      </c>
      <c r="Z62" s="0" t="n">
        <v>0</v>
      </c>
      <c r="AB62" s="0" t="n">
        <f aca="false">W62+Y62</f>
        <v>4</v>
      </c>
      <c r="AC62" s="0" t="n">
        <f aca="false">X62+Z62</f>
        <v>4</v>
      </c>
    </row>
    <row r="63" customFormat="false" ht="13.8" hidden="false" customHeight="false" outlineLevel="0" collapsed="false">
      <c r="V63" s="0" t="s">
        <v>270</v>
      </c>
      <c r="W63" s="0" t="n">
        <v>7</v>
      </c>
      <c r="X63" s="0" t="n">
        <v>7</v>
      </c>
      <c r="Y63" s="0" t="n">
        <v>0</v>
      </c>
      <c r="Z63" s="0" t="n">
        <v>2</v>
      </c>
      <c r="AB63" s="0" t="n">
        <f aca="false">W63+Y63</f>
        <v>7</v>
      </c>
      <c r="AC63" s="0" t="n">
        <f aca="false">X63+Z63</f>
        <v>9</v>
      </c>
    </row>
    <row r="64" customFormat="false" ht="13.8" hidden="false" customHeight="false" outlineLevel="0" collapsed="false">
      <c r="V64" s="0" t="s">
        <v>272</v>
      </c>
      <c r="W64" s="0" t="n">
        <v>10</v>
      </c>
      <c r="X64" s="0" t="n">
        <v>10</v>
      </c>
      <c r="Y64" s="0" t="n">
        <v>0</v>
      </c>
      <c r="Z64" s="0" t="n">
        <v>0</v>
      </c>
      <c r="AB64" s="0" t="n">
        <f aca="false">W64+Y64</f>
        <v>10</v>
      </c>
      <c r="AC64" s="0" t="n">
        <f aca="false">X64+Z64</f>
        <v>10</v>
      </c>
    </row>
    <row r="65" customFormat="false" ht="13.8" hidden="false" customHeight="false" outlineLevel="0" collapsed="false">
      <c r="V65" s="0" t="s">
        <v>274</v>
      </c>
      <c r="W65" s="0" t="n">
        <v>11</v>
      </c>
      <c r="X65" s="0" t="n">
        <v>11</v>
      </c>
      <c r="Y65" s="0" t="n">
        <v>0</v>
      </c>
      <c r="Z65" s="0" t="n">
        <v>0</v>
      </c>
      <c r="AB65" s="0" t="n">
        <f aca="false">W65+Y65</f>
        <v>11</v>
      </c>
      <c r="AC65" s="0" t="n">
        <f aca="false">X65+Z65</f>
        <v>11</v>
      </c>
    </row>
    <row r="66" customFormat="false" ht="13.8" hidden="false" customHeight="false" outlineLevel="0" collapsed="false">
      <c r="V66" s="0" t="s">
        <v>276</v>
      </c>
      <c r="W66" s="0" t="n">
        <v>4</v>
      </c>
      <c r="X66" s="0" t="n">
        <v>4</v>
      </c>
      <c r="Y66" s="0" t="n">
        <v>0</v>
      </c>
      <c r="Z66" s="0" t="n">
        <v>0</v>
      </c>
      <c r="AB66" s="0" t="n">
        <f aca="false">W66+Y66</f>
        <v>4</v>
      </c>
      <c r="AC66" s="0" t="n">
        <f aca="false">X66+Z66</f>
        <v>4</v>
      </c>
    </row>
    <row r="67" customFormat="false" ht="13.8" hidden="false" customHeight="false" outlineLevel="0" collapsed="false">
      <c r="V67" s="0" t="s">
        <v>278</v>
      </c>
      <c r="W67" s="0" t="n">
        <v>7</v>
      </c>
      <c r="X67" s="0" t="n">
        <v>7</v>
      </c>
      <c r="Y67" s="0" t="n">
        <v>0</v>
      </c>
      <c r="Z67" s="0" t="n">
        <v>4</v>
      </c>
      <c r="AB67" s="0" t="n">
        <f aca="false">W67+Y67</f>
        <v>7</v>
      </c>
      <c r="AC67" s="0" t="n">
        <f aca="false">X67+Z67</f>
        <v>11</v>
      </c>
    </row>
    <row r="68" customFormat="false" ht="13.8" hidden="false" customHeight="false" outlineLevel="0" collapsed="false">
      <c r="V68" s="0" t="s">
        <v>280</v>
      </c>
      <c r="W68" s="0" t="n">
        <v>3</v>
      </c>
      <c r="X68" s="0" t="n">
        <v>3</v>
      </c>
      <c r="Y68" s="0" t="n">
        <v>0</v>
      </c>
      <c r="Z68" s="0" t="n">
        <v>0</v>
      </c>
      <c r="AB68" s="0" t="n">
        <f aca="false">W68+Y68</f>
        <v>3</v>
      </c>
      <c r="AC68" s="0" t="n">
        <f aca="false">X68+Z68</f>
        <v>3</v>
      </c>
    </row>
    <row r="69" customFormat="false" ht="13.8" hidden="false" customHeight="false" outlineLevel="0" collapsed="false">
      <c r="W69" s="105" t="n">
        <f aca="false">AVERAGE(W62:W68)</f>
        <v>6.57142857142857</v>
      </c>
      <c r="X69" s="105" t="n">
        <f aca="false">AVERAGE(X62:X68)</f>
        <v>6.57142857142857</v>
      </c>
      <c r="Y69" s="105" t="n">
        <f aca="false">AVERAGE(Y62:Y68)</f>
        <v>0</v>
      </c>
      <c r="Z69" s="105" t="n">
        <f aca="false">AVERAGE(Z62:Z68)</f>
        <v>0.857142857142857</v>
      </c>
      <c r="AB69" s="0" t="n">
        <f aca="false">AVERAGE(AB62:AB68)</f>
        <v>6.57142857142857</v>
      </c>
      <c r="AC69" s="0" t="n">
        <f aca="false">AVERAGE(AC62:AC68)</f>
        <v>7.42857142857143</v>
      </c>
    </row>
    <row r="70" customFormat="false" ht="13.8" hidden="false" customHeight="false" outlineLevel="0" collapsed="false">
      <c r="W70" s="106"/>
      <c r="X70" s="106"/>
      <c r="Y70" s="106" t="n">
        <f aca="false">Y69/AB69</f>
        <v>0</v>
      </c>
      <c r="Z70" s="106" t="n">
        <f aca="false">Z69/AC69</f>
        <v>0.115384615384615</v>
      </c>
    </row>
    <row r="72" customFormat="false" ht="13.8" hidden="false" customHeight="false" outlineLevel="0" collapsed="false">
      <c r="V72" s="0" t="s">
        <v>233</v>
      </c>
      <c r="W72" s="42" t="s">
        <v>125</v>
      </c>
      <c r="X72" s="42" t="s">
        <v>373</v>
      </c>
      <c r="Y72" s="43" t="s">
        <v>127</v>
      </c>
      <c r="Z72" s="43" t="s">
        <v>374</v>
      </c>
      <c r="AB72" s="0" t="s">
        <v>2</v>
      </c>
      <c r="AC72" s="0" t="s">
        <v>375</v>
      </c>
    </row>
    <row r="73" customFormat="false" ht="13.8" hidden="false" customHeight="false" outlineLevel="0" collapsed="false">
      <c r="V73" s="0" t="s">
        <v>267</v>
      </c>
      <c r="W73" s="0" t="n">
        <v>4</v>
      </c>
      <c r="X73" s="0" t="n">
        <v>4</v>
      </c>
      <c r="Y73" s="0" t="n">
        <v>0</v>
      </c>
      <c r="Z73" s="0" t="n">
        <v>0</v>
      </c>
      <c r="AB73" s="0" t="n">
        <f aca="false">W73+Y73</f>
        <v>4</v>
      </c>
      <c r="AC73" s="0" t="n">
        <f aca="false">X73+Z73</f>
        <v>4</v>
      </c>
    </row>
    <row r="74" customFormat="false" ht="13.8" hidden="false" customHeight="false" outlineLevel="0" collapsed="false">
      <c r="V74" s="0" t="s">
        <v>269</v>
      </c>
      <c r="W74" s="0" t="n">
        <v>11</v>
      </c>
      <c r="X74" s="0" t="n">
        <v>11</v>
      </c>
      <c r="Y74" s="0" t="n">
        <v>0</v>
      </c>
      <c r="Z74" s="0" t="n">
        <v>0</v>
      </c>
      <c r="AB74" s="0" t="n">
        <f aca="false">W74+Y74</f>
        <v>11</v>
      </c>
      <c r="AC74" s="0" t="n">
        <f aca="false">X74+Z74</f>
        <v>11</v>
      </c>
    </row>
    <row r="75" customFormat="false" ht="13.8" hidden="false" customHeight="false" outlineLevel="0" collapsed="false">
      <c r="V75" s="0" t="s">
        <v>271</v>
      </c>
      <c r="W75" s="0" t="n">
        <v>3</v>
      </c>
      <c r="X75" s="0" t="n">
        <v>3</v>
      </c>
      <c r="Y75" s="0" t="n">
        <v>0</v>
      </c>
      <c r="Z75" s="0" t="n">
        <v>0</v>
      </c>
      <c r="AB75" s="0" t="n">
        <f aca="false">W75+Y75</f>
        <v>3</v>
      </c>
      <c r="AC75" s="0" t="n">
        <f aca="false">X75+Z75</f>
        <v>3</v>
      </c>
    </row>
    <row r="76" customFormat="false" ht="13.8" hidden="false" customHeight="false" outlineLevel="0" collapsed="false">
      <c r="V76" s="0" t="s">
        <v>273</v>
      </c>
      <c r="W76" s="0" t="n">
        <v>10</v>
      </c>
      <c r="X76" s="0" t="n">
        <v>10</v>
      </c>
      <c r="Y76" s="0" t="n">
        <v>0</v>
      </c>
      <c r="Z76" s="0" t="n">
        <v>0</v>
      </c>
      <c r="AB76" s="0" t="n">
        <f aca="false">W76+Y76</f>
        <v>10</v>
      </c>
      <c r="AC76" s="0" t="n">
        <f aca="false">X76+Z76</f>
        <v>10</v>
      </c>
    </row>
    <row r="77" customFormat="false" ht="13.8" hidden="false" customHeight="false" outlineLevel="0" collapsed="false">
      <c r="V77" s="0" t="s">
        <v>275</v>
      </c>
      <c r="W77" s="0" t="n">
        <v>7</v>
      </c>
      <c r="X77" s="0" t="n">
        <v>7</v>
      </c>
      <c r="Y77" s="0" t="n">
        <v>0</v>
      </c>
      <c r="Z77" s="0" t="n">
        <v>0</v>
      </c>
      <c r="AB77" s="0" t="n">
        <f aca="false">W77+Y77</f>
        <v>7</v>
      </c>
      <c r="AC77" s="0" t="n">
        <f aca="false">X77+Z77</f>
        <v>7</v>
      </c>
    </row>
    <row r="78" customFormat="false" ht="13.8" hidden="false" customHeight="false" outlineLevel="0" collapsed="false">
      <c r="V78" s="0" t="s">
        <v>277</v>
      </c>
      <c r="W78" s="0" t="n">
        <v>7</v>
      </c>
      <c r="X78" s="0" t="n">
        <v>7</v>
      </c>
      <c r="Y78" s="0" t="n">
        <v>0</v>
      </c>
      <c r="Z78" s="0" t="n">
        <v>4</v>
      </c>
      <c r="AB78" s="0" t="n">
        <f aca="false">W78+Y78</f>
        <v>7</v>
      </c>
      <c r="AC78" s="0" t="n">
        <f aca="false">X78+Z78</f>
        <v>11</v>
      </c>
    </row>
    <row r="79" customFormat="false" ht="13.8" hidden="false" customHeight="false" outlineLevel="0" collapsed="false">
      <c r="V79" s="0" t="s">
        <v>279</v>
      </c>
      <c r="W79" s="0" t="n">
        <v>4</v>
      </c>
      <c r="X79" s="0" t="n">
        <v>4</v>
      </c>
      <c r="Y79" s="0" t="n">
        <v>0</v>
      </c>
      <c r="Z79" s="0" t="n">
        <v>0</v>
      </c>
      <c r="AB79" s="0" t="n">
        <f aca="false">W79+Y79</f>
        <v>4</v>
      </c>
      <c r="AC79" s="0" t="n">
        <f aca="false">X79+Z79</f>
        <v>4</v>
      </c>
    </row>
    <row r="80" customFormat="false" ht="13.8" hidden="false" customHeight="false" outlineLevel="0" collapsed="false">
      <c r="W80" s="105" t="n">
        <f aca="false">AVERAGE(W73:W79)</f>
        <v>6.57142857142857</v>
      </c>
      <c r="X80" s="105" t="n">
        <f aca="false">AVERAGE(X73:X79)</f>
        <v>6.57142857142857</v>
      </c>
      <c r="Y80" s="105" t="n">
        <f aca="false">AVERAGE(Y73:Y79)</f>
        <v>0</v>
      </c>
      <c r="Z80" s="105" t="n">
        <f aca="false">AVERAGE(Z73:Z79)</f>
        <v>0.571428571428571</v>
      </c>
      <c r="AB80" s="0" t="n">
        <f aca="false">AVERAGE(AB73:AB79)</f>
        <v>6.57142857142857</v>
      </c>
      <c r="AC80" s="0" t="n">
        <f aca="false">AVERAGE(AC73:AC79)</f>
        <v>7.14285714285714</v>
      </c>
    </row>
    <row r="81" customFormat="false" ht="13.8" hidden="false" customHeight="false" outlineLevel="0" collapsed="false">
      <c r="W81" s="106"/>
      <c r="X81" s="106"/>
      <c r="Y81" s="106" t="n">
        <f aca="false">Y80/AB80</f>
        <v>0</v>
      </c>
      <c r="Z81" s="106" t="n">
        <f aca="false">Z80/AC80</f>
        <v>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796875" defaultRowHeight="13.8" zeroHeight="false" outlineLevelRow="0" outlineLevelCol="0"/>
  <cols>
    <col collapsed="false" customWidth="true" hidden="false" outlineLevel="0" max="2" min="1" style="1" width="11.96"/>
    <col collapsed="false" customWidth="true" hidden="false" outlineLevel="0" max="10" min="10" style="1" width="9.33"/>
  </cols>
  <sheetData>
    <row r="1" customFormat="false" ht="13.8" hidden="false" customHeight="false" outlineLevel="0" collapsed="false">
      <c r="B1" s="2"/>
      <c r="C1" s="3"/>
      <c r="D1" s="3"/>
      <c r="E1" s="3"/>
      <c r="F1" s="3"/>
      <c r="G1" s="3"/>
      <c r="H1" s="1"/>
      <c r="I1" s="4" t="s">
        <v>0</v>
      </c>
      <c r="J1" s="4"/>
      <c r="K1" s="4"/>
      <c r="L1" s="4"/>
      <c r="M1" s="4"/>
      <c r="N1" s="4"/>
      <c r="O1" s="5"/>
      <c r="P1" s="4"/>
      <c r="Q1" s="4"/>
      <c r="R1" s="4"/>
      <c r="S1" s="4"/>
      <c r="T1" s="4"/>
      <c r="U1" s="4"/>
      <c r="V1" s="5"/>
      <c r="W1" s="4"/>
      <c r="X1" s="4"/>
      <c r="Y1" s="4"/>
      <c r="Z1" s="4"/>
      <c r="AA1" s="4"/>
      <c r="AB1" s="4"/>
      <c r="AC1" s="1"/>
      <c r="AD1" s="6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customFormat="false" ht="13.8" hidden="false" customHeight="false" outlineLevel="0" collapsed="false">
      <c r="B2" s="7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12" t="s">
        <v>66</v>
      </c>
      <c r="J2" s="8" t="s">
        <v>10</v>
      </c>
      <c r="K2" s="8" t="s">
        <v>11</v>
      </c>
      <c r="L2" s="8" t="s">
        <v>5</v>
      </c>
      <c r="M2" s="8" t="s">
        <v>12</v>
      </c>
      <c r="N2" s="8" t="s">
        <v>13</v>
      </c>
      <c r="O2" s="9"/>
      <c r="P2" s="12" t="s">
        <v>67</v>
      </c>
      <c r="Q2" s="8" t="s">
        <v>10</v>
      </c>
      <c r="R2" s="8" t="s">
        <v>11</v>
      </c>
      <c r="S2" s="8" t="s">
        <v>5</v>
      </c>
      <c r="T2" s="8" t="s">
        <v>12</v>
      </c>
      <c r="U2" s="8" t="s">
        <v>13</v>
      </c>
      <c r="V2" s="9"/>
      <c r="W2" s="12" t="s">
        <v>68</v>
      </c>
      <c r="X2" s="8" t="s">
        <v>10</v>
      </c>
      <c r="Y2" s="8" t="s">
        <v>11</v>
      </c>
      <c r="Z2" s="8" t="s">
        <v>5</v>
      </c>
      <c r="AA2" s="8" t="s">
        <v>12</v>
      </c>
      <c r="AB2" s="8" t="s">
        <v>13</v>
      </c>
      <c r="AD2" s="11" t="s">
        <v>66</v>
      </c>
      <c r="AE2" s="25" t="s">
        <v>10</v>
      </c>
      <c r="AF2" s="25" t="s">
        <v>11</v>
      </c>
      <c r="AG2" s="25" t="s">
        <v>5</v>
      </c>
      <c r="AH2" s="26" t="s">
        <v>6</v>
      </c>
      <c r="AI2" s="26" t="s">
        <v>69</v>
      </c>
      <c r="AK2" s="1" t="s">
        <v>67</v>
      </c>
      <c r="AL2" s="26" t="s">
        <v>10</v>
      </c>
      <c r="AM2" s="26" t="s">
        <v>11</v>
      </c>
      <c r="AN2" s="26" t="s">
        <v>5</v>
      </c>
      <c r="AO2" s="26" t="s">
        <v>6</v>
      </c>
      <c r="AP2" s="26" t="s">
        <v>13</v>
      </c>
      <c r="AR2" s="11" t="s">
        <v>68</v>
      </c>
      <c r="AS2" s="11" t="s">
        <v>10</v>
      </c>
      <c r="AT2" s="11" t="s">
        <v>11</v>
      </c>
      <c r="AU2" s="11" t="s">
        <v>5</v>
      </c>
      <c r="AV2" s="1" t="s">
        <v>6</v>
      </c>
      <c r="AW2" s="1" t="s">
        <v>13</v>
      </c>
    </row>
    <row r="3" customFormat="false" ht="13.8" hidden="false" customHeight="false" outlineLevel="0" collapsed="false">
      <c r="B3" s="3" t="s">
        <v>17</v>
      </c>
      <c r="C3" s="10" t="n">
        <v>12.2</v>
      </c>
      <c r="D3" s="10" t="n">
        <v>37.6</v>
      </c>
      <c r="E3" s="10" t="n">
        <v>6</v>
      </c>
      <c r="F3" s="10" t="n">
        <v>113</v>
      </c>
      <c r="G3" s="10" t="n">
        <v>18.8333333333333</v>
      </c>
      <c r="I3" s="8" t="s">
        <v>39</v>
      </c>
      <c r="J3" s="38" t="n">
        <v>7.4</v>
      </c>
      <c r="K3" s="38" t="n">
        <v>66.23</v>
      </c>
      <c r="L3" s="38" t="n">
        <v>6</v>
      </c>
      <c r="M3" s="38" t="n">
        <v>93</v>
      </c>
      <c r="N3" s="38" t="n">
        <v>15.5</v>
      </c>
      <c r="O3" s="11"/>
      <c r="P3" s="8" t="s">
        <v>39</v>
      </c>
      <c r="Q3" s="38" t="n">
        <v>7.9</v>
      </c>
      <c r="R3" s="38" t="n">
        <v>59.5</v>
      </c>
      <c r="S3" s="38" t="n">
        <v>12</v>
      </c>
      <c r="T3" s="38" t="n">
        <v>164</v>
      </c>
      <c r="U3" s="38" t="n">
        <v>13.666667</v>
      </c>
      <c r="V3" s="11"/>
      <c r="W3" s="8" t="s">
        <v>39</v>
      </c>
      <c r="X3" s="38" t="n">
        <v>8.2</v>
      </c>
      <c r="Y3" s="38" t="n">
        <v>64</v>
      </c>
      <c r="Z3" s="38" t="n">
        <v>11</v>
      </c>
      <c r="AA3" s="38" t="n">
        <v>195</v>
      </c>
      <c r="AB3" s="38" t="n">
        <v>17.727273</v>
      </c>
      <c r="AD3" s="11" t="s">
        <v>37</v>
      </c>
      <c r="AE3" s="25" t="n">
        <v>7.2</v>
      </c>
      <c r="AF3" s="25" t="n">
        <v>66.74</v>
      </c>
      <c r="AG3" s="25" t="n">
        <v>2</v>
      </c>
      <c r="AH3" s="26" t="n">
        <v>31</v>
      </c>
      <c r="AI3" s="26" t="n">
        <v>15.5</v>
      </c>
      <c r="AK3" s="11" t="s">
        <v>37</v>
      </c>
      <c r="AL3" s="25" t="n">
        <v>4.8</v>
      </c>
      <c r="AM3" s="25" t="n">
        <v>78.25</v>
      </c>
      <c r="AN3" s="25" t="n">
        <v>8</v>
      </c>
      <c r="AO3" s="26" t="n">
        <v>94</v>
      </c>
      <c r="AP3" s="26" t="n">
        <v>11.75</v>
      </c>
      <c r="AR3" s="11" t="s">
        <v>37</v>
      </c>
      <c r="AS3" s="25" t="n">
        <v>5.4</v>
      </c>
      <c r="AT3" s="25" t="n">
        <v>71.41</v>
      </c>
      <c r="AU3" s="25" t="n">
        <v>5</v>
      </c>
      <c r="AV3" s="26" t="n">
        <v>50</v>
      </c>
      <c r="AW3" s="26" t="n">
        <v>10</v>
      </c>
    </row>
    <row r="4" customFormat="false" ht="13.8" hidden="false" customHeight="false" outlineLevel="0" collapsed="false">
      <c r="B4" s="3" t="s">
        <v>18</v>
      </c>
      <c r="C4" s="10" t="n">
        <v>7</v>
      </c>
      <c r="D4" s="10" t="n">
        <v>67.25</v>
      </c>
      <c r="E4" s="10" t="n">
        <v>13</v>
      </c>
      <c r="F4" s="10" t="n">
        <v>190</v>
      </c>
      <c r="G4" s="10" t="n">
        <v>14.6153846153846</v>
      </c>
      <c r="I4" s="8" t="s">
        <v>34</v>
      </c>
      <c r="J4" s="38" t="n">
        <v>7.2</v>
      </c>
      <c r="K4" s="38" t="n">
        <v>71.95</v>
      </c>
      <c r="L4" s="38" t="n">
        <v>6</v>
      </c>
      <c r="M4" s="38" t="n">
        <v>106</v>
      </c>
      <c r="N4" s="38" t="n">
        <v>17.666667</v>
      </c>
      <c r="O4" s="11"/>
      <c r="P4" s="8" t="s">
        <v>34</v>
      </c>
      <c r="Q4" s="38" t="n">
        <v>7.3</v>
      </c>
      <c r="R4" s="38" t="n">
        <v>71.75</v>
      </c>
      <c r="S4" s="38" t="n">
        <v>10</v>
      </c>
      <c r="T4" s="38" t="n">
        <v>184</v>
      </c>
      <c r="U4" s="38" t="n">
        <v>18.4</v>
      </c>
      <c r="V4" s="11"/>
      <c r="W4" s="8" t="s">
        <v>34</v>
      </c>
      <c r="X4" s="38" t="n">
        <v>6.8</v>
      </c>
      <c r="Y4" s="38" t="n">
        <v>73.17</v>
      </c>
      <c r="Z4" s="38" t="n">
        <v>9</v>
      </c>
      <c r="AA4" s="38" t="n">
        <v>151</v>
      </c>
      <c r="AB4" s="38" t="n">
        <v>16.777778</v>
      </c>
      <c r="AD4" s="11" t="s">
        <v>36</v>
      </c>
      <c r="AE4" s="25" t="n">
        <v>13.8</v>
      </c>
      <c r="AF4" s="25" t="n">
        <v>33.24</v>
      </c>
      <c r="AG4" s="25" t="n">
        <v>2</v>
      </c>
      <c r="AH4" s="26" t="n">
        <v>49</v>
      </c>
      <c r="AI4" s="26" t="n">
        <v>24.5</v>
      </c>
      <c r="AK4" s="11" t="s">
        <v>36</v>
      </c>
      <c r="AL4" s="25" t="n">
        <v>8.3</v>
      </c>
      <c r="AM4" s="25" t="n">
        <v>53.17</v>
      </c>
      <c r="AN4" s="25" t="n">
        <v>6</v>
      </c>
      <c r="AO4" s="26" t="n">
        <v>69</v>
      </c>
      <c r="AP4" s="26" t="n">
        <v>11.5</v>
      </c>
      <c r="AR4" s="11" t="s">
        <v>36</v>
      </c>
      <c r="AS4" s="25" t="n">
        <v>7.9</v>
      </c>
      <c r="AT4" s="25" t="n">
        <v>59.4</v>
      </c>
      <c r="AU4" s="25" t="n">
        <v>9</v>
      </c>
      <c r="AV4" s="26" t="n">
        <v>124</v>
      </c>
      <c r="AW4" s="26" t="n">
        <v>13.777778</v>
      </c>
    </row>
    <row r="5" customFormat="false" ht="13.8" hidden="false" customHeight="false" outlineLevel="0" collapsed="false">
      <c r="B5" s="3" t="s">
        <v>22</v>
      </c>
      <c r="C5" s="10" t="n">
        <v>3.5</v>
      </c>
      <c r="D5" s="10" t="n">
        <v>87.01</v>
      </c>
      <c r="E5" s="10" t="n">
        <v>3</v>
      </c>
      <c r="F5" s="10" t="n">
        <v>32</v>
      </c>
      <c r="G5" s="10" t="n">
        <v>10.6666666666667</v>
      </c>
      <c r="I5" s="8" t="s">
        <v>37</v>
      </c>
      <c r="J5" s="38" t="n">
        <v>4.6</v>
      </c>
      <c r="K5" s="38" t="n">
        <v>78.96</v>
      </c>
      <c r="L5" s="38" t="n">
        <v>4</v>
      </c>
      <c r="M5" s="38" t="n">
        <v>43</v>
      </c>
      <c r="N5" s="38" t="n">
        <v>10.75</v>
      </c>
      <c r="O5" s="11"/>
      <c r="P5" s="8" t="s">
        <v>37</v>
      </c>
      <c r="Q5" s="38" t="n">
        <v>4.3</v>
      </c>
      <c r="R5" s="38" t="n">
        <v>84.98</v>
      </c>
      <c r="S5" s="38" t="n">
        <v>7</v>
      </c>
      <c r="T5" s="38" t="n">
        <v>100</v>
      </c>
      <c r="U5" s="38" t="n">
        <v>14.285714</v>
      </c>
      <c r="V5" s="11"/>
      <c r="W5" s="8" t="s">
        <v>37</v>
      </c>
      <c r="X5" s="38" t="n">
        <v>3.8</v>
      </c>
      <c r="Y5" s="38" t="n">
        <v>86.2</v>
      </c>
      <c r="Z5" s="38" t="n">
        <v>8</v>
      </c>
      <c r="AA5" s="38" t="n">
        <v>96</v>
      </c>
      <c r="AB5" s="38" t="n">
        <v>12</v>
      </c>
      <c r="AD5" s="11" t="s">
        <v>39</v>
      </c>
      <c r="AE5" s="25" t="n">
        <v>7.2</v>
      </c>
      <c r="AF5" s="25" t="n">
        <v>66.74</v>
      </c>
      <c r="AG5" s="25" t="n">
        <v>5</v>
      </c>
      <c r="AH5" s="26" t="n">
        <v>75</v>
      </c>
      <c r="AI5" s="26" t="n">
        <v>15</v>
      </c>
      <c r="AK5" s="11" t="s">
        <v>39</v>
      </c>
      <c r="AL5" s="25" t="n">
        <v>7.3</v>
      </c>
      <c r="AM5" s="25" t="n">
        <v>61.02</v>
      </c>
      <c r="AN5" s="25" t="n">
        <v>8</v>
      </c>
      <c r="AO5" s="26" t="n">
        <v>97</v>
      </c>
      <c r="AP5" s="26" t="n">
        <v>12.125</v>
      </c>
      <c r="AR5" s="11" t="s">
        <v>39</v>
      </c>
      <c r="AS5" s="25" t="n">
        <v>9.2</v>
      </c>
      <c r="AT5" s="25" t="n">
        <v>61.46</v>
      </c>
      <c r="AU5" s="25" t="n">
        <v>9</v>
      </c>
      <c r="AV5" s="26" t="n">
        <v>185</v>
      </c>
      <c r="AW5" s="26" t="n">
        <v>20.555556</v>
      </c>
    </row>
    <row r="6" customFormat="false" ht="13.8" hidden="false" customHeight="false" outlineLevel="0" collapsed="false">
      <c r="B6" s="3" t="s">
        <v>23</v>
      </c>
      <c r="C6" s="10" t="n">
        <v>5.9</v>
      </c>
      <c r="D6" s="10" t="n">
        <v>69.99</v>
      </c>
      <c r="E6" s="10" t="n">
        <v>4</v>
      </c>
      <c r="F6" s="10" t="n">
        <v>44</v>
      </c>
      <c r="G6" s="10" t="n">
        <v>11</v>
      </c>
      <c r="I6" s="8" t="s">
        <v>35</v>
      </c>
      <c r="J6" s="38" t="n">
        <v>4.8</v>
      </c>
      <c r="K6" s="38" t="n">
        <v>78.25</v>
      </c>
      <c r="L6" s="38" t="n">
        <v>3</v>
      </c>
      <c r="M6" s="38" t="n">
        <v>34</v>
      </c>
      <c r="N6" s="38" t="n">
        <v>11.333333</v>
      </c>
      <c r="O6" s="11"/>
      <c r="P6" s="8" t="s">
        <v>35</v>
      </c>
      <c r="Q6" s="38" t="n">
        <v>4</v>
      </c>
      <c r="R6" s="38" t="n">
        <v>85.69</v>
      </c>
      <c r="S6" s="38" t="n">
        <v>4</v>
      </c>
      <c r="T6" s="38" t="n">
        <v>58</v>
      </c>
      <c r="U6" s="38" t="n">
        <v>14.5</v>
      </c>
      <c r="V6" s="11"/>
      <c r="W6" s="8" t="s">
        <v>35</v>
      </c>
      <c r="X6" s="38" t="n">
        <v>4</v>
      </c>
      <c r="Y6" s="38" t="n">
        <v>80.48</v>
      </c>
      <c r="Z6" s="38" t="n">
        <v>5</v>
      </c>
      <c r="AA6" s="38" t="n">
        <v>47</v>
      </c>
      <c r="AB6" s="38" t="n">
        <v>9.4</v>
      </c>
      <c r="AD6" s="11" t="s">
        <v>33</v>
      </c>
      <c r="AE6" s="25" t="n">
        <v>10.7</v>
      </c>
      <c r="AF6" s="25" t="n">
        <v>36.15</v>
      </c>
      <c r="AG6" s="25" t="n">
        <v>4</v>
      </c>
      <c r="AH6" s="26" t="n">
        <v>46</v>
      </c>
      <c r="AI6" s="26" t="n">
        <v>11.5</v>
      </c>
      <c r="AK6" s="11" t="s">
        <v>33</v>
      </c>
      <c r="AL6" s="25" t="n">
        <v>9</v>
      </c>
      <c r="AM6" s="25" t="n">
        <v>45.93</v>
      </c>
      <c r="AN6" s="25" t="n">
        <v>6</v>
      </c>
      <c r="AO6" s="26" t="n">
        <v>62</v>
      </c>
      <c r="AP6" s="26" t="n">
        <v>10.333333</v>
      </c>
      <c r="AR6" s="11" t="s">
        <v>33</v>
      </c>
      <c r="AS6" s="25" t="n">
        <v>11.5</v>
      </c>
      <c r="AT6" s="25" t="n">
        <v>28.6</v>
      </c>
      <c r="AU6" s="25" t="n">
        <v>8</v>
      </c>
      <c r="AV6" s="26" t="n">
        <v>83</v>
      </c>
      <c r="AW6" s="26" t="n">
        <v>10.375</v>
      </c>
    </row>
    <row r="7" customFormat="false" ht="13.8" hidden="false" customHeight="false" outlineLevel="0" collapsed="false">
      <c r="B7" s="3" t="s">
        <v>25</v>
      </c>
      <c r="C7" s="10" t="n">
        <v>2.5</v>
      </c>
      <c r="D7" s="10" t="n">
        <v>95.17</v>
      </c>
      <c r="E7" s="10" t="n">
        <v>3</v>
      </c>
      <c r="F7" s="10" t="n">
        <v>33</v>
      </c>
      <c r="G7" s="10" t="n">
        <v>11</v>
      </c>
      <c r="I7" s="8" t="s">
        <v>38</v>
      </c>
      <c r="J7" s="38" t="n">
        <v>4</v>
      </c>
      <c r="K7" s="38" t="n">
        <v>85.69</v>
      </c>
      <c r="L7" s="38" t="n">
        <v>2</v>
      </c>
      <c r="M7" s="38" t="n">
        <v>26</v>
      </c>
      <c r="N7" s="38" t="n">
        <v>13</v>
      </c>
      <c r="O7" s="11"/>
      <c r="P7" s="8" t="s">
        <v>38</v>
      </c>
      <c r="Q7" s="38" t="n">
        <v>5.1</v>
      </c>
      <c r="R7" s="38" t="n">
        <v>77.64</v>
      </c>
      <c r="S7" s="38" t="n">
        <v>8</v>
      </c>
      <c r="T7" s="38" t="n">
        <v>110</v>
      </c>
      <c r="U7" s="38" t="n">
        <v>13.75</v>
      </c>
      <c r="V7" s="11"/>
      <c r="W7" s="8" t="s">
        <v>38</v>
      </c>
      <c r="X7" s="38" t="n">
        <v>3.8</v>
      </c>
      <c r="Y7" s="38" t="n">
        <v>86.2</v>
      </c>
      <c r="Z7" s="38" t="n">
        <v>6</v>
      </c>
      <c r="AA7" s="38" t="n">
        <v>73</v>
      </c>
      <c r="AB7" s="38" t="n">
        <v>12.166667</v>
      </c>
      <c r="AD7" s="11" t="s">
        <v>38</v>
      </c>
      <c r="AE7" s="25" t="n">
        <v>7.6</v>
      </c>
      <c r="AF7" s="25" t="n">
        <v>65.73</v>
      </c>
      <c r="AG7" s="25" t="n">
        <v>1</v>
      </c>
      <c r="AH7" s="26" t="n">
        <v>17</v>
      </c>
      <c r="AI7" s="26" t="n">
        <v>17</v>
      </c>
      <c r="AK7" s="11" t="s">
        <v>38</v>
      </c>
      <c r="AL7" s="25" t="n">
        <v>5.1</v>
      </c>
      <c r="AM7" s="25" t="n">
        <v>77.43</v>
      </c>
      <c r="AN7" s="25" t="n">
        <v>8</v>
      </c>
      <c r="AO7" s="26" t="n">
        <v>100</v>
      </c>
      <c r="AP7" s="26" t="n">
        <v>12.5</v>
      </c>
      <c r="AR7" s="11" t="s">
        <v>38</v>
      </c>
      <c r="AS7" s="25" t="n">
        <v>4.6</v>
      </c>
      <c r="AT7" s="25" t="n">
        <v>78.85</v>
      </c>
      <c r="AU7" s="25" t="n">
        <v>5</v>
      </c>
      <c r="AV7" s="26" t="n">
        <v>55</v>
      </c>
      <c r="AW7" s="26" t="n">
        <v>11</v>
      </c>
    </row>
    <row r="8" customFormat="false" ht="13.8" hidden="false" customHeight="false" outlineLevel="0" collapsed="false">
      <c r="B8" s="3" t="s">
        <v>28</v>
      </c>
      <c r="C8" s="10" t="n">
        <v>7.6</v>
      </c>
      <c r="D8" s="10" t="n">
        <v>65.52</v>
      </c>
      <c r="E8" s="10" t="n">
        <v>5</v>
      </c>
      <c r="F8" s="10" t="n">
        <v>79</v>
      </c>
      <c r="G8" s="10" t="n">
        <v>15.8</v>
      </c>
      <c r="I8" s="8" t="s">
        <v>36</v>
      </c>
      <c r="J8" s="38" t="n">
        <v>6.8</v>
      </c>
      <c r="K8" s="38" t="n">
        <v>62.34</v>
      </c>
      <c r="L8" s="38" t="n">
        <v>5</v>
      </c>
      <c r="M8" s="38" t="n">
        <v>54</v>
      </c>
      <c r="N8" s="38" t="n">
        <v>10.8</v>
      </c>
      <c r="O8" s="11"/>
      <c r="P8" s="8" t="s">
        <v>36</v>
      </c>
      <c r="Q8" s="38" t="n">
        <v>6.4</v>
      </c>
      <c r="R8" s="38" t="n">
        <v>68.67</v>
      </c>
      <c r="S8" s="38" t="n">
        <v>11</v>
      </c>
      <c r="T8" s="38" t="n">
        <v>150</v>
      </c>
      <c r="U8" s="38" t="n">
        <v>13.636364</v>
      </c>
      <c r="V8" s="11"/>
      <c r="W8" s="8" t="s">
        <v>36</v>
      </c>
      <c r="X8" s="38" t="n">
        <v>6.6</v>
      </c>
      <c r="Y8" s="38" t="n">
        <v>68.16</v>
      </c>
      <c r="Z8" s="38" t="n">
        <v>13</v>
      </c>
      <c r="AA8" s="38" t="n">
        <v>177</v>
      </c>
      <c r="AB8" s="38" t="n">
        <v>13.615385</v>
      </c>
      <c r="AD8" s="11" t="s">
        <v>34</v>
      </c>
      <c r="AE8" s="25" t="n">
        <v>24.3</v>
      </c>
      <c r="AF8" s="25" t="n">
        <v>27.5</v>
      </c>
      <c r="AG8" s="25" t="n">
        <v>1</v>
      </c>
      <c r="AH8" s="26" t="n">
        <v>70</v>
      </c>
      <c r="AI8" s="26" t="n">
        <v>70</v>
      </c>
      <c r="AK8" s="11" t="s">
        <v>34</v>
      </c>
      <c r="AL8" s="25" t="n">
        <v>5.6</v>
      </c>
      <c r="AM8" s="25" t="n">
        <v>76.22</v>
      </c>
      <c r="AN8" s="25" t="n">
        <v>8</v>
      </c>
      <c r="AO8" s="26" t="n">
        <v>108</v>
      </c>
      <c r="AP8" s="26" t="n">
        <v>13.5</v>
      </c>
      <c r="AR8" s="11" t="s">
        <v>34</v>
      </c>
      <c r="AS8" s="25" t="n">
        <v>6.6</v>
      </c>
      <c r="AT8" s="25" t="n">
        <v>73.58</v>
      </c>
      <c r="AU8" s="25" t="n">
        <v>9</v>
      </c>
      <c r="AV8" s="26" t="n">
        <v>146</v>
      </c>
      <c r="AW8" s="26" t="n">
        <v>16.222222</v>
      </c>
    </row>
    <row r="9" customFormat="false" ht="13.8" hidden="false" customHeight="false" outlineLevel="0" collapsed="false">
      <c r="B9" s="3" t="s">
        <v>20</v>
      </c>
      <c r="C9" s="10" t="n">
        <v>13.3</v>
      </c>
      <c r="D9" s="10" t="n">
        <v>29.25</v>
      </c>
      <c r="E9" s="10" t="n">
        <v>5</v>
      </c>
      <c r="F9" s="10" t="n">
        <v>92</v>
      </c>
      <c r="G9" s="10" t="n">
        <v>18.4</v>
      </c>
      <c r="I9" s="8" t="s">
        <v>33</v>
      </c>
      <c r="J9" s="38" t="n">
        <v>11.1</v>
      </c>
      <c r="K9" s="38" t="n">
        <v>34.93</v>
      </c>
      <c r="L9" s="38" t="n">
        <v>4</v>
      </c>
      <c r="M9" s="38" t="n">
        <v>51</v>
      </c>
      <c r="N9" s="38" t="n">
        <v>12.75</v>
      </c>
      <c r="O9" s="11"/>
      <c r="P9" s="8" t="s">
        <v>33</v>
      </c>
      <c r="Q9" s="38" t="n">
        <v>7.7</v>
      </c>
      <c r="R9" s="38" t="n">
        <v>59.9</v>
      </c>
      <c r="S9" s="38" t="n">
        <v>8</v>
      </c>
      <c r="T9" s="38" t="n">
        <v>106</v>
      </c>
      <c r="U9" s="38" t="n">
        <v>13.25</v>
      </c>
      <c r="V9" s="11"/>
      <c r="W9" s="8" t="s">
        <v>33</v>
      </c>
      <c r="X9" s="38" t="n">
        <v>8.4</v>
      </c>
      <c r="Y9" s="38" t="n">
        <v>52.76</v>
      </c>
      <c r="Z9" s="38" t="n">
        <v>9</v>
      </c>
      <c r="AA9" s="38" t="n">
        <v>107</v>
      </c>
      <c r="AB9" s="38" t="n">
        <v>11.888889</v>
      </c>
      <c r="AD9" s="11" t="s">
        <v>35</v>
      </c>
      <c r="AE9" s="25" t="n">
        <v>5.2</v>
      </c>
      <c r="AF9" s="25" t="n">
        <v>77.23</v>
      </c>
      <c r="AG9" s="25" t="n">
        <v>2</v>
      </c>
      <c r="AH9" s="26" t="n">
        <v>25</v>
      </c>
      <c r="AI9" s="26" t="n">
        <v>12.5</v>
      </c>
      <c r="AK9" s="1" t="s">
        <v>35</v>
      </c>
      <c r="AL9" s="26" t="n">
        <v>4.6</v>
      </c>
      <c r="AM9" s="26" t="n">
        <v>73.34</v>
      </c>
      <c r="AN9" s="26" t="n">
        <v>4</v>
      </c>
      <c r="AO9" s="26" t="n">
        <v>31</v>
      </c>
      <c r="AP9" s="26" t="n">
        <v>7.75</v>
      </c>
      <c r="AR9" s="11" t="s">
        <v>35</v>
      </c>
      <c r="AS9" s="25" t="n">
        <v>5</v>
      </c>
      <c r="AT9" s="25" t="n">
        <v>72.53</v>
      </c>
      <c r="AU9" s="25" t="n">
        <v>4</v>
      </c>
      <c r="AV9" s="26" t="n">
        <v>35</v>
      </c>
      <c r="AW9" s="26" t="n">
        <v>8.75</v>
      </c>
    </row>
    <row r="10" customFormat="false" ht="13.8" hidden="false" customHeight="false" outlineLevel="0" collapsed="false">
      <c r="B10" s="11"/>
      <c r="C10" s="11"/>
      <c r="D10" s="11"/>
      <c r="E10" s="11" t="n">
        <f aca="false">SUM(E3:E9)</f>
        <v>39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customFormat="false" ht="13.8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customFormat="false" ht="13.8" hidden="false" customHeight="false" outlineLevel="0" collapsed="false">
      <c r="B12" s="12" t="s">
        <v>47</v>
      </c>
      <c r="C12" s="8" t="s">
        <v>10</v>
      </c>
      <c r="D12" s="8" t="s">
        <v>11</v>
      </c>
      <c r="E12" s="8" t="s">
        <v>5</v>
      </c>
      <c r="F12" s="8" t="s">
        <v>12</v>
      </c>
      <c r="G12" s="8" t="s">
        <v>13</v>
      </c>
      <c r="H12" s="9"/>
      <c r="I12" s="12" t="s">
        <v>48</v>
      </c>
      <c r="J12" s="8" t="s">
        <v>10</v>
      </c>
      <c r="K12" s="8" t="s">
        <v>11</v>
      </c>
      <c r="L12" s="8" t="s">
        <v>5</v>
      </c>
      <c r="M12" s="8" t="s">
        <v>12</v>
      </c>
      <c r="N12" s="8" t="s">
        <v>13</v>
      </c>
      <c r="O12" s="11"/>
      <c r="P12" s="1" t="s">
        <v>49</v>
      </c>
      <c r="Q12" s="2" t="s">
        <v>50</v>
      </c>
      <c r="R12" s="11"/>
      <c r="S12" s="11"/>
    </row>
    <row r="13" customFormat="false" ht="13.8" hidden="false" customHeight="false" outlineLevel="0" collapsed="false">
      <c r="A13" s="1" t="s">
        <v>0</v>
      </c>
      <c r="B13" s="8" t="s">
        <v>2</v>
      </c>
      <c r="C13" s="18" t="n">
        <f aca="false">AVERAGE(C3:C9)</f>
        <v>7.42857142857143</v>
      </c>
      <c r="D13" s="18" t="n">
        <f aca="false">AVERAGE(D3:D9)</f>
        <v>64.5414285714286</v>
      </c>
      <c r="E13" s="18" t="n">
        <f aca="false">AVERAGE(E3:E9)</f>
        <v>5.57142857142857</v>
      </c>
      <c r="F13" s="18" t="n">
        <f aca="false">AVERAGE(F3:F9)</f>
        <v>83.2857142857143</v>
      </c>
      <c r="G13" s="18" t="n">
        <f aca="false">AVERAGE(G3:G9)</f>
        <v>14.3307692307692</v>
      </c>
      <c r="H13" s="11"/>
      <c r="I13" s="8" t="s">
        <v>2</v>
      </c>
      <c r="J13" s="18" t="n">
        <f aca="false">MEDIAN(C3:C9)</f>
        <v>7</v>
      </c>
      <c r="K13" s="18" t="n">
        <f aca="false">MEDIAN(D3:D9)</f>
        <v>67.25</v>
      </c>
      <c r="L13" s="18" t="n">
        <f aca="false">MEDIAN(E3:E9)</f>
        <v>5</v>
      </c>
      <c r="M13" s="18" t="n">
        <f aca="false">MEDIAN(F3:F9)</f>
        <v>79</v>
      </c>
      <c r="N13" s="18" t="n">
        <f aca="false">MEDIAN(G3:G9)</f>
        <v>14.6153846153846</v>
      </c>
      <c r="O13" s="11"/>
      <c r="P13" s="1" t="s">
        <v>52</v>
      </c>
      <c r="Q13" s="2" t="s">
        <v>53</v>
      </c>
    </row>
    <row r="14" customFormat="false" ht="13.8" hidden="false" customHeight="false" outlineLevel="0" collapsed="false">
      <c r="B14" s="8" t="s">
        <v>70</v>
      </c>
      <c r="C14" s="18" t="n">
        <f aca="false">AVERAGE(J3:J9)</f>
        <v>6.55714285714286</v>
      </c>
      <c r="D14" s="18" t="n">
        <f aca="false">AVERAGE(K3:K9)</f>
        <v>68.3357142857143</v>
      </c>
      <c r="E14" s="18" t="n">
        <f aca="false">AVERAGE(L3:L9)</f>
        <v>4.28571428571429</v>
      </c>
      <c r="F14" s="18" t="n">
        <f aca="false">AVERAGE(M3:M9)</f>
        <v>58.1428571428571</v>
      </c>
      <c r="G14" s="18" t="n">
        <f aca="false">AVERAGE(N3:N9)</f>
        <v>13.1142857142857</v>
      </c>
      <c r="H14" s="11"/>
      <c r="I14" s="8" t="s">
        <v>70</v>
      </c>
      <c r="J14" s="18" t="n">
        <f aca="false">MEDIAN(J3:J9)</f>
        <v>6.8</v>
      </c>
      <c r="K14" s="18" t="n">
        <f aca="false">MEDIAN(K3:K9)</f>
        <v>71.95</v>
      </c>
      <c r="L14" s="18" t="n">
        <f aca="false">MEDIAN(L3:L9)</f>
        <v>4</v>
      </c>
      <c r="M14" s="18" t="n">
        <f aca="false">MEDIAN(M3:M9)</f>
        <v>51</v>
      </c>
      <c r="N14" s="18" t="n">
        <f aca="false">MEDIAN(N3:N9)</f>
        <v>12.75</v>
      </c>
      <c r="O14" s="11"/>
    </row>
    <row r="15" customFormat="false" ht="13.8" hidden="false" customHeight="false" outlineLevel="0" collapsed="false">
      <c r="B15" s="8" t="s">
        <v>71</v>
      </c>
      <c r="C15" s="18" t="n">
        <f aca="false">AVERAGE(Q3:Q9)</f>
        <v>6.1</v>
      </c>
      <c r="D15" s="18" t="n">
        <f aca="false">AVERAGE(R3:R9)</f>
        <v>72.59</v>
      </c>
      <c r="E15" s="23" t="n">
        <f aca="false">AVERAGE(S3:S9)</f>
        <v>8.57142857142857</v>
      </c>
      <c r="F15" s="23" t="n">
        <f aca="false">AVERAGE(T3:T9)</f>
        <v>124.571428571429</v>
      </c>
      <c r="G15" s="18" t="n">
        <f aca="false">AVERAGE(U3:U9)</f>
        <v>14.4983921428571</v>
      </c>
      <c r="H15" s="11"/>
      <c r="I15" s="8" t="s">
        <v>71</v>
      </c>
      <c r="J15" s="18" t="n">
        <f aca="false">MEDIAN(Q3:Q9)</f>
        <v>6.4</v>
      </c>
      <c r="K15" s="18" t="n">
        <f aca="false">MEDIAN(R3:R9)</f>
        <v>71.75</v>
      </c>
      <c r="L15" s="23" t="n">
        <f aca="false">MEDIAN(S3:S9)</f>
        <v>8</v>
      </c>
      <c r="M15" s="23" t="n">
        <f aca="false">MEDIAN(T3:T9)</f>
        <v>110</v>
      </c>
      <c r="N15" s="18" t="n">
        <f aca="false">MEDIAN(U3:U9)</f>
        <v>13.75</v>
      </c>
      <c r="O15" s="11"/>
    </row>
    <row r="16" customFormat="false" ht="13.8" hidden="false" customHeight="false" outlineLevel="0" collapsed="false">
      <c r="B16" s="8" t="s">
        <v>72</v>
      </c>
      <c r="C16" s="18" t="n">
        <f aca="false">AVERAGE(X3:X9)</f>
        <v>5.94285714285714</v>
      </c>
      <c r="D16" s="18" t="n">
        <f aca="false">AVERAGE(Y3:Y9)</f>
        <v>72.9957142857143</v>
      </c>
      <c r="E16" s="23" t="n">
        <f aca="false">AVERAGE(Z3:Z9)</f>
        <v>8.71428571428571</v>
      </c>
      <c r="F16" s="23" t="n">
        <f aca="false">AVERAGE(AA3:AA9)</f>
        <v>120.857142857143</v>
      </c>
      <c r="G16" s="18" t="n">
        <f aca="false">AVERAGE(AB3:AB9)</f>
        <v>13.3679988571429</v>
      </c>
      <c r="H16" s="11"/>
      <c r="I16" s="8" t="s">
        <v>72</v>
      </c>
      <c r="J16" s="18" t="n">
        <f aca="false">MEDIAN(X3:X9)</f>
        <v>6.6</v>
      </c>
      <c r="K16" s="18" t="n">
        <f aca="false">MEDIAN(Y3:Y9)</f>
        <v>73.17</v>
      </c>
      <c r="L16" s="23" t="n">
        <f aca="false">MEDIAN(Z3:Z9)</f>
        <v>9</v>
      </c>
      <c r="M16" s="23" t="n">
        <f aca="false">MEDIAN(AA3:AA9)</f>
        <v>107</v>
      </c>
      <c r="N16" s="18" t="n">
        <f aca="false">MEDIAN(AB3:AB9)</f>
        <v>12.166667</v>
      </c>
      <c r="O16" s="11"/>
    </row>
    <row r="17" customFormat="false" ht="13.8" hidden="false" customHeight="false" outlineLevel="0" collapsed="false">
      <c r="A17" s="1" t="s">
        <v>1</v>
      </c>
      <c r="B17" s="8" t="s">
        <v>70</v>
      </c>
      <c r="C17" s="18" t="n">
        <f aca="false">AVERAGE(AE3:AE9)</f>
        <v>10.8571428571429</v>
      </c>
      <c r="D17" s="18" t="n">
        <f aca="false">AVERAGE(AF3:AF9)</f>
        <v>53.3328571428571</v>
      </c>
      <c r="E17" s="18" t="n">
        <f aca="false">AVERAGE(AG3:AG9)</f>
        <v>2.42857142857143</v>
      </c>
      <c r="F17" s="18" t="n">
        <f aca="false">AVERAGE(AH3:AH9)</f>
        <v>44.7142857142857</v>
      </c>
      <c r="G17" s="18" t="n">
        <f aca="false">AVERAGE(AI3:AI9)</f>
        <v>23.7142857142857</v>
      </c>
      <c r="H17" s="11"/>
      <c r="I17" s="8" t="s">
        <v>70</v>
      </c>
      <c r="J17" s="18" t="n">
        <f aca="false">MEDIAN(AE3:AE9)</f>
        <v>7.6</v>
      </c>
      <c r="K17" s="18" t="n">
        <f aca="false">MEDIAN(AF3:AF9)</f>
        <v>65.73</v>
      </c>
      <c r="L17" s="18" t="n">
        <f aca="false">MEDIAN(AG3:AG9)</f>
        <v>2</v>
      </c>
      <c r="M17" s="18" t="n">
        <f aca="false">MEDIAN(AH3:AH9)</f>
        <v>46</v>
      </c>
      <c r="N17" s="18" t="n">
        <f aca="false">MEDIAN(AI3:AI9)</f>
        <v>15.5</v>
      </c>
      <c r="O17" s="11"/>
    </row>
    <row r="18" customFormat="false" ht="13.8" hidden="false" customHeight="false" outlineLevel="0" collapsed="false">
      <c r="B18" s="8" t="s">
        <v>71</v>
      </c>
      <c r="C18" s="18" t="n">
        <f aca="false">AVERAGE(AL3:AL9)</f>
        <v>6.38571428571429</v>
      </c>
      <c r="D18" s="18" t="n">
        <f aca="false">AVERAGE(AM3:AM9)</f>
        <v>66.48</v>
      </c>
      <c r="E18" s="18" t="n">
        <f aca="false">AVERAGE(AN3:AN9)</f>
        <v>6.85714285714286</v>
      </c>
      <c r="F18" s="18" t="n">
        <f aca="false">AVERAGE(AO3:AO9)</f>
        <v>80.1428571428571</v>
      </c>
      <c r="G18" s="18" t="n">
        <f aca="false">AVERAGE(AP3:AP9)</f>
        <v>11.3511904285714</v>
      </c>
      <c r="H18" s="11"/>
      <c r="I18" s="8" t="s">
        <v>71</v>
      </c>
      <c r="J18" s="18" t="n">
        <f aca="false">MEDIAN(AL3:AL9)</f>
        <v>5.6</v>
      </c>
      <c r="K18" s="18" t="n">
        <f aca="false">MEDIAN(AM3:AM9)</f>
        <v>73.34</v>
      </c>
      <c r="L18" s="18" t="n">
        <f aca="false">MEDIAN(AN3:AN9)</f>
        <v>8</v>
      </c>
      <c r="M18" s="18" t="n">
        <f aca="false">MEDIAN(AO3:AO9)</f>
        <v>94</v>
      </c>
      <c r="N18" s="18" t="n">
        <f aca="false">MEDIAN(AP3:AP9)</f>
        <v>11.75</v>
      </c>
      <c r="O18" s="11"/>
    </row>
    <row r="19" customFormat="false" ht="13.8" hidden="false" customHeight="false" outlineLevel="0" collapsed="false">
      <c r="B19" s="8" t="s">
        <v>72</v>
      </c>
      <c r="C19" s="18" t="n">
        <f aca="false">AVERAGE(AS3:AS9)</f>
        <v>7.17142857142857</v>
      </c>
      <c r="D19" s="18" t="n">
        <f aca="false">AVERAGE(AT3:AT9)</f>
        <v>63.69</v>
      </c>
      <c r="E19" s="18" t="n">
        <f aca="false">AVERAGE(AU3:AU9)</f>
        <v>7</v>
      </c>
      <c r="F19" s="18" t="n">
        <f aca="false">AVERAGE(AV3:AV9)</f>
        <v>96.8571428571429</v>
      </c>
      <c r="G19" s="18" t="n">
        <f aca="false">AVERAGE(AW3:AW9)</f>
        <v>12.9543651428571</v>
      </c>
      <c r="H19" s="11"/>
      <c r="I19" s="8" t="s">
        <v>72</v>
      </c>
      <c r="J19" s="18" t="n">
        <f aca="false">MEDIAN(AS3:AS9)</f>
        <v>6.6</v>
      </c>
      <c r="K19" s="18" t="n">
        <f aca="false">MEDIAN(AT3:AT9)</f>
        <v>71.41</v>
      </c>
      <c r="L19" s="18" t="n">
        <f aca="false">MEDIAN(AU3:AU9)</f>
        <v>8</v>
      </c>
      <c r="M19" s="18" t="n">
        <f aca="false">MEDIAN(AV3:AV9)</f>
        <v>83</v>
      </c>
      <c r="N19" s="18" t="n">
        <f aca="false">MEDIAN(AW3:AW9)</f>
        <v>11</v>
      </c>
      <c r="O19" s="11"/>
    </row>
    <row r="20" customFormat="false" ht="13.8" hidden="false" customHeight="false" outlineLevel="0" collapsed="false">
      <c r="B20" s="11"/>
      <c r="C20" s="11" t="n">
        <f aca="false">AVERAGE(C14:C16)</f>
        <v>6.2</v>
      </c>
      <c r="D20" s="11" t="n">
        <f aca="false">AVERAGE(D14:D16)</f>
        <v>71.3071428571429</v>
      </c>
      <c r="E20" s="11" t="n">
        <f aca="false">AVERAGE(E14:E16)</f>
        <v>7.19047619047619</v>
      </c>
      <c r="F20" s="11" t="n">
        <f aca="false">AVERAGE(F14:F16)</f>
        <v>101.190476190476</v>
      </c>
      <c r="G20" s="11" t="n">
        <f aca="false">AVERAGE(G14:G16)</f>
        <v>13.6602255714286</v>
      </c>
      <c r="H20" s="11"/>
      <c r="I20" s="11"/>
      <c r="J20" s="11" t="n">
        <f aca="false">MEDIAN(J14:J16)</f>
        <v>6.6</v>
      </c>
      <c r="K20" s="11" t="n">
        <f aca="false">MEDIAN(K14:K16)</f>
        <v>71.95</v>
      </c>
      <c r="L20" s="11" t="n">
        <f aca="false">MEDIAN(L14:L16)</f>
        <v>8</v>
      </c>
      <c r="M20" s="11" t="n">
        <f aca="false">MEDIAN(M14:M16)</f>
        <v>107</v>
      </c>
      <c r="N20" s="11" t="n">
        <f aca="false">MEDIAN(N14:N16)</f>
        <v>12.75</v>
      </c>
      <c r="O20" s="11"/>
    </row>
    <row r="21" customFormat="false" ht="13.8" hidden="false" customHeight="false" outlineLevel="0" collapsed="false">
      <c r="B21" s="11"/>
      <c r="C21" s="11" t="n">
        <f aca="false">AVERAGE(C17:C19)</f>
        <v>8.13809523809524</v>
      </c>
      <c r="D21" s="11" t="n">
        <f aca="false">AVERAGE(D17:D19)</f>
        <v>61.1676190476191</v>
      </c>
      <c r="E21" s="11" t="n">
        <f aca="false">AVERAGE(E17:E19)</f>
        <v>5.42857142857143</v>
      </c>
      <c r="F21" s="11" t="n">
        <f aca="false">AVERAGE(F17:F19)</f>
        <v>73.9047619047619</v>
      </c>
      <c r="G21" s="11" t="n">
        <f aca="false">AVERAGE(G17:G19)</f>
        <v>16.0066137619048</v>
      </c>
      <c r="H21" s="11"/>
      <c r="I21" s="11"/>
      <c r="J21" s="11" t="n">
        <f aca="false">MEDIAN(J17:J19)</f>
        <v>6.6</v>
      </c>
      <c r="K21" s="11" t="n">
        <f aca="false">MEDIAN(K17:K19)</f>
        <v>71.41</v>
      </c>
      <c r="L21" s="11" t="n">
        <f aca="false">MEDIAN(L17:L19)</f>
        <v>8</v>
      </c>
      <c r="M21" s="11" t="n">
        <f aca="false">MEDIAN(M17:M19)</f>
        <v>83</v>
      </c>
      <c r="N21" s="11" t="n">
        <f aca="false">MEDIAN(N17:N19)</f>
        <v>11.75</v>
      </c>
      <c r="O21" s="11"/>
      <c r="P21" s="11"/>
      <c r="Q21" s="25"/>
      <c r="R21" s="25"/>
      <c r="S21" s="25"/>
      <c r="T21" s="26"/>
      <c r="U21" s="26"/>
    </row>
    <row r="22" customFormat="false" ht="13.8" hidden="false" customHeight="false" outlineLevel="0" collapsed="false">
      <c r="B22" s="9" t="s">
        <v>55</v>
      </c>
      <c r="C22" s="11" t="s">
        <v>56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 s="25"/>
      <c r="R22" s="25"/>
      <c r="S22" s="25"/>
      <c r="T22" s="26"/>
      <c r="U22" s="26"/>
    </row>
    <row r="23" customFormat="false" ht="13.8" hidden="false" customHeight="false" outlineLevel="0" collapsed="false">
      <c r="B23" s="27" t="s">
        <v>0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1"/>
      <c r="O23" s="29" t="s">
        <v>1</v>
      </c>
      <c r="P23" s="29"/>
      <c r="Q23" s="30"/>
      <c r="R23" s="31"/>
      <c r="S23" s="30"/>
      <c r="T23" s="30"/>
      <c r="U23" s="30"/>
      <c r="V23" s="39"/>
      <c r="W23" s="30"/>
      <c r="X23" s="30"/>
      <c r="Y23" s="30"/>
    </row>
    <row r="24" customFormat="false" ht="13.8" hidden="false" customHeight="false" outlineLevel="0" collapsed="false">
      <c r="B24" s="12" t="s">
        <v>66</v>
      </c>
      <c r="C24" s="8" t="s">
        <v>59</v>
      </c>
      <c r="D24" s="8" t="s">
        <v>60</v>
      </c>
      <c r="E24" s="9"/>
      <c r="F24" s="12" t="s">
        <v>67</v>
      </c>
      <c r="G24" s="8" t="s">
        <v>59</v>
      </c>
      <c r="H24" s="8" t="s">
        <v>60</v>
      </c>
      <c r="I24" s="9"/>
      <c r="J24" s="12" t="s">
        <v>68</v>
      </c>
      <c r="K24" s="8" t="s">
        <v>59</v>
      </c>
      <c r="L24" s="8" t="s">
        <v>60</v>
      </c>
      <c r="M24" s="11"/>
      <c r="O24" s="12" t="s">
        <v>66</v>
      </c>
      <c r="P24" s="8" t="s">
        <v>59</v>
      </c>
      <c r="Q24" s="8" t="s">
        <v>60</v>
      </c>
      <c r="R24" s="9"/>
      <c r="S24" s="12" t="s">
        <v>67</v>
      </c>
      <c r="T24" s="8" t="s">
        <v>59</v>
      </c>
      <c r="U24" s="8" t="s">
        <v>60</v>
      </c>
      <c r="V24" s="9"/>
      <c r="W24" s="12" t="s">
        <v>68</v>
      </c>
      <c r="X24" s="8" t="s">
        <v>59</v>
      </c>
      <c r="Y24" s="8" t="s">
        <v>60</v>
      </c>
    </row>
    <row r="25" customFormat="false" ht="13.8" hidden="false" customHeight="false" outlineLevel="0" collapsed="false">
      <c r="B25" s="8" t="s">
        <v>37</v>
      </c>
      <c r="C25" s="18" t="n">
        <v>0.695865871584689</v>
      </c>
      <c r="D25" s="18" t="n">
        <v>0.882089614868164</v>
      </c>
      <c r="E25" s="11"/>
      <c r="F25" s="8" t="s">
        <v>37</v>
      </c>
      <c r="G25" s="18" t="n">
        <v>0.645067012677875</v>
      </c>
      <c r="H25" s="18" t="n">
        <v>0.783646702766419</v>
      </c>
      <c r="I25" s="11"/>
      <c r="J25" s="8" t="s">
        <v>37</v>
      </c>
      <c r="K25" s="18" t="n">
        <v>0.762995705402148</v>
      </c>
      <c r="L25" s="18" t="n">
        <v>0.785964488983154</v>
      </c>
      <c r="M25" s="11"/>
      <c r="O25" s="26" t="s">
        <v>37</v>
      </c>
      <c r="P25" s="26" t="n">
        <v>0.62191924920931</v>
      </c>
      <c r="Q25" s="26" t="n">
        <v>0.87490576505661</v>
      </c>
      <c r="R25" s="26"/>
      <c r="S25" s="26" t="s">
        <v>37</v>
      </c>
      <c r="T25" s="26" t="n">
        <v>0.526401934483537</v>
      </c>
      <c r="U25" s="26" t="n">
        <v>0.761666893959045</v>
      </c>
      <c r="V25" s="24"/>
      <c r="W25" s="26" t="s">
        <v>37</v>
      </c>
      <c r="X25" s="26" t="n">
        <v>0.811990355664543</v>
      </c>
      <c r="Y25" s="26" t="n">
        <v>0.858413994312286</v>
      </c>
    </row>
    <row r="26" customFormat="false" ht="13.8" hidden="false" customHeight="false" outlineLevel="0" collapsed="false">
      <c r="B26" s="8" t="s">
        <v>36</v>
      </c>
      <c r="C26" s="18" t="n">
        <v>0.720388568863659</v>
      </c>
      <c r="D26" s="18" t="n">
        <v>0.900907933712006</v>
      </c>
      <c r="E26" s="11"/>
      <c r="F26" s="8" t="s">
        <v>36</v>
      </c>
      <c r="G26" s="18" t="n">
        <v>0.655827883181574</v>
      </c>
      <c r="H26" s="18" t="n">
        <v>0.714393973350525</v>
      </c>
      <c r="I26" s="11"/>
      <c r="J26" s="8" t="s">
        <v>36</v>
      </c>
      <c r="K26" s="18" t="n">
        <v>0.75464400130862</v>
      </c>
      <c r="L26" s="18" t="n">
        <v>0.739785432815552</v>
      </c>
      <c r="M26" s="11"/>
      <c r="O26" s="26" t="s">
        <v>36</v>
      </c>
      <c r="P26" s="26" t="n">
        <v>0.692651129581377</v>
      </c>
      <c r="Q26" s="26" t="n">
        <v>0.923083007335663</v>
      </c>
      <c r="R26" s="26"/>
      <c r="S26" s="26" t="s">
        <v>36</v>
      </c>
      <c r="T26" s="26" t="n">
        <v>0.631279973360967</v>
      </c>
      <c r="U26" s="26" t="n">
        <v>0.886576056480408</v>
      </c>
      <c r="V26" s="24"/>
      <c r="W26" s="26" t="s">
        <v>36</v>
      </c>
      <c r="X26" s="26" t="n">
        <v>0.676263195311642</v>
      </c>
      <c r="Y26" s="26" t="n">
        <v>0.839978873729706</v>
      </c>
    </row>
    <row r="27" customFormat="false" ht="13.8" hidden="false" customHeight="false" outlineLevel="0" collapsed="false">
      <c r="B27" s="8" t="s">
        <v>39</v>
      </c>
      <c r="C27" s="18" t="n">
        <v>0.732782955318323</v>
      </c>
      <c r="D27" s="18" t="n">
        <v>0.892288029193878</v>
      </c>
      <c r="E27" s="11"/>
      <c r="F27" s="8" t="s">
        <v>39</v>
      </c>
      <c r="G27" s="18" t="n">
        <v>0.69188279156223</v>
      </c>
      <c r="H27" s="18" t="n">
        <v>0.797981858253479</v>
      </c>
      <c r="I27" s="11"/>
      <c r="J27" s="8" t="s">
        <v>39</v>
      </c>
      <c r="K27" s="18" t="n">
        <v>0.725574235503707</v>
      </c>
      <c r="L27" s="18" t="n">
        <v>0.774749755859375</v>
      </c>
      <c r="M27" s="11"/>
      <c r="O27" s="1" t="s">
        <v>39</v>
      </c>
      <c r="P27" s="26" t="n">
        <v>0.747129051413487</v>
      </c>
      <c r="Q27" s="26" t="n">
        <v>0.886234998703003</v>
      </c>
      <c r="R27" s="24"/>
      <c r="S27" s="26" t="s">
        <v>39</v>
      </c>
      <c r="T27" s="26" t="n">
        <v>0.747941253081012</v>
      </c>
      <c r="U27" s="26" t="n">
        <v>0.874602198600769</v>
      </c>
      <c r="V27" s="24"/>
      <c r="W27" s="26" t="s">
        <v>39</v>
      </c>
      <c r="X27" s="26" t="n">
        <v>0.752900818173773</v>
      </c>
      <c r="Y27" s="26" t="n">
        <v>0.912369310855866</v>
      </c>
    </row>
    <row r="28" customFormat="false" ht="13.8" hidden="false" customHeight="false" outlineLevel="0" collapsed="false">
      <c r="B28" s="8" t="s">
        <v>33</v>
      </c>
      <c r="C28" s="18" t="n">
        <v>0.639207405248611</v>
      </c>
      <c r="D28" s="18" t="n">
        <v>0.889631628990173</v>
      </c>
      <c r="E28" s="11"/>
      <c r="F28" s="8" t="s">
        <v>33</v>
      </c>
      <c r="G28" s="18" t="n">
        <v>0.75242087225447</v>
      </c>
      <c r="H28" s="18" t="n">
        <v>0.847888767719269</v>
      </c>
      <c r="I28" s="11"/>
      <c r="J28" s="8" t="s">
        <v>33</v>
      </c>
      <c r="K28" s="18" t="n">
        <v>0.816535413772063</v>
      </c>
      <c r="L28" s="18" t="n">
        <v>0.887884020805359</v>
      </c>
      <c r="M28" s="11"/>
      <c r="O28" s="1" t="s">
        <v>33</v>
      </c>
      <c r="P28" s="26" t="n">
        <v>0.689659848805658</v>
      </c>
      <c r="Q28" s="26" t="n">
        <v>0.864514946937561</v>
      </c>
      <c r="R28" s="24"/>
      <c r="S28" s="26" t="s">
        <v>33</v>
      </c>
      <c r="T28" s="26" t="n">
        <v>0.796189954566855</v>
      </c>
      <c r="U28" s="26" t="n">
        <v>0.846645176410675</v>
      </c>
      <c r="V28" s="24"/>
      <c r="W28" s="26" t="s">
        <v>33</v>
      </c>
      <c r="X28" s="26" t="n">
        <v>0.826419214165093</v>
      </c>
      <c r="Y28" s="26" t="n">
        <v>0.853100538253784</v>
      </c>
    </row>
    <row r="29" customFormat="false" ht="13.8" hidden="false" customHeight="false" outlineLevel="0" collapsed="false">
      <c r="B29" s="8" t="s">
        <v>38</v>
      </c>
      <c r="C29" s="18" t="n">
        <v>0.559126665078452</v>
      </c>
      <c r="D29" s="18" t="n">
        <v>0.913124203681946</v>
      </c>
      <c r="E29" s="11"/>
      <c r="F29" s="8" t="s">
        <v>38</v>
      </c>
      <c r="G29" s="18" t="n">
        <v>0.505192501404922</v>
      </c>
      <c r="H29" s="18" t="n">
        <v>0.745506167411804</v>
      </c>
      <c r="I29" s="11"/>
      <c r="J29" s="8" t="s">
        <v>38</v>
      </c>
      <c r="K29" s="18" t="n">
        <v>0.74652005715213</v>
      </c>
      <c r="L29" s="18" t="n">
        <v>0.801712930202484</v>
      </c>
      <c r="M29" s="11"/>
      <c r="O29" s="1" t="s">
        <v>38</v>
      </c>
      <c r="P29" s="26" t="n">
        <v>0.687697063596676</v>
      </c>
      <c r="Q29" s="26" t="n">
        <v>0.928198099136353</v>
      </c>
      <c r="R29" s="24"/>
      <c r="S29" s="26" t="s">
        <v>38</v>
      </c>
      <c r="T29" s="26" t="n">
        <v>0.47032734607485</v>
      </c>
      <c r="U29" s="26" t="n">
        <v>0.751633882522583</v>
      </c>
      <c r="V29" s="24"/>
      <c r="W29" s="26" t="s">
        <v>38</v>
      </c>
      <c r="X29" s="26" t="n">
        <v>0.796711171869329</v>
      </c>
      <c r="Y29" s="26" t="n">
        <v>0.861273586750031</v>
      </c>
    </row>
    <row r="30" customFormat="false" ht="13.8" hidden="false" customHeight="false" outlineLevel="0" collapsed="false">
      <c r="B30" s="8" t="s">
        <v>34</v>
      </c>
      <c r="C30" s="18" t="n">
        <v>0.86124980206621</v>
      </c>
      <c r="D30" s="18" t="n">
        <v>0.819263339042664</v>
      </c>
      <c r="E30" s="11"/>
      <c r="F30" s="8" t="s">
        <v>34</v>
      </c>
      <c r="G30" s="18" t="n">
        <v>0.822536154098338</v>
      </c>
      <c r="H30" s="18" t="n">
        <v>0.780745506286621</v>
      </c>
      <c r="I30" s="11"/>
      <c r="J30" s="8" t="s">
        <v>34</v>
      </c>
      <c r="K30" s="18" t="n">
        <v>0.867086604329429</v>
      </c>
      <c r="L30" s="18" t="n">
        <v>0.787870287895203</v>
      </c>
      <c r="M30" s="11"/>
      <c r="O30" s="1" t="s">
        <v>34</v>
      </c>
      <c r="P30" s="26" t="n">
        <v>0.865746008043094</v>
      </c>
      <c r="Q30" s="26" t="n">
        <v>0.793868541717529</v>
      </c>
      <c r="R30" s="24"/>
      <c r="S30" s="26" t="s">
        <v>34</v>
      </c>
      <c r="T30" s="26" t="n">
        <v>0.863630877135681</v>
      </c>
      <c r="U30" s="26" t="n">
        <v>0.769830226898193</v>
      </c>
      <c r="V30" s="24"/>
      <c r="W30" s="26" t="s">
        <v>34</v>
      </c>
      <c r="X30" s="26" t="n">
        <v>0.875680086505764</v>
      </c>
      <c r="Y30" s="26" t="n">
        <v>0.789982438087463</v>
      </c>
    </row>
    <row r="31" customFormat="false" ht="13.8" hidden="false" customHeight="false" outlineLevel="0" collapsed="false">
      <c r="B31" s="8" t="s">
        <v>35</v>
      </c>
      <c r="C31" s="18" t="n">
        <v>0.53694268709061</v>
      </c>
      <c r="D31" s="18" t="n">
        <v>0.860943019390106</v>
      </c>
      <c r="E31" s="11"/>
      <c r="F31" s="8" t="s">
        <v>35</v>
      </c>
      <c r="G31" s="18" t="n">
        <v>0.713222409138589</v>
      </c>
      <c r="H31" s="18" t="n">
        <v>0.776759505271912</v>
      </c>
      <c r="I31" s="11"/>
      <c r="J31" s="8" t="s">
        <v>35</v>
      </c>
      <c r="K31" s="18" t="n">
        <v>0.713274100170559</v>
      </c>
      <c r="L31" s="18" t="n">
        <v>0.85761022567749</v>
      </c>
      <c r="M31" s="11"/>
      <c r="O31" s="1" t="s">
        <v>35</v>
      </c>
      <c r="P31" s="26" t="n">
        <v>0.421842805719506</v>
      </c>
      <c r="Q31" s="26" t="n">
        <v>0.847459554672241</v>
      </c>
      <c r="R31" s="24"/>
      <c r="S31" s="26" t="s">
        <v>35</v>
      </c>
      <c r="T31" s="26" t="n">
        <v>0.482084587134287</v>
      </c>
      <c r="U31" s="26" t="n">
        <v>0.865792036056519</v>
      </c>
      <c r="V31" s="24"/>
      <c r="W31" s="26" t="s">
        <v>35</v>
      </c>
      <c r="X31" s="26" t="n">
        <v>0.641809944113374</v>
      </c>
      <c r="Y31" s="26" t="n">
        <v>0.854788899421692</v>
      </c>
    </row>
    <row r="32" customFormat="false" ht="13.8" hidden="false" customHeight="false" outlineLevel="0" collapsed="false">
      <c r="C32" s="34" t="n">
        <f aca="false">AVERAGE(C25:C31)</f>
        <v>0.677937707892936</v>
      </c>
      <c r="D32" s="34" t="n">
        <f aca="false">AVERAGE(D25:D31)</f>
        <v>0.87974968126842</v>
      </c>
      <c r="G32" s="34" t="n">
        <f aca="false">AVERAGE(G25:G31)</f>
        <v>0.683735660616857</v>
      </c>
      <c r="H32" s="34" t="n">
        <f aca="false">AVERAGE(H25:H31)</f>
        <v>0.778131783008576</v>
      </c>
      <c r="K32" s="34" t="n">
        <f aca="false">AVERAGE(K25:K31)</f>
        <v>0.769518588234094</v>
      </c>
      <c r="L32" s="34" t="n">
        <f aca="false">AVERAGE(L25:L31)</f>
        <v>0.805082448891231</v>
      </c>
      <c r="P32" s="26" t="n">
        <f aca="false">AVERAGE(P25:P31)</f>
        <v>0.675235022338444</v>
      </c>
      <c r="Q32" s="26" t="n">
        <f aca="false">AVERAGE(Q25:Q31)</f>
        <v>0.874037844794137</v>
      </c>
      <c r="R32" s="24"/>
      <c r="S32" s="24"/>
      <c r="T32" s="26" t="n">
        <f aca="false">AVERAGE(T25:T31)</f>
        <v>0.645407989405313</v>
      </c>
      <c r="U32" s="26" t="n">
        <f aca="false">AVERAGE(U25:U31)</f>
        <v>0.822392352989742</v>
      </c>
      <c r="V32" s="24"/>
      <c r="W32" s="24"/>
      <c r="X32" s="26" t="n">
        <f aca="false">AVERAGE(X25:X31)</f>
        <v>0.768824969400503</v>
      </c>
      <c r="Y32" s="26" t="n">
        <f aca="false">AVERAGE(Y25:Y31)</f>
        <v>0.852843948772975</v>
      </c>
    </row>
    <row r="33" customFormat="false" ht="13.8" hidden="false" customHeight="false" outlineLevel="0" collapsed="false">
      <c r="C33" s="24" t="n">
        <f aca="false">MEDIAN(C25:C31)</f>
        <v>0.695865871584689</v>
      </c>
      <c r="D33" s="24" t="n">
        <f aca="false">MEDIAN(D25:D31)</f>
        <v>0.889631628990173</v>
      </c>
      <c r="E33" s="24"/>
      <c r="F33" s="24"/>
      <c r="G33" s="24" t="n">
        <f aca="false">MEDIAN(G25:G31)</f>
        <v>0.69188279156223</v>
      </c>
      <c r="H33" s="24" t="n">
        <f aca="false">MEDIAN(H25:H31)</f>
        <v>0.780745506286621</v>
      </c>
      <c r="I33" s="24"/>
      <c r="J33" s="24"/>
      <c r="K33" s="24" t="n">
        <f aca="false">MEDIAN(K25:K31)</f>
        <v>0.75464400130862</v>
      </c>
      <c r="L33" s="24" t="n">
        <f aca="false">MEDIAN(L25:L31)</f>
        <v>0.787870287895203</v>
      </c>
      <c r="P33" s="24" t="n">
        <f aca="false">MEDIAN(P25:P31)</f>
        <v>0.689659848805658</v>
      </c>
      <c r="Q33" s="24" t="n">
        <f aca="false">MEDIAN(Q25:Q31)</f>
        <v>0.87490576505661</v>
      </c>
      <c r="R33" s="24"/>
      <c r="S33" s="24"/>
      <c r="T33" s="24" t="n">
        <f aca="false">MEDIAN(T25:T31)</f>
        <v>0.631279973360967</v>
      </c>
      <c r="U33" s="24" t="n">
        <f aca="false">MEDIAN(U25:U31)</f>
        <v>0.846645176410675</v>
      </c>
      <c r="V33" s="24"/>
      <c r="W33" s="24"/>
      <c r="X33" s="24" t="n">
        <f aca="false">MEDIAN(X25:X31)</f>
        <v>0.796711171869329</v>
      </c>
      <c r="Y33" s="24" t="n">
        <f aca="false">MEDIAN(Y25:Y31)</f>
        <v>0.854788899421692</v>
      </c>
    </row>
    <row r="34" customFormat="false" ht="13.8" hidden="false" customHeight="false" outlineLevel="0" collapsed="false">
      <c r="B34" s="1" t="s">
        <v>55</v>
      </c>
      <c r="C34" s="1" t="s">
        <v>73</v>
      </c>
      <c r="D34" s="1" t="s">
        <v>60</v>
      </c>
    </row>
    <row r="35" customFormat="false" ht="13.8" hidden="false" customHeight="false" outlineLevel="0" collapsed="false">
      <c r="B35" s="27" t="s">
        <v>0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6"/>
      <c r="O35" s="29" t="s">
        <v>1</v>
      </c>
      <c r="P35" s="29"/>
      <c r="Q35" s="30"/>
      <c r="R35" s="31"/>
      <c r="S35" s="30"/>
      <c r="T35" s="30"/>
      <c r="U35" s="30"/>
      <c r="V35" s="39"/>
      <c r="W35" s="30"/>
      <c r="X35" s="30"/>
      <c r="Y35" s="30"/>
      <c r="Z35" s="6"/>
    </row>
    <row r="36" customFormat="false" ht="13.8" hidden="false" customHeight="false" outlineLevel="0" collapsed="false">
      <c r="B36" s="11" t="s">
        <v>66</v>
      </c>
      <c r="C36" s="1" t="s">
        <v>74</v>
      </c>
      <c r="D36" s="1" t="s">
        <v>75</v>
      </c>
      <c r="E36" s="11"/>
      <c r="F36" s="1" t="s">
        <v>67</v>
      </c>
      <c r="G36" s="1" t="s">
        <v>74</v>
      </c>
      <c r="H36" s="1" t="s">
        <v>75</v>
      </c>
      <c r="I36" s="11"/>
      <c r="J36" s="1" t="s">
        <v>68</v>
      </c>
      <c r="K36" s="1" t="s">
        <v>74</v>
      </c>
      <c r="L36" s="1" t="s">
        <v>75</v>
      </c>
      <c r="M36" s="11"/>
      <c r="N36" s="11"/>
      <c r="O36" s="11" t="s">
        <v>66</v>
      </c>
      <c r="P36" s="1" t="s">
        <v>74</v>
      </c>
      <c r="Q36" s="1" t="s">
        <v>75</v>
      </c>
      <c r="R36" s="11"/>
      <c r="S36" s="1" t="s">
        <v>67</v>
      </c>
      <c r="T36" s="1" t="s">
        <v>74</v>
      </c>
      <c r="U36" s="1" t="s">
        <v>75</v>
      </c>
      <c r="V36" s="11"/>
      <c r="W36" s="1" t="s">
        <v>68</v>
      </c>
      <c r="X36" s="1" t="s">
        <v>74</v>
      </c>
      <c r="Y36" s="1" t="s">
        <v>75</v>
      </c>
      <c r="Z36" s="11"/>
    </row>
    <row r="37" customFormat="false" ht="13.8" hidden="false" customHeight="false" outlineLevel="0" collapsed="false">
      <c r="B37" s="11" t="s">
        <v>37</v>
      </c>
      <c r="C37" s="11" t="n">
        <v>3</v>
      </c>
      <c r="D37" s="11" t="n">
        <v>10</v>
      </c>
      <c r="E37" s="25" t="n">
        <f aca="false">D37/C37</f>
        <v>3.33333333333333</v>
      </c>
      <c r="F37" s="1" t="s">
        <v>37</v>
      </c>
      <c r="G37" s="1" t="n">
        <v>3</v>
      </c>
      <c r="H37" s="1" t="n">
        <v>9</v>
      </c>
      <c r="I37" s="25" t="n">
        <f aca="false">H37/G37</f>
        <v>3</v>
      </c>
      <c r="J37" s="1" t="s">
        <v>37</v>
      </c>
      <c r="K37" s="1" t="n">
        <v>3</v>
      </c>
      <c r="L37" s="1" t="n">
        <v>7</v>
      </c>
      <c r="M37" s="25" t="n">
        <f aca="false">L37/K37</f>
        <v>2.33333333333333</v>
      </c>
      <c r="N37" s="11"/>
      <c r="O37" s="1" t="s">
        <v>37</v>
      </c>
      <c r="P37" s="1" t="n">
        <v>3</v>
      </c>
      <c r="Q37" s="1" t="n">
        <v>6</v>
      </c>
      <c r="R37" s="1" t="n">
        <f aca="false">Q37/P37</f>
        <v>2</v>
      </c>
      <c r="S37" s="1" t="s">
        <v>37</v>
      </c>
      <c r="T37" s="1" t="n">
        <v>3</v>
      </c>
      <c r="U37" s="1" t="n">
        <v>16</v>
      </c>
      <c r="V37" s="1" t="n">
        <f aca="false">U37/T37</f>
        <v>5.33333333333333</v>
      </c>
      <c r="W37" s="1" t="s">
        <v>37</v>
      </c>
      <c r="X37" s="1" t="n">
        <v>3</v>
      </c>
      <c r="Y37" s="1" t="n">
        <v>12</v>
      </c>
      <c r="Z37" s="1" t="n">
        <f aca="false">Y37/X37</f>
        <v>4</v>
      </c>
    </row>
    <row r="38" customFormat="false" ht="13.8" hidden="false" customHeight="false" outlineLevel="0" collapsed="false">
      <c r="B38" s="11" t="s">
        <v>36</v>
      </c>
      <c r="C38" s="11" t="n">
        <v>5</v>
      </c>
      <c r="D38" s="11" t="n">
        <v>13</v>
      </c>
      <c r="E38" s="25" t="n">
        <f aca="false">D38/C38</f>
        <v>2.6</v>
      </c>
      <c r="F38" s="1" t="s">
        <v>36</v>
      </c>
      <c r="G38" s="1" t="n">
        <v>5</v>
      </c>
      <c r="H38" s="1" t="n">
        <v>21</v>
      </c>
      <c r="I38" s="25" t="n">
        <f aca="false">H38/G38</f>
        <v>4.2</v>
      </c>
      <c r="J38" s="1" t="s">
        <v>36</v>
      </c>
      <c r="K38" s="1" t="n">
        <v>5</v>
      </c>
      <c r="L38" s="1" t="n">
        <v>22</v>
      </c>
      <c r="M38" s="25" t="n">
        <f aca="false">L38/K38</f>
        <v>4.4</v>
      </c>
      <c r="N38" s="11"/>
      <c r="O38" s="1" t="s">
        <v>36</v>
      </c>
      <c r="P38" s="1" t="n">
        <v>5</v>
      </c>
      <c r="Q38" s="1" t="n">
        <v>10</v>
      </c>
      <c r="R38" s="1" t="n">
        <f aca="false">Q38/P38</f>
        <v>2</v>
      </c>
      <c r="S38" s="1" t="s">
        <v>36</v>
      </c>
      <c r="T38" s="1" t="n">
        <v>5</v>
      </c>
      <c r="U38" s="1" t="n">
        <v>26</v>
      </c>
      <c r="V38" s="1" t="n">
        <f aca="false">U38/T38</f>
        <v>5.2</v>
      </c>
      <c r="W38" s="1" t="s">
        <v>36</v>
      </c>
      <c r="X38" s="1" t="n">
        <v>5</v>
      </c>
      <c r="Y38" s="1" t="n">
        <v>40</v>
      </c>
      <c r="Z38" s="1" t="n">
        <f aca="false">Y38/X38</f>
        <v>8</v>
      </c>
    </row>
    <row r="39" customFormat="false" ht="13.8" hidden="false" customHeight="false" outlineLevel="0" collapsed="false">
      <c r="B39" s="11" t="s">
        <v>39</v>
      </c>
      <c r="C39" s="11" t="n">
        <v>6</v>
      </c>
      <c r="D39" s="11" t="n">
        <v>10</v>
      </c>
      <c r="E39" s="25" t="n">
        <f aca="false">D39/C39</f>
        <v>1.66666666666667</v>
      </c>
      <c r="F39" s="1" t="s">
        <v>39</v>
      </c>
      <c r="G39" s="1" t="n">
        <v>6</v>
      </c>
      <c r="H39" s="1" t="n">
        <v>11</v>
      </c>
      <c r="I39" s="25" t="n">
        <f aca="false">H39/G39</f>
        <v>1.83333333333333</v>
      </c>
      <c r="J39" s="1" t="s">
        <v>39</v>
      </c>
      <c r="K39" s="1" t="n">
        <v>6</v>
      </c>
      <c r="L39" s="1" t="n">
        <v>12</v>
      </c>
      <c r="M39" s="25" t="n">
        <f aca="false">L39/K39</f>
        <v>2</v>
      </c>
      <c r="N39" s="11"/>
      <c r="O39" s="1" t="s">
        <v>39</v>
      </c>
      <c r="P39" s="1" t="n">
        <v>6</v>
      </c>
      <c r="Q39" s="1" t="n">
        <v>30</v>
      </c>
      <c r="R39" s="1" t="n">
        <f aca="false">Q39/P39</f>
        <v>5</v>
      </c>
      <c r="S39" s="1" t="s">
        <v>39</v>
      </c>
      <c r="T39" s="1" t="n">
        <v>6</v>
      </c>
      <c r="U39" s="1" t="n">
        <v>44</v>
      </c>
      <c r="V39" s="1" t="n">
        <f aca="false">U39/T39</f>
        <v>7.33333333333333</v>
      </c>
      <c r="W39" s="1" t="s">
        <v>39</v>
      </c>
      <c r="X39" s="1" t="n">
        <v>6</v>
      </c>
      <c r="Y39" s="1" t="n">
        <v>52</v>
      </c>
      <c r="Z39" s="1" t="n">
        <f aca="false">Y39/X39</f>
        <v>8.66666666666667</v>
      </c>
    </row>
    <row r="40" customFormat="false" ht="13.8" hidden="false" customHeight="false" outlineLevel="0" collapsed="false">
      <c r="B40" s="11" t="s">
        <v>33</v>
      </c>
      <c r="C40" s="11" t="n">
        <v>5</v>
      </c>
      <c r="D40" s="11" t="n">
        <v>9</v>
      </c>
      <c r="E40" s="25" t="n">
        <f aca="false">D40/C40</f>
        <v>1.8</v>
      </c>
      <c r="F40" s="1" t="s">
        <v>33</v>
      </c>
      <c r="G40" s="1" t="n">
        <v>5</v>
      </c>
      <c r="H40" s="1" t="n">
        <v>10</v>
      </c>
      <c r="I40" s="25" t="n">
        <f aca="false">H40/G40</f>
        <v>2</v>
      </c>
      <c r="J40" s="1" t="s">
        <v>33</v>
      </c>
      <c r="K40" s="1" t="n">
        <v>5</v>
      </c>
      <c r="L40" s="1" t="n">
        <v>14</v>
      </c>
      <c r="M40" s="25" t="n">
        <f aca="false">L40/K40</f>
        <v>2.8</v>
      </c>
      <c r="N40" s="11"/>
      <c r="O40" s="1" t="s">
        <v>33</v>
      </c>
      <c r="P40" s="1" t="n">
        <v>5</v>
      </c>
      <c r="Q40" s="1" t="n">
        <v>20</v>
      </c>
      <c r="R40" s="1" t="n">
        <f aca="false">Q40/P40</f>
        <v>4</v>
      </c>
      <c r="S40" s="1" t="s">
        <v>33</v>
      </c>
      <c r="T40" s="1" t="n">
        <v>5</v>
      </c>
      <c r="U40" s="1" t="n">
        <v>26</v>
      </c>
      <c r="V40" s="1" t="n">
        <f aca="false">U40/T40</f>
        <v>5.2</v>
      </c>
      <c r="W40" s="1" t="s">
        <v>33</v>
      </c>
      <c r="X40" s="1" t="n">
        <v>5</v>
      </c>
      <c r="Y40" s="1" t="n">
        <v>39</v>
      </c>
      <c r="Z40" s="1" t="n">
        <f aca="false">Y40/X40</f>
        <v>7.8</v>
      </c>
    </row>
    <row r="41" customFormat="false" ht="13.8" hidden="false" customHeight="false" outlineLevel="0" collapsed="false">
      <c r="B41" s="11" t="s">
        <v>38</v>
      </c>
      <c r="C41" s="11" t="n">
        <v>3</v>
      </c>
      <c r="D41" s="11" t="n">
        <v>5</v>
      </c>
      <c r="E41" s="25" t="n">
        <f aca="false">D41/C41</f>
        <v>1.66666666666667</v>
      </c>
      <c r="F41" s="1" t="s">
        <v>38</v>
      </c>
      <c r="G41" s="1" t="n">
        <v>3</v>
      </c>
      <c r="H41" s="1" t="n">
        <v>9</v>
      </c>
      <c r="I41" s="25" t="n">
        <f aca="false">H41/G41</f>
        <v>3</v>
      </c>
      <c r="J41" s="11" t="s">
        <v>38</v>
      </c>
      <c r="K41" s="11" t="n">
        <v>3</v>
      </c>
      <c r="L41" s="11" t="n">
        <v>6</v>
      </c>
      <c r="M41" s="25" t="n">
        <f aca="false">L41/K41</f>
        <v>2</v>
      </c>
      <c r="N41" s="11"/>
      <c r="O41" s="1" t="s">
        <v>38</v>
      </c>
      <c r="P41" s="1" t="n">
        <v>3</v>
      </c>
      <c r="Q41" s="1" t="n">
        <v>3</v>
      </c>
      <c r="R41" s="1" t="n">
        <f aca="false">Q41/P41</f>
        <v>1</v>
      </c>
      <c r="S41" s="1" t="s">
        <v>38</v>
      </c>
      <c r="T41" s="1" t="n">
        <v>3</v>
      </c>
      <c r="U41" s="1" t="n">
        <v>17</v>
      </c>
      <c r="V41" s="1" t="n">
        <f aca="false">U41/T41</f>
        <v>5.66666666666667</v>
      </c>
      <c r="W41" s="1" t="s">
        <v>38</v>
      </c>
      <c r="X41" s="1" t="n">
        <v>3</v>
      </c>
      <c r="Y41" s="1" t="n">
        <v>13</v>
      </c>
      <c r="Z41" s="1" t="n">
        <f aca="false">Y41/X41</f>
        <v>4.33333333333333</v>
      </c>
    </row>
    <row r="42" customFormat="false" ht="13.8" hidden="false" customHeight="false" outlineLevel="0" collapsed="false">
      <c r="B42" s="1" t="s">
        <v>34</v>
      </c>
      <c r="C42" s="1" t="n">
        <v>13</v>
      </c>
      <c r="D42" s="1" t="n">
        <v>22</v>
      </c>
      <c r="E42" s="25" t="n">
        <f aca="false">D42/C42</f>
        <v>1.69230769230769</v>
      </c>
      <c r="F42" s="1" t="s">
        <v>34</v>
      </c>
      <c r="G42" s="1" t="n">
        <v>13</v>
      </c>
      <c r="H42" s="1" t="n">
        <v>26</v>
      </c>
      <c r="I42" s="25" t="n">
        <f aca="false">H42/G42</f>
        <v>2</v>
      </c>
      <c r="J42" s="11" t="s">
        <v>34</v>
      </c>
      <c r="K42" s="11" t="n">
        <v>13</v>
      </c>
      <c r="L42" s="11" t="n">
        <v>26</v>
      </c>
      <c r="M42" s="25" t="n">
        <f aca="false">L42/K42</f>
        <v>2</v>
      </c>
      <c r="O42" s="1" t="s">
        <v>34</v>
      </c>
      <c r="P42" s="1" t="n">
        <v>13</v>
      </c>
      <c r="Q42" s="1" t="n">
        <v>12</v>
      </c>
      <c r="R42" s="1" t="n">
        <f aca="false">Q42/P42</f>
        <v>0.923076923076923</v>
      </c>
      <c r="S42" s="1" t="s">
        <v>34</v>
      </c>
      <c r="T42" s="1" t="n">
        <v>13</v>
      </c>
      <c r="U42" s="1" t="n">
        <v>79</v>
      </c>
      <c r="V42" s="1" t="n">
        <f aca="false">U42/T42</f>
        <v>6.07692307692308</v>
      </c>
      <c r="W42" s="1" t="s">
        <v>34</v>
      </c>
      <c r="X42" s="1" t="n">
        <v>13</v>
      </c>
      <c r="Y42" s="1" t="n">
        <v>97</v>
      </c>
      <c r="Z42" s="1" t="n">
        <f aca="false">Y42/X42</f>
        <v>7.46153846153846</v>
      </c>
    </row>
    <row r="43" customFormat="false" ht="13.8" hidden="false" customHeight="false" outlineLevel="0" collapsed="false">
      <c r="B43" s="1" t="s">
        <v>35</v>
      </c>
      <c r="C43" s="1" t="n">
        <v>4</v>
      </c>
      <c r="D43" s="1" t="n">
        <v>6</v>
      </c>
      <c r="E43" s="25" t="n">
        <f aca="false">D43/C43</f>
        <v>1.5</v>
      </c>
      <c r="F43" s="1" t="s">
        <v>35</v>
      </c>
      <c r="G43" s="1" t="n">
        <v>4</v>
      </c>
      <c r="H43" s="1" t="n">
        <v>5</v>
      </c>
      <c r="I43" s="25" t="n">
        <f aca="false">H43/G43</f>
        <v>1.25</v>
      </c>
      <c r="J43" s="11" t="s">
        <v>35</v>
      </c>
      <c r="K43" s="11" t="n">
        <v>4</v>
      </c>
      <c r="L43" s="11" t="n">
        <v>7</v>
      </c>
      <c r="M43" s="25" t="n">
        <f aca="false">L43/K43</f>
        <v>1.75</v>
      </c>
      <c r="O43" s="1" t="s">
        <v>35</v>
      </c>
      <c r="P43" s="1" t="n">
        <v>4</v>
      </c>
      <c r="Q43" s="1" t="n">
        <v>7</v>
      </c>
      <c r="R43" s="1" t="n">
        <f aca="false">Q43/P43</f>
        <v>1.75</v>
      </c>
      <c r="S43" s="1" t="s">
        <v>35</v>
      </c>
      <c r="T43" s="1" t="n">
        <v>4</v>
      </c>
      <c r="U43" s="1" t="n">
        <v>12</v>
      </c>
      <c r="V43" s="1" t="n">
        <f aca="false">U43/T43</f>
        <v>3</v>
      </c>
      <c r="W43" s="1" t="s">
        <v>35</v>
      </c>
      <c r="X43" s="1" t="n">
        <v>4</v>
      </c>
      <c r="Y43" s="1" t="n">
        <v>13</v>
      </c>
      <c r="Z43" s="1" t="n">
        <f aca="false">Y43/X43</f>
        <v>3.25</v>
      </c>
    </row>
    <row r="44" customFormat="false" ht="13.8" hidden="false" customHeight="false" outlineLevel="0" collapsed="false">
      <c r="C44" s="26" t="n">
        <f aca="false">AVERAGE(C37:C43)</f>
        <v>5.57142857142857</v>
      </c>
      <c r="D44" s="26" t="n">
        <f aca="false">AVERAGE(D37:D43)</f>
        <v>10.7142857142857</v>
      </c>
      <c r="E44" s="26" t="n">
        <f aca="false">AVERAGE(E37:E43)</f>
        <v>2.03699633699634</v>
      </c>
      <c r="F44" s="26"/>
      <c r="G44" s="26" t="n">
        <f aca="false">AVERAGE(G37:G43)</f>
        <v>5.57142857142857</v>
      </c>
      <c r="H44" s="26" t="n">
        <f aca="false">AVERAGE(H37:H43)</f>
        <v>13</v>
      </c>
      <c r="I44" s="26" t="n">
        <f aca="false">AVERAGE(I37:I43)</f>
        <v>2.46904761904762</v>
      </c>
      <c r="J44" s="26"/>
      <c r="K44" s="26" t="n">
        <f aca="false">AVERAGE(K37:K43)</f>
        <v>5.57142857142857</v>
      </c>
      <c r="L44" s="26" t="n">
        <f aca="false">AVERAGE(L37:L43)</f>
        <v>13.4285714285714</v>
      </c>
      <c r="M44" s="26" t="n">
        <f aca="false">AVERAGE(M37:M43)</f>
        <v>2.46904761904762</v>
      </c>
      <c r="P44" s="1" t="n">
        <f aca="false">AVERAGE(P37:P43)</f>
        <v>5.57142857142857</v>
      </c>
      <c r="Q44" s="1" t="n">
        <f aca="false">AVERAGE(Q37:Q43)</f>
        <v>12.5714285714286</v>
      </c>
      <c r="R44" s="1" t="n">
        <f aca="false">AVERAGE(R37:R43)</f>
        <v>2.38186813186813</v>
      </c>
      <c r="T44" s="1" t="n">
        <f aca="false">AVERAGE(T37:T43)</f>
        <v>5.57142857142857</v>
      </c>
      <c r="U44" s="1" t="n">
        <f aca="false">AVERAGE(U37:U43)</f>
        <v>31.4285714285714</v>
      </c>
      <c r="V44" s="1" t="n">
        <f aca="false">AVERAGE(V37:V43)</f>
        <v>5.4014652014652</v>
      </c>
      <c r="X44" s="1" t="n">
        <f aca="false">AVERAGE(X37:X43)</f>
        <v>5.57142857142857</v>
      </c>
      <c r="Y44" s="1" t="n">
        <f aca="false">AVERAGE(Y37:Y43)</f>
        <v>38</v>
      </c>
      <c r="Z44" s="1" t="n">
        <f aca="false">AVERAGE(Z37:Z43)</f>
        <v>6.21593406593407</v>
      </c>
    </row>
    <row r="47" customFormat="false" ht="13.8" hidden="false" customHeight="false" outlineLevel="0" collapsed="false">
      <c r="B47" s="1" t="s">
        <v>55</v>
      </c>
      <c r="C47" s="1" t="s">
        <v>73</v>
      </c>
      <c r="D47" s="1" t="s">
        <v>59</v>
      </c>
    </row>
    <row r="48" customFormat="false" ht="13.8" hidden="false" customHeight="false" outlineLevel="0" collapsed="false">
      <c r="B48" s="27" t="s">
        <v>0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36"/>
      <c r="O48" s="29" t="s">
        <v>1</v>
      </c>
      <c r="P48" s="29"/>
      <c r="Q48" s="30"/>
      <c r="R48" s="31"/>
      <c r="S48" s="30"/>
      <c r="T48" s="30"/>
      <c r="U48" s="30"/>
      <c r="V48" s="39"/>
      <c r="W48" s="30"/>
      <c r="X48" s="30"/>
      <c r="Y48" s="30"/>
      <c r="Z48" s="6"/>
    </row>
    <row r="49" customFormat="false" ht="13.8" hidden="false" customHeight="false" outlineLevel="0" collapsed="false">
      <c r="B49" s="11" t="s">
        <v>66</v>
      </c>
      <c r="C49" s="1" t="s">
        <v>74</v>
      </c>
      <c r="D49" s="1" t="s">
        <v>75</v>
      </c>
      <c r="E49" s="11"/>
      <c r="F49" s="1" t="s">
        <v>67</v>
      </c>
      <c r="G49" s="1" t="s">
        <v>74</v>
      </c>
      <c r="H49" s="1" t="s">
        <v>75</v>
      </c>
      <c r="I49" s="11"/>
      <c r="J49" s="1" t="s">
        <v>68</v>
      </c>
      <c r="K49" s="1" t="s">
        <v>74</v>
      </c>
      <c r="L49" s="1" t="s">
        <v>75</v>
      </c>
      <c r="M49" s="11"/>
      <c r="O49" s="11" t="s">
        <v>66</v>
      </c>
      <c r="P49" s="1" t="s">
        <v>74</v>
      </c>
      <c r="Q49" s="1" t="s">
        <v>75</v>
      </c>
      <c r="R49" s="11"/>
      <c r="S49" s="1" t="s">
        <v>67</v>
      </c>
      <c r="T49" s="1" t="s">
        <v>74</v>
      </c>
      <c r="U49" s="1" t="s">
        <v>75</v>
      </c>
      <c r="V49" s="11"/>
      <c r="W49" s="1" t="s">
        <v>68</v>
      </c>
      <c r="X49" s="1" t="s">
        <v>74</v>
      </c>
      <c r="Y49" s="1" t="s">
        <v>75</v>
      </c>
      <c r="Z49" s="11"/>
    </row>
    <row r="50" customFormat="false" ht="13.8" hidden="false" customHeight="false" outlineLevel="0" collapsed="false">
      <c r="B50" s="1" t="s">
        <v>37</v>
      </c>
      <c r="C50" s="1" t="n">
        <v>3</v>
      </c>
      <c r="D50" s="1" t="n">
        <v>12</v>
      </c>
      <c r="E50" s="1" t="n">
        <f aca="false">D50/C50</f>
        <v>4</v>
      </c>
      <c r="F50" s="1" t="s">
        <v>37</v>
      </c>
      <c r="G50" s="1" t="n">
        <v>3</v>
      </c>
      <c r="H50" s="1" t="n">
        <v>18</v>
      </c>
      <c r="I50" s="1" t="n">
        <f aca="false">H50/G50</f>
        <v>6</v>
      </c>
      <c r="J50" s="1" t="s">
        <v>37</v>
      </c>
      <c r="K50" s="1" t="n">
        <v>3</v>
      </c>
      <c r="L50" s="1" t="n">
        <v>18</v>
      </c>
      <c r="M50" s="1" t="n">
        <f aca="false">L50/K50</f>
        <v>6</v>
      </c>
      <c r="O50" s="1" t="s">
        <v>37</v>
      </c>
      <c r="P50" s="1" t="n">
        <v>3</v>
      </c>
      <c r="Q50" s="1" t="n">
        <v>6</v>
      </c>
      <c r="R50" s="1" t="n">
        <f aca="false">Q50/P50</f>
        <v>2</v>
      </c>
      <c r="S50" s="1" t="s">
        <v>37</v>
      </c>
      <c r="T50" s="1" t="n">
        <v>3</v>
      </c>
      <c r="U50" s="1" t="n">
        <v>13</v>
      </c>
      <c r="V50" s="1" t="n">
        <f aca="false">U50/T50</f>
        <v>4.33333333333333</v>
      </c>
      <c r="W50" s="1" t="s">
        <v>37</v>
      </c>
      <c r="X50" s="1" t="n">
        <v>3</v>
      </c>
      <c r="Y50" s="1" t="n">
        <v>12</v>
      </c>
      <c r="Z50" s="1" t="n">
        <f aca="false">Y50/X50</f>
        <v>4</v>
      </c>
    </row>
    <row r="51" customFormat="false" ht="13.8" hidden="false" customHeight="false" outlineLevel="0" collapsed="false">
      <c r="B51" s="1" t="s">
        <v>36</v>
      </c>
      <c r="C51" s="1" t="n">
        <v>5</v>
      </c>
      <c r="D51" s="1" t="n">
        <v>18</v>
      </c>
      <c r="E51" s="1" t="n">
        <f aca="false">D51/C51</f>
        <v>3.6</v>
      </c>
      <c r="F51" s="1" t="s">
        <v>36</v>
      </c>
      <c r="G51" s="1" t="n">
        <v>5</v>
      </c>
      <c r="H51" s="1" t="n">
        <v>29</v>
      </c>
      <c r="I51" s="1" t="n">
        <f aca="false">H51/G51</f>
        <v>5.8</v>
      </c>
      <c r="J51" s="1" t="s">
        <v>36</v>
      </c>
      <c r="K51" s="1" t="n">
        <v>5</v>
      </c>
      <c r="L51" s="1" t="n">
        <v>38</v>
      </c>
      <c r="M51" s="1" t="n">
        <f aca="false">L51/K51</f>
        <v>7.6</v>
      </c>
      <c r="O51" s="1" t="s">
        <v>36</v>
      </c>
      <c r="P51" s="1" t="n">
        <v>5</v>
      </c>
      <c r="Q51" s="1" t="n">
        <v>9</v>
      </c>
      <c r="R51" s="1" t="n">
        <f aca="false">Q51/P51</f>
        <v>1.8</v>
      </c>
      <c r="S51" s="1" t="s">
        <v>36</v>
      </c>
      <c r="T51" s="1" t="n">
        <v>5</v>
      </c>
      <c r="U51" s="1" t="n">
        <v>15</v>
      </c>
      <c r="V51" s="1" t="n">
        <f aca="false">U51/T51</f>
        <v>3</v>
      </c>
      <c r="W51" s="1" t="s">
        <v>36</v>
      </c>
      <c r="X51" s="1" t="n">
        <v>5</v>
      </c>
      <c r="Y51" s="1" t="n">
        <v>29</v>
      </c>
      <c r="Z51" s="1" t="n">
        <f aca="false">Y51/X51</f>
        <v>5.8</v>
      </c>
    </row>
    <row r="52" customFormat="false" ht="13.8" hidden="false" customHeight="false" outlineLevel="0" collapsed="false">
      <c r="B52" s="1" t="s">
        <v>39</v>
      </c>
      <c r="C52" s="1" t="n">
        <v>6</v>
      </c>
      <c r="D52" s="1" t="n">
        <v>17</v>
      </c>
      <c r="E52" s="1" t="n">
        <f aca="false">D52/C52</f>
        <v>2.83333333333333</v>
      </c>
      <c r="F52" s="1" t="s">
        <v>39</v>
      </c>
      <c r="G52" s="1" t="n">
        <v>6</v>
      </c>
      <c r="H52" s="1" t="n">
        <v>24</v>
      </c>
      <c r="I52" s="1" t="n">
        <f aca="false">H52/G52</f>
        <v>4</v>
      </c>
      <c r="J52" s="1" t="s">
        <v>39</v>
      </c>
      <c r="K52" s="1" t="n">
        <v>6</v>
      </c>
      <c r="L52" s="1" t="n">
        <v>36</v>
      </c>
      <c r="M52" s="1" t="n">
        <f aca="false">L52/K52</f>
        <v>6</v>
      </c>
      <c r="O52" s="1" t="s">
        <v>39</v>
      </c>
      <c r="P52" s="1" t="n">
        <v>6</v>
      </c>
      <c r="Q52" s="1" t="n">
        <v>15</v>
      </c>
      <c r="R52" s="1" t="n">
        <f aca="false">Q52/P52</f>
        <v>2.5</v>
      </c>
      <c r="S52" s="1" t="s">
        <v>39</v>
      </c>
      <c r="T52" s="1" t="n">
        <v>6</v>
      </c>
      <c r="U52" s="1" t="n">
        <v>23</v>
      </c>
      <c r="V52" s="1" t="n">
        <f aca="false">U52/T52</f>
        <v>3.83333333333333</v>
      </c>
      <c r="W52" s="1" t="s">
        <v>39</v>
      </c>
      <c r="X52" s="1" t="n">
        <v>6</v>
      </c>
      <c r="Y52" s="1" t="n">
        <v>33</v>
      </c>
      <c r="Z52" s="1" t="n">
        <f aca="false">Y52/X52</f>
        <v>5.5</v>
      </c>
    </row>
    <row r="53" customFormat="false" ht="13.8" hidden="false" customHeight="false" outlineLevel="0" collapsed="false">
      <c r="B53" s="1" t="s">
        <v>33</v>
      </c>
      <c r="C53" s="1" t="n">
        <v>5</v>
      </c>
      <c r="D53" s="1" t="n">
        <v>16</v>
      </c>
      <c r="E53" s="1" t="n">
        <f aca="false">D53/C53</f>
        <v>3.2</v>
      </c>
      <c r="F53" s="1" t="s">
        <v>33</v>
      </c>
      <c r="G53" s="1" t="n">
        <v>5</v>
      </c>
      <c r="H53" s="1" t="n">
        <v>25</v>
      </c>
      <c r="I53" s="1" t="n">
        <f aca="false">H53/G53</f>
        <v>5</v>
      </c>
      <c r="J53" s="1" t="s">
        <v>33</v>
      </c>
      <c r="K53" s="1" t="n">
        <v>5</v>
      </c>
      <c r="L53" s="1" t="n">
        <v>34</v>
      </c>
      <c r="M53" s="1" t="n">
        <f aca="false">L53/K53</f>
        <v>6.8</v>
      </c>
      <c r="O53" s="1" t="s">
        <v>33</v>
      </c>
      <c r="P53" s="1" t="n">
        <v>5</v>
      </c>
      <c r="Q53" s="1" t="n">
        <v>16</v>
      </c>
      <c r="R53" s="1" t="n">
        <f aca="false">Q53/P53</f>
        <v>3.2</v>
      </c>
      <c r="S53" s="1" t="s">
        <v>33</v>
      </c>
      <c r="T53" s="1" t="n">
        <v>5</v>
      </c>
      <c r="U53" s="1" t="n">
        <v>21</v>
      </c>
      <c r="V53" s="1" t="n">
        <f aca="false">U53/T53</f>
        <v>4.2</v>
      </c>
      <c r="W53" s="1" t="s">
        <v>33</v>
      </c>
      <c r="X53" s="1" t="n">
        <v>5</v>
      </c>
      <c r="Y53" s="1" t="n">
        <v>26</v>
      </c>
      <c r="Z53" s="1" t="n">
        <f aca="false">Y53/X53</f>
        <v>5.2</v>
      </c>
    </row>
    <row r="54" customFormat="false" ht="13.8" hidden="false" customHeight="false" outlineLevel="0" collapsed="false">
      <c r="B54" s="1" t="s">
        <v>38</v>
      </c>
      <c r="C54" s="1" t="n">
        <v>3</v>
      </c>
      <c r="D54" s="1" t="n">
        <v>5</v>
      </c>
      <c r="E54" s="1" t="n">
        <f aca="false">D54/C54</f>
        <v>1.66666666666667</v>
      </c>
      <c r="F54" s="1" t="s">
        <v>38</v>
      </c>
      <c r="G54" s="1" t="n">
        <v>3</v>
      </c>
      <c r="H54" s="1" t="n">
        <v>13</v>
      </c>
      <c r="I54" s="1" t="n">
        <f aca="false">H54/G54</f>
        <v>4.33333333333333</v>
      </c>
      <c r="J54" s="1" t="s">
        <v>38</v>
      </c>
      <c r="K54" s="1" t="n">
        <v>3</v>
      </c>
      <c r="L54" s="1" t="n">
        <v>15</v>
      </c>
      <c r="M54" s="1" t="n">
        <f aca="false">L54/K54</f>
        <v>5</v>
      </c>
      <c r="O54" s="1" t="s">
        <v>38</v>
      </c>
      <c r="P54" s="1" t="n">
        <v>3</v>
      </c>
      <c r="Q54" s="1" t="n">
        <v>3</v>
      </c>
      <c r="R54" s="1" t="n">
        <f aca="false">Q54/P54</f>
        <v>1</v>
      </c>
      <c r="S54" s="1" t="s">
        <v>38</v>
      </c>
      <c r="T54" s="1" t="n">
        <v>3</v>
      </c>
      <c r="U54" s="1" t="n">
        <v>13</v>
      </c>
      <c r="V54" s="1" t="n">
        <f aca="false">U54/T54</f>
        <v>4.33333333333333</v>
      </c>
      <c r="W54" s="1" t="s">
        <v>38</v>
      </c>
      <c r="X54" s="1" t="n">
        <v>3</v>
      </c>
      <c r="Y54" s="1" t="n">
        <v>12</v>
      </c>
      <c r="Z54" s="1" t="n">
        <f aca="false">Y54/X54</f>
        <v>4</v>
      </c>
    </row>
    <row r="55" customFormat="false" ht="13.8" hidden="false" customHeight="false" outlineLevel="0" collapsed="false">
      <c r="B55" s="1" t="s">
        <v>34</v>
      </c>
      <c r="C55" s="1" t="n">
        <v>13</v>
      </c>
      <c r="D55" s="1" t="n">
        <v>58</v>
      </c>
      <c r="E55" s="1" t="n">
        <f aca="false">D55/C55</f>
        <v>4.46153846153846</v>
      </c>
      <c r="F55" s="1" t="s">
        <v>34</v>
      </c>
      <c r="G55" s="1" t="n">
        <v>13</v>
      </c>
      <c r="H55" s="1" t="n">
        <v>76</v>
      </c>
      <c r="I55" s="1" t="n">
        <f aca="false">H55/G55</f>
        <v>5.84615384615385</v>
      </c>
      <c r="J55" s="1" t="s">
        <v>34</v>
      </c>
      <c r="K55" s="1" t="n">
        <v>13</v>
      </c>
      <c r="L55" s="1" t="n">
        <v>79</v>
      </c>
      <c r="M55" s="1" t="n">
        <f aca="false">L55/K55</f>
        <v>6.07692307692308</v>
      </c>
      <c r="O55" s="1" t="s">
        <v>34</v>
      </c>
      <c r="P55" s="1" t="n">
        <v>13</v>
      </c>
      <c r="Q55" s="1" t="n">
        <v>12</v>
      </c>
      <c r="R55" s="1" t="n">
        <f aca="false">Q55/P55</f>
        <v>0.923076923076923</v>
      </c>
      <c r="S55" s="1" t="s">
        <v>34</v>
      </c>
      <c r="T55" s="1" t="n">
        <v>13</v>
      </c>
      <c r="U55" s="1" t="n">
        <v>53</v>
      </c>
      <c r="V55" s="1" t="n">
        <f aca="false">U55/T55</f>
        <v>4.07692307692308</v>
      </c>
      <c r="W55" s="1" t="s">
        <v>34</v>
      </c>
      <c r="X55" s="1" t="n">
        <v>13</v>
      </c>
      <c r="Y55" s="1" t="n">
        <v>84</v>
      </c>
      <c r="Z55" s="1" t="n">
        <f aca="false">Y55/X55</f>
        <v>6.46153846153846</v>
      </c>
    </row>
    <row r="56" customFormat="false" ht="13.8" hidden="false" customHeight="false" outlineLevel="0" collapsed="false">
      <c r="B56" s="1" t="s">
        <v>35</v>
      </c>
      <c r="C56" s="1" t="n">
        <v>4</v>
      </c>
      <c r="D56" s="1" t="n">
        <v>9</v>
      </c>
      <c r="E56" s="1" t="n">
        <f aca="false">D56/C56</f>
        <v>2.25</v>
      </c>
      <c r="F56" s="1" t="s">
        <v>35</v>
      </c>
      <c r="G56" s="1" t="n">
        <v>4</v>
      </c>
      <c r="H56" s="1" t="n">
        <v>12</v>
      </c>
      <c r="I56" s="1" t="n">
        <f aca="false">H56/G56</f>
        <v>3</v>
      </c>
      <c r="J56" s="1" t="s">
        <v>35</v>
      </c>
      <c r="K56" s="1" t="n">
        <v>4</v>
      </c>
      <c r="L56" s="1" t="n">
        <v>15</v>
      </c>
      <c r="M56" s="1" t="n">
        <f aca="false">L56/K56</f>
        <v>3.75</v>
      </c>
      <c r="O56" s="1" t="s">
        <v>35</v>
      </c>
      <c r="P56" s="1" t="n">
        <v>4</v>
      </c>
      <c r="Q56" s="1" t="n">
        <v>4</v>
      </c>
      <c r="R56" s="1" t="n">
        <f aca="false">Q56/P56</f>
        <v>1</v>
      </c>
      <c r="S56" s="1" t="s">
        <v>35</v>
      </c>
      <c r="T56" s="1" t="n">
        <v>4</v>
      </c>
      <c r="U56" s="1" t="n">
        <v>10</v>
      </c>
      <c r="V56" s="1" t="n">
        <f aca="false">U56/T56</f>
        <v>2.5</v>
      </c>
      <c r="W56" s="1" t="s">
        <v>35</v>
      </c>
      <c r="X56" s="1" t="n">
        <v>4</v>
      </c>
      <c r="Y56" s="1" t="n">
        <v>11</v>
      </c>
      <c r="Z56" s="1" t="n">
        <f aca="false">Y56/X56</f>
        <v>2.75</v>
      </c>
    </row>
    <row r="57" customFormat="false" ht="13.8" hidden="false" customHeight="false" outlineLevel="0" collapsed="false">
      <c r="C57" s="26" t="n">
        <f aca="false">AVERAGE(C50:C56)</f>
        <v>5.57142857142857</v>
      </c>
      <c r="D57" s="26" t="n">
        <f aca="false">AVERAGE(D50:D56)</f>
        <v>19.2857142857143</v>
      </c>
      <c r="E57" s="1" t="n">
        <f aca="false">AVERAGE(E50:E56)</f>
        <v>3.14450549450549</v>
      </c>
      <c r="G57" s="26" t="n">
        <f aca="false">AVERAGE(G50:G56)</f>
        <v>5.57142857142857</v>
      </c>
      <c r="H57" s="26" t="n">
        <f aca="false">AVERAGE(H50:H56)</f>
        <v>28.1428571428571</v>
      </c>
      <c r="I57" s="1" t="n">
        <f aca="false">AVERAGE(I50:I56)</f>
        <v>4.85421245421245</v>
      </c>
      <c r="K57" s="26" t="n">
        <f aca="false">AVERAGE(K50:K56)</f>
        <v>5.57142857142857</v>
      </c>
      <c r="L57" s="26" t="n">
        <f aca="false">AVERAGE(L50:L56)</f>
        <v>33.5714285714286</v>
      </c>
      <c r="M57" s="1" t="n">
        <f aca="false">AVERAGE(M50:M56)</f>
        <v>5.88956043956044</v>
      </c>
      <c r="P57" s="26" t="n">
        <f aca="false">AVERAGE(P50:P56)</f>
        <v>5.57142857142857</v>
      </c>
      <c r="Q57" s="26" t="n">
        <f aca="false">AVERAGE(Q50:Q56)</f>
        <v>9.28571428571429</v>
      </c>
      <c r="R57" s="26" t="n">
        <f aca="false">AVERAGE(R50:R56)</f>
        <v>1.77472527472527</v>
      </c>
      <c r="S57" s="26"/>
      <c r="T57" s="26" t="n">
        <f aca="false">AVERAGE(T50:T56)</f>
        <v>5.57142857142857</v>
      </c>
      <c r="U57" s="26" t="n">
        <f aca="false">AVERAGE(U50:U56)</f>
        <v>21.1428571428571</v>
      </c>
      <c r="V57" s="26" t="n">
        <f aca="false">AVERAGE(V50:V56)</f>
        <v>3.75384615384615</v>
      </c>
      <c r="W57" s="26"/>
      <c r="X57" s="26" t="n">
        <f aca="false">AVERAGE(X50:X56)</f>
        <v>5.57142857142857</v>
      </c>
      <c r="Y57" s="26" t="n">
        <f aca="false">AVERAGE(Y50:Y56)</f>
        <v>29.5714285714286</v>
      </c>
      <c r="Z57" s="26" t="n">
        <f aca="false">AVERAGE(Z50:Z56)</f>
        <v>4.81593406593407</v>
      </c>
    </row>
    <row r="59" customFormat="false" ht="13.8" hidden="false" customHeight="false" outlineLevel="0" collapsed="false">
      <c r="B59" s="35" t="s">
        <v>61</v>
      </c>
      <c r="C59" s="36"/>
      <c r="D59" s="36"/>
      <c r="E59" s="36"/>
      <c r="F59" s="2"/>
      <c r="G59" s="30" t="s">
        <v>58</v>
      </c>
      <c r="H59" s="6"/>
      <c r="I59" s="6"/>
      <c r="J59" s="6"/>
    </row>
    <row r="60" customFormat="false" ht="13.8" hidden="false" customHeight="false" outlineLevel="0" collapsed="false">
      <c r="B60" s="2" t="s">
        <v>62</v>
      </c>
      <c r="F60" s="2"/>
      <c r="G60" s="2" t="s">
        <v>62</v>
      </c>
    </row>
    <row r="61" customFormat="false" ht="13.8" hidden="false" customHeight="false" outlineLevel="0" collapsed="false">
      <c r="C61" s="2" t="s">
        <v>66</v>
      </c>
      <c r="D61" s="2" t="s">
        <v>67</v>
      </c>
      <c r="E61" s="2" t="s">
        <v>68</v>
      </c>
      <c r="F61" s="2"/>
      <c r="H61" s="2" t="s">
        <v>66</v>
      </c>
      <c r="I61" s="2" t="s">
        <v>67</v>
      </c>
      <c r="J61" s="2" t="s">
        <v>68</v>
      </c>
    </row>
    <row r="62" customFormat="false" ht="13.8" hidden="false" customHeight="false" outlineLevel="0" collapsed="false">
      <c r="B62" s="2" t="s">
        <v>37</v>
      </c>
      <c r="C62" s="1" t="n">
        <v>0</v>
      </c>
      <c r="D62" s="1" t="n">
        <v>5</v>
      </c>
      <c r="E62" s="1" t="n">
        <v>8</v>
      </c>
      <c r="F62" s="2"/>
      <c r="G62" s="2" t="s">
        <v>37</v>
      </c>
      <c r="H62" s="1" t="n">
        <v>0</v>
      </c>
      <c r="I62" s="1" t="n">
        <v>6</v>
      </c>
      <c r="J62" s="1" t="n">
        <v>0</v>
      </c>
    </row>
    <row r="63" customFormat="false" ht="13.8" hidden="false" customHeight="false" outlineLevel="0" collapsed="false">
      <c r="B63" s="2" t="s">
        <v>36</v>
      </c>
      <c r="C63" s="1" t="n">
        <v>0</v>
      </c>
      <c r="D63" s="1" t="n">
        <v>7</v>
      </c>
      <c r="E63" s="1" t="n">
        <v>8</v>
      </c>
      <c r="F63" s="2"/>
      <c r="G63" s="2" t="s">
        <v>36</v>
      </c>
      <c r="H63" s="1" t="n">
        <v>0</v>
      </c>
      <c r="I63" s="1" t="n">
        <v>0</v>
      </c>
      <c r="J63" s="1" t="n">
        <v>0</v>
      </c>
    </row>
    <row r="64" customFormat="false" ht="13.8" hidden="false" customHeight="false" outlineLevel="0" collapsed="false">
      <c r="B64" s="2" t="s">
        <v>39</v>
      </c>
      <c r="C64" s="1" t="n">
        <v>0</v>
      </c>
      <c r="D64" s="1" t="n">
        <v>4</v>
      </c>
      <c r="E64" s="1" t="n">
        <v>6</v>
      </c>
      <c r="F64" s="2"/>
      <c r="G64" s="2" t="s">
        <v>39</v>
      </c>
      <c r="H64" s="1" t="n">
        <v>0</v>
      </c>
      <c r="I64" s="1" t="n">
        <v>0</v>
      </c>
      <c r="J64" s="1" t="n">
        <v>0</v>
      </c>
    </row>
    <row r="65" customFormat="false" ht="13.8" hidden="false" customHeight="false" outlineLevel="0" collapsed="false">
      <c r="B65" s="2" t="s">
        <v>33</v>
      </c>
      <c r="C65" s="1" t="n">
        <v>0</v>
      </c>
      <c r="D65" s="1" t="n">
        <v>4</v>
      </c>
      <c r="E65" s="1" t="n">
        <v>3</v>
      </c>
      <c r="F65" s="2"/>
      <c r="G65" s="2" t="s">
        <v>33</v>
      </c>
      <c r="H65" s="1" t="n">
        <v>0</v>
      </c>
      <c r="I65" s="1" t="n">
        <v>0</v>
      </c>
      <c r="J65" s="1" t="n">
        <v>0</v>
      </c>
    </row>
    <row r="66" customFormat="false" ht="13.8" hidden="false" customHeight="false" outlineLevel="0" collapsed="false">
      <c r="B66" s="2" t="s">
        <v>38</v>
      </c>
      <c r="C66" s="1" t="n">
        <v>0</v>
      </c>
      <c r="D66" s="1" t="n">
        <v>6</v>
      </c>
      <c r="E66" s="1" t="n">
        <v>4</v>
      </c>
      <c r="F66" s="2"/>
      <c r="G66" s="2" t="s">
        <v>38</v>
      </c>
      <c r="H66" s="1" t="n">
        <v>0</v>
      </c>
      <c r="I66" s="1" t="n">
        <v>6</v>
      </c>
      <c r="J66" s="1" t="n">
        <v>0</v>
      </c>
    </row>
    <row r="67" customFormat="false" ht="13.8" hidden="false" customHeight="false" outlineLevel="0" collapsed="false">
      <c r="B67" s="2" t="s">
        <v>34</v>
      </c>
      <c r="C67" s="1" t="n">
        <v>0</v>
      </c>
      <c r="D67" s="1" t="n">
        <v>5</v>
      </c>
      <c r="E67" s="1" t="n">
        <v>2</v>
      </c>
      <c r="F67" s="2"/>
      <c r="G67" s="2" t="s">
        <v>34</v>
      </c>
      <c r="H67" s="1" t="n">
        <v>0</v>
      </c>
      <c r="I67" s="1" t="n">
        <v>0</v>
      </c>
      <c r="J67" s="1" t="n">
        <v>0</v>
      </c>
    </row>
    <row r="68" customFormat="false" ht="13.8" hidden="false" customHeight="false" outlineLevel="0" collapsed="false">
      <c r="B68" s="2" t="s">
        <v>35</v>
      </c>
      <c r="C68" s="1" t="n">
        <v>0</v>
      </c>
      <c r="D68" s="1" t="n">
        <v>2</v>
      </c>
      <c r="E68" s="1" t="n">
        <v>2</v>
      </c>
      <c r="F68" s="2"/>
      <c r="G68" s="2" t="s">
        <v>35</v>
      </c>
      <c r="H68" s="1" t="n">
        <v>0</v>
      </c>
      <c r="I68" s="1" t="n">
        <v>0</v>
      </c>
      <c r="J68" s="1" t="n">
        <v>0</v>
      </c>
    </row>
    <row r="69" customFormat="false" ht="13.8" hidden="false" customHeight="false" outlineLevel="0" collapsed="false">
      <c r="B69" s="37"/>
      <c r="C69" s="37" t="n">
        <v>0</v>
      </c>
      <c r="D69" s="37" t="n">
        <v>7</v>
      </c>
      <c r="E69" s="37" t="n">
        <v>7</v>
      </c>
      <c r="F69" s="37"/>
      <c r="G69" s="37"/>
      <c r="H69" s="37" t="n">
        <v>0</v>
      </c>
      <c r="I69" s="37" t="n">
        <v>2</v>
      </c>
      <c r="J69" s="37" t="n">
        <v>0</v>
      </c>
      <c r="K69" s="2"/>
    </row>
    <row r="70" customFormat="false" ht="13.8" hidden="false" customHeight="false" outlineLevel="0" collapsed="false">
      <c r="B70" s="2" t="s">
        <v>76</v>
      </c>
      <c r="F70" s="2"/>
      <c r="G70" s="2" t="s">
        <v>76</v>
      </c>
    </row>
    <row r="71" customFormat="false" ht="13.8" hidden="false" customHeight="false" outlineLevel="0" collapsed="false">
      <c r="B71" s="2" t="s">
        <v>37</v>
      </c>
      <c r="C71" s="1" t="n">
        <v>0</v>
      </c>
      <c r="D71" s="1" t="n">
        <v>3</v>
      </c>
      <c r="E71" s="1" t="n">
        <v>4</v>
      </c>
      <c r="F71" s="2"/>
      <c r="G71" s="2" t="s">
        <v>37</v>
      </c>
      <c r="H71" s="1" t="n">
        <v>0</v>
      </c>
      <c r="I71" s="1" t="n">
        <v>4</v>
      </c>
      <c r="J71" s="1" t="n">
        <v>0</v>
      </c>
    </row>
    <row r="72" customFormat="false" ht="13.8" hidden="false" customHeight="false" outlineLevel="0" collapsed="false">
      <c r="B72" s="2" t="s">
        <v>36</v>
      </c>
      <c r="C72" s="1" t="n">
        <v>0</v>
      </c>
      <c r="D72" s="1" t="n">
        <v>4</v>
      </c>
      <c r="E72" s="1" t="n">
        <v>6</v>
      </c>
      <c r="F72" s="2"/>
      <c r="G72" s="2" t="s">
        <v>36</v>
      </c>
      <c r="H72" s="1" t="n">
        <v>0</v>
      </c>
      <c r="I72" s="1" t="n">
        <v>0</v>
      </c>
      <c r="J72" s="1" t="n">
        <v>0</v>
      </c>
    </row>
    <row r="73" customFormat="false" ht="13.8" hidden="false" customHeight="false" outlineLevel="0" collapsed="false">
      <c r="B73" s="2" t="s">
        <v>39</v>
      </c>
      <c r="C73" s="1" t="n">
        <v>0</v>
      </c>
      <c r="D73" s="1" t="n">
        <v>3</v>
      </c>
      <c r="E73" s="1" t="n">
        <v>4</v>
      </c>
      <c r="F73" s="2"/>
      <c r="G73" s="2" t="s">
        <v>39</v>
      </c>
      <c r="H73" s="1" t="n">
        <v>0</v>
      </c>
      <c r="I73" s="1" t="n">
        <v>0</v>
      </c>
      <c r="J73" s="1" t="n">
        <v>0</v>
      </c>
    </row>
    <row r="74" customFormat="false" ht="13.8" hidden="false" customHeight="false" outlineLevel="0" collapsed="false">
      <c r="B74" s="2" t="s">
        <v>33</v>
      </c>
      <c r="C74" s="1" t="n">
        <v>0</v>
      </c>
      <c r="D74" s="1" t="n">
        <v>4</v>
      </c>
      <c r="E74" s="1" t="n">
        <v>2</v>
      </c>
      <c r="F74" s="2"/>
      <c r="G74" s="2" t="s">
        <v>33</v>
      </c>
      <c r="H74" s="1" t="n">
        <v>0</v>
      </c>
      <c r="I74" s="1" t="n">
        <v>0</v>
      </c>
      <c r="J74" s="1" t="n">
        <v>0</v>
      </c>
    </row>
    <row r="75" customFormat="false" ht="13.8" hidden="false" customHeight="false" outlineLevel="0" collapsed="false">
      <c r="B75" s="2" t="s">
        <v>38</v>
      </c>
      <c r="C75" s="1" t="n">
        <v>0</v>
      </c>
      <c r="D75" s="1" t="n">
        <v>2</v>
      </c>
      <c r="E75" s="1" t="n">
        <v>4</v>
      </c>
      <c r="F75" s="2"/>
      <c r="G75" s="2" t="s">
        <v>38</v>
      </c>
      <c r="H75" s="1" t="n">
        <v>0</v>
      </c>
      <c r="I75" s="1" t="n">
        <v>4</v>
      </c>
      <c r="J75" s="1" t="n">
        <v>0</v>
      </c>
    </row>
    <row r="76" customFormat="false" ht="13.8" hidden="false" customHeight="false" outlineLevel="0" collapsed="false">
      <c r="B76" s="2" t="s">
        <v>34</v>
      </c>
      <c r="C76" s="1" t="n">
        <v>0</v>
      </c>
      <c r="D76" s="1" t="n">
        <v>4</v>
      </c>
      <c r="E76" s="1" t="n">
        <v>0</v>
      </c>
      <c r="F76" s="2"/>
      <c r="G76" s="2" t="s">
        <v>34</v>
      </c>
      <c r="H76" s="1" t="n">
        <v>0</v>
      </c>
      <c r="I76" s="1" t="n">
        <v>0</v>
      </c>
      <c r="J76" s="1" t="n">
        <v>0</v>
      </c>
    </row>
    <row r="77" customFormat="false" ht="13.8" hidden="false" customHeight="false" outlineLevel="0" collapsed="false">
      <c r="B77" s="2" t="s">
        <v>35</v>
      </c>
      <c r="C77" s="1" t="n">
        <v>0</v>
      </c>
      <c r="D77" s="1" t="n">
        <v>0</v>
      </c>
      <c r="E77" s="1" t="n">
        <v>2</v>
      </c>
      <c r="F77" s="2"/>
      <c r="G77" s="2" t="s">
        <v>35</v>
      </c>
      <c r="H77" s="1" t="n">
        <v>0</v>
      </c>
      <c r="I77" s="1" t="n">
        <v>0</v>
      </c>
      <c r="J77" s="1" t="n">
        <v>0</v>
      </c>
    </row>
    <row r="78" customFormat="false" ht="13.8" hidden="false" customHeight="false" outlineLevel="0" collapsed="false">
      <c r="B78" s="2"/>
      <c r="C78" s="2" t="n">
        <v>0</v>
      </c>
      <c r="D78" s="2" t="n">
        <v>6</v>
      </c>
      <c r="E78" s="2" t="n">
        <v>6</v>
      </c>
      <c r="F78" s="2"/>
      <c r="G78" s="2"/>
      <c r="H78" s="2" t="n">
        <v>0</v>
      </c>
      <c r="I78" s="2" t="n">
        <v>2</v>
      </c>
      <c r="J78" s="2" t="n">
        <v>0</v>
      </c>
      <c r="K78" s="2"/>
    </row>
    <row r="79" customFormat="false" ht="13.8" hidden="false" customHeight="false" outlineLevel="0" collapsed="false">
      <c r="B79" s="2"/>
      <c r="F79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99" activeCellId="0" sqref="G99"/>
    </sheetView>
  </sheetViews>
  <sheetFormatPr defaultColWidth="8.6796875" defaultRowHeight="13.8" zeroHeight="false" outlineLevelRow="0" outlineLevelCol="0"/>
  <cols>
    <col collapsed="false" customWidth="true" hidden="false" outlineLevel="0" max="2" min="1" style="1" width="11.96"/>
    <col collapsed="false" customWidth="true" hidden="false" outlineLevel="0" max="10" min="10" style="1" width="9.33"/>
  </cols>
  <sheetData>
    <row r="1" customFormat="false" ht="13.8" hidden="false" customHeight="false" outlineLevel="0" collapsed="false">
      <c r="B1" s="2"/>
      <c r="C1" s="3"/>
      <c r="D1" s="3"/>
      <c r="E1" s="3"/>
      <c r="F1" s="3"/>
      <c r="G1" s="3"/>
      <c r="H1" s="1"/>
      <c r="I1" s="4" t="s">
        <v>0</v>
      </c>
      <c r="J1" s="4"/>
      <c r="K1" s="4"/>
      <c r="L1" s="4"/>
      <c r="M1" s="4"/>
      <c r="N1" s="4"/>
      <c r="O1" s="5"/>
      <c r="P1" s="4"/>
      <c r="Q1" s="4"/>
      <c r="R1" s="4"/>
      <c r="S1" s="4"/>
      <c r="T1" s="4"/>
      <c r="U1" s="4"/>
      <c r="V1" s="5"/>
      <c r="W1" s="4"/>
      <c r="X1" s="4"/>
      <c r="Y1" s="4"/>
      <c r="Z1" s="4"/>
      <c r="AA1" s="4"/>
      <c r="AB1" s="4"/>
      <c r="AC1" s="1"/>
      <c r="AD1" s="6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customFormat="false" ht="13.8" hidden="false" customHeight="false" outlineLevel="0" collapsed="false">
      <c r="B2" s="7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12" t="s">
        <v>66</v>
      </c>
      <c r="J2" s="8" t="s">
        <v>10</v>
      </c>
      <c r="K2" s="8" t="s">
        <v>11</v>
      </c>
      <c r="L2" s="8" t="s">
        <v>5</v>
      </c>
      <c r="M2" s="8" t="s">
        <v>12</v>
      </c>
      <c r="N2" s="8" t="s">
        <v>13</v>
      </c>
      <c r="O2" s="9"/>
      <c r="P2" s="12" t="s">
        <v>67</v>
      </c>
      <c r="Q2" s="8" t="s">
        <v>10</v>
      </c>
      <c r="R2" s="8" t="s">
        <v>11</v>
      </c>
      <c r="S2" s="8" t="s">
        <v>5</v>
      </c>
      <c r="T2" s="8" t="s">
        <v>12</v>
      </c>
      <c r="U2" s="8" t="s">
        <v>13</v>
      </c>
      <c r="V2" s="9"/>
      <c r="W2" s="12" t="s">
        <v>68</v>
      </c>
      <c r="X2" s="8" t="s">
        <v>10</v>
      </c>
      <c r="Y2" s="8" t="s">
        <v>11</v>
      </c>
      <c r="Z2" s="8" t="s">
        <v>5</v>
      </c>
      <c r="AA2" s="8" t="s">
        <v>12</v>
      </c>
      <c r="AB2" s="8" t="s">
        <v>13</v>
      </c>
      <c r="AD2" s="11" t="s">
        <v>66</v>
      </c>
      <c r="AE2" s="25" t="s">
        <v>10</v>
      </c>
      <c r="AF2" s="25" t="s">
        <v>11</v>
      </c>
      <c r="AG2" s="25" t="s">
        <v>5</v>
      </c>
      <c r="AH2" s="26" t="s">
        <v>6</v>
      </c>
      <c r="AI2" s="26" t="s">
        <v>69</v>
      </c>
      <c r="AK2" s="1" t="s">
        <v>67</v>
      </c>
      <c r="AL2" s="26" t="s">
        <v>10</v>
      </c>
      <c r="AM2" s="26" t="s">
        <v>11</v>
      </c>
      <c r="AN2" s="26" t="s">
        <v>5</v>
      </c>
      <c r="AO2" s="26" t="s">
        <v>6</v>
      </c>
      <c r="AP2" s="26" t="s">
        <v>13</v>
      </c>
      <c r="AR2" s="11" t="s">
        <v>68</v>
      </c>
      <c r="AS2" s="11" t="s">
        <v>10</v>
      </c>
      <c r="AT2" s="11" t="s">
        <v>11</v>
      </c>
      <c r="AU2" s="11" t="s">
        <v>5</v>
      </c>
      <c r="AV2" s="1" t="s">
        <v>6</v>
      </c>
      <c r="AW2" s="1" t="s">
        <v>13</v>
      </c>
    </row>
    <row r="3" customFormat="false" ht="13.8" hidden="false" customHeight="false" outlineLevel="0" collapsed="false">
      <c r="B3" s="3" t="s">
        <v>17</v>
      </c>
      <c r="C3" s="10" t="n">
        <v>12.2</v>
      </c>
      <c r="D3" s="10" t="n">
        <v>37.6</v>
      </c>
      <c r="E3" s="10" t="n">
        <v>6</v>
      </c>
      <c r="F3" s="10" t="n">
        <v>113</v>
      </c>
      <c r="G3" s="10" t="n">
        <v>18.8333333333333</v>
      </c>
      <c r="I3" s="1" t="s">
        <v>77</v>
      </c>
      <c r="J3" s="1" t="n">
        <v>6.6</v>
      </c>
      <c r="K3" s="1" t="n">
        <v>73.68</v>
      </c>
      <c r="L3" s="1" t="n">
        <v>6</v>
      </c>
      <c r="M3" s="1" t="n">
        <v>100</v>
      </c>
      <c r="N3" s="1" t="n">
        <v>16.666667</v>
      </c>
      <c r="O3" s="11"/>
      <c r="P3" s="1" t="s">
        <v>77</v>
      </c>
      <c r="Q3" s="1" t="n">
        <v>7.3</v>
      </c>
      <c r="R3" s="1" t="n">
        <v>66.33</v>
      </c>
      <c r="S3" s="1" t="n">
        <v>14</v>
      </c>
      <c r="T3" s="1" t="n">
        <v>219</v>
      </c>
      <c r="U3" s="1" t="n">
        <v>15.642857</v>
      </c>
      <c r="V3" s="11"/>
      <c r="W3" s="1" t="s">
        <v>77</v>
      </c>
      <c r="X3" s="24" t="n">
        <v>8.2</v>
      </c>
      <c r="Y3" s="24" t="n">
        <v>64</v>
      </c>
      <c r="Z3" s="24" t="n">
        <v>10</v>
      </c>
      <c r="AA3" s="24" t="n">
        <v>178</v>
      </c>
      <c r="AB3" s="24" t="n">
        <v>17.8</v>
      </c>
      <c r="AD3" s="1" t="s">
        <v>77</v>
      </c>
      <c r="AE3" s="1" t="n">
        <v>9.1</v>
      </c>
      <c r="AF3" s="1" t="n">
        <v>61.67</v>
      </c>
      <c r="AG3" s="1" t="n">
        <v>4</v>
      </c>
      <c r="AH3" s="1" t="n">
        <v>83</v>
      </c>
      <c r="AI3" s="1" t="n">
        <v>20.75</v>
      </c>
      <c r="AK3" s="1" t="s">
        <v>77</v>
      </c>
      <c r="AL3" s="1" t="n">
        <v>6.9</v>
      </c>
      <c r="AM3" s="1" t="n">
        <v>67.45</v>
      </c>
      <c r="AN3" s="1" t="n">
        <v>10</v>
      </c>
      <c r="AO3" s="1" t="n">
        <v>140</v>
      </c>
      <c r="AP3" s="1" t="n">
        <v>14</v>
      </c>
      <c r="AR3" s="1" t="s">
        <v>77</v>
      </c>
      <c r="AS3" s="1" t="n">
        <v>9.2</v>
      </c>
      <c r="AT3" s="1" t="n">
        <v>61.36</v>
      </c>
      <c r="AU3" s="1" t="n">
        <v>9</v>
      </c>
      <c r="AV3" s="1" t="n">
        <v>184</v>
      </c>
      <c r="AW3" s="1" t="n">
        <v>20.444444</v>
      </c>
    </row>
    <row r="4" customFormat="false" ht="13.8" hidden="false" customHeight="false" outlineLevel="0" collapsed="false">
      <c r="B4" s="3" t="s">
        <v>18</v>
      </c>
      <c r="C4" s="10" t="n">
        <v>7</v>
      </c>
      <c r="D4" s="10" t="n">
        <v>67.25</v>
      </c>
      <c r="E4" s="10" t="n">
        <v>13</v>
      </c>
      <c r="F4" s="10" t="n">
        <v>190</v>
      </c>
      <c r="G4" s="10" t="n">
        <v>14.6153846153846</v>
      </c>
      <c r="I4" s="1" t="s">
        <v>78</v>
      </c>
      <c r="J4" s="1" t="n">
        <v>6.6</v>
      </c>
      <c r="K4" s="1" t="n">
        <v>73.58</v>
      </c>
      <c r="L4" s="1" t="n">
        <v>7</v>
      </c>
      <c r="M4" s="1" t="n">
        <v>110</v>
      </c>
      <c r="N4" s="1" t="n">
        <v>15.714286</v>
      </c>
      <c r="O4" s="11"/>
      <c r="P4" s="1" t="s">
        <v>78</v>
      </c>
      <c r="Q4" s="1" t="n">
        <v>7.7</v>
      </c>
      <c r="R4" s="1" t="n">
        <v>70.84</v>
      </c>
      <c r="S4" s="1" t="n">
        <v>7</v>
      </c>
      <c r="T4" s="1" t="n">
        <v>137</v>
      </c>
      <c r="U4" s="1" t="n">
        <v>19.571429</v>
      </c>
      <c r="V4" s="11"/>
      <c r="W4" s="1" t="s">
        <v>78</v>
      </c>
      <c r="X4" s="24" t="n">
        <v>6.5</v>
      </c>
      <c r="Y4" s="24" t="n">
        <v>73.78</v>
      </c>
      <c r="Z4" s="24" t="n">
        <v>9</v>
      </c>
      <c r="AA4" s="24" t="n">
        <v>146</v>
      </c>
      <c r="AB4" s="24" t="n">
        <v>16.222222</v>
      </c>
      <c r="AD4" s="1" t="s">
        <v>78</v>
      </c>
      <c r="AE4" s="1" t="n">
        <v>6.6</v>
      </c>
      <c r="AF4" s="1" t="n">
        <v>73.68</v>
      </c>
      <c r="AG4" s="1" t="n">
        <v>6</v>
      </c>
      <c r="AH4" s="1" t="n">
        <v>96</v>
      </c>
      <c r="AI4" s="1" t="n">
        <v>16</v>
      </c>
      <c r="AK4" s="1" t="s">
        <v>78</v>
      </c>
      <c r="AL4" s="1" t="n">
        <v>6.9</v>
      </c>
      <c r="AM4" s="1" t="n">
        <v>72.87</v>
      </c>
      <c r="AN4" s="1" t="n">
        <v>7</v>
      </c>
      <c r="AO4" s="1" t="n">
        <v>120</v>
      </c>
      <c r="AP4" s="1" t="n">
        <v>17.142857</v>
      </c>
      <c r="AR4" s="1" t="s">
        <v>78</v>
      </c>
      <c r="AS4" s="1" t="n">
        <v>7.6</v>
      </c>
      <c r="AT4" s="1" t="n">
        <v>65.62</v>
      </c>
      <c r="AU4" s="1" t="n">
        <v>10</v>
      </c>
      <c r="AV4" s="1" t="n">
        <v>160</v>
      </c>
      <c r="AW4" s="1" t="n">
        <v>16</v>
      </c>
    </row>
    <row r="5" customFormat="false" ht="13.8" hidden="false" customHeight="false" outlineLevel="0" collapsed="false">
      <c r="B5" s="3" t="s">
        <v>22</v>
      </c>
      <c r="C5" s="10" t="n">
        <v>3.5</v>
      </c>
      <c r="D5" s="10" t="n">
        <v>87.01</v>
      </c>
      <c r="E5" s="10" t="n">
        <v>3</v>
      </c>
      <c r="F5" s="10" t="n">
        <v>32</v>
      </c>
      <c r="G5" s="10" t="n">
        <v>10.6666666666667</v>
      </c>
      <c r="I5" s="1" t="s">
        <v>79</v>
      </c>
      <c r="J5" s="1" t="n">
        <v>4.5</v>
      </c>
      <c r="K5" s="1" t="n">
        <v>84.37</v>
      </c>
      <c r="L5" s="1" t="n">
        <v>4</v>
      </c>
      <c r="M5" s="1" t="n">
        <v>56</v>
      </c>
      <c r="N5" s="1" t="n">
        <v>14</v>
      </c>
      <c r="O5" s="11"/>
      <c r="P5" s="1" t="s">
        <v>79</v>
      </c>
      <c r="Q5" s="1" t="n">
        <v>4</v>
      </c>
      <c r="R5" s="1" t="n">
        <v>85.89</v>
      </c>
      <c r="S5" s="1" t="n">
        <v>6</v>
      </c>
      <c r="T5" s="1" t="n">
        <v>81</v>
      </c>
      <c r="U5" s="1" t="n">
        <v>13.5</v>
      </c>
      <c r="V5" s="11"/>
      <c r="W5" s="1" t="s">
        <v>79</v>
      </c>
      <c r="X5" s="24" t="n">
        <v>3.8</v>
      </c>
      <c r="Y5" s="24" t="n">
        <v>86.3</v>
      </c>
      <c r="Z5" s="24" t="n">
        <v>7</v>
      </c>
      <c r="AA5" s="24" t="n">
        <v>85</v>
      </c>
      <c r="AB5" s="24" t="n">
        <v>12.142857</v>
      </c>
      <c r="AD5" s="1" t="s">
        <v>79</v>
      </c>
      <c r="AE5" s="1" t="n">
        <v>4.2</v>
      </c>
      <c r="AF5" s="1" t="n">
        <v>79.77</v>
      </c>
      <c r="AG5" s="1" t="n">
        <v>4</v>
      </c>
      <c r="AH5" s="1" t="n">
        <v>42</v>
      </c>
      <c r="AI5" s="1" t="n">
        <v>10.5</v>
      </c>
      <c r="AK5" s="1" t="s">
        <v>79</v>
      </c>
      <c r="AL5" s="1" t="n">
        <v>7.1</v>
      </c>
      <c r="AM5" s="1" t="n">
        <v>66.94</v>
      </c>
      <c r="AN5" s="1" t="n">
        <v>8</v>
      </c>
      <c r="AO5" s="1" t="n">
        <v>117</v>
      </c>
      <c r="AP5" s="1" t="n">
        <v>14.625</v>
      </c>
      <c r="AR5" s="1" t="s">
        <v>79</v>
      </c>
      <c r="AS5" s="1" t="n">
        <v>5.5</v>
      </c>
      <c r="AT5" s="1" t="n">
        <v>76.52</v>
      </c>
      <c r="AU5" s="1" t="n">
        <v>6</v>
      </c>
      <c r="AV5" s="1" t="n">
        <v>82</v>
      </c>
      <c r="AW5" s="1" t="n">
        <v>13.666667</v>
      </c>
    </row>
    <row r="6" customFormat="false" ht="13.8" hidden="false" customHeight="false" outlineLevel="0" collapsed="false">
      <c r="B6" s="3" t="s">
        <v>23</v>
      </c>
      <c r="C6" s="10" t="n">
        <v>5.9</v>
      </c>
      <c r="D6" s="10" t="n">
        <v>69.99</v>
      </c>
      <c r="E6" s="10" t="n">
        <v>4</v>
      </c>
      <c r="F6" s="10" t="n">
        <v>44</v>
      </c>
      <c r="G6" s="10" t="n">
        <v>11</v>
      </c>
      <c r="I6" s="1" t="s">
        <v>80</v>
      </c>
      <c r="J6" s="1" t="n">
        <v>5.1</v>
      </c>
      <c r="K6" s="1" t="n">
        <v>72.12</v>
      </c>
      <c r="L6" s="1" t="n">
        <v>3</v>
      </c>
      <c r="M6" s="1" t="n">
        <v>27</v>
      </c>
      <c r="N6" s="1" t="n">
        <v>9</v>
      </c>
      <c r="O6" s="11"/>
      <c r="P6" s="1" t="s">
        <v>80</v>
      </c>
      <c r="Q6" s="1" t="n">
        <v>5.1</v>
      </c>
      <c r="R6" s="1" t="n">
        <v>77.53</v>
      </c>
      <c r="S6" s="1" t="n">
        <v>3</v>
      </c>
      <c r="T6" s="1" t="n">
        <v>39</v>
      </c>
      <c r="U6" s="1" t="n">
        <v>13</v>
      </c>
      <c r="V6" s="11"/>
      <c r="W6" s="1" t="s">
        <v>80</v>
      </c>
      <c r="X6" s="24" t="n">
        <v>4.9</v>
      </c>
      <c r="Y6" s="24" t="n">
        <v>83.46</v>
      </c>
      <c r="Z6" s="24" t="n">
        <v>5</v>
      </c>
      <c r="AA6" s="24" t="n">
        <v>74</v>
      </c>
      <c r="AB6" s="24" t="n">
        <v>14.8</v>
      </c>
      <c r="AD6" s="1" t="s">
        <v>80</v>
      </c>
      <c r="AE6" s="1" t="n">
        <v>8</v>
      </c>
      <c r="AF6" s="1" t="n">
        <v>64.71</v>
      </c>
      <c r="AG6" s="1" t="n">
        <v>1</v>
      </c>
      <c r="AH6" s="1" t="n">
        <v>18</v>
      </c>
      <c r="AI6" s="1" t="n">
        <v>18</v>
      </c>
      <c r="AK6" s="1" t="s">
        <v>80</v>
      </c>
      <c r="AL6" s="1" t="n">
        <v>5.2</v>
      </c>
      <c r="AM6" s="1" t="n">
        <v>71.82</v>
      </c>
      <c r="AN6" s="1" t="n">
        <v>3</v>
      </c>
      <c r="AO6" s="1" t="n">
        <v>29</v>
      </c>
      <c r="AP6" s="1" t="n">
        <v>9.666667</v>
      </c>
      <c r="AR6" s="1" t="s">
        <v>80</v>
      </c>
      <c r="AS6" s="1" t="n">
        <v>4.1</v>
      </c>
      <c r="AT6" s="1" t="n">
        <v>80.28</v>
      </c>
      <c r="AU6" s="1" t="n">
        <v>4</v>
      </c>
      <c r="AV6" s="1" t="n">
        <v>38</v>
      </c>
      <c r="AW6" s="1" t="n">
        <v>9.5</v>
      </c>
    </row>
    <row r="7" customFormat="false" ht="13.8" hidden="false" customHeight="false" outlineLevel="0" collapsed="false">
      <c r="B7" s="3" t="s">
        <v>25</v>
      </c>
      <c r="C7" s="10" t="n">
        <v>2.5</v>
      </c>
      <c r="D7" s="10" t="n">
        <v>95.17</v>
      </c>
      <c r="E7" s="10" t="n">
        <v>3</v>
      </c>
      <c r="F7" s="10" t="n">
        <v>33</v>
      </c>
      <c r="G7" s="10" t="n">
        <v>11</v>
      </c>
      <c r="I7" s="1" t="s">
        <v>81</v>
      </c>
      <c r="J7" s="1" t="n">
        <v>2.7</v>
      </c>
      <c r="K7" s="1" t="n">
        <v>89.24</v>
      </c>
      <c r="L7" s="1" t="n">
        <v>4</v>
      </c>
      <c r="M7" s="1" t="n">
        <v>36</v>
      </c>
      <c r="N7" s="1" t="n">
        <v>9</v>
      </c>
      <c r="O7" s="11"/>
      <c r="P7" s="1" t="s">
        <v>81</v>
      </c>
      <c r="Q7" s="1" t="n">
        <v>4.4</v>
      </c>
      <c r="R7" s="1" t="n">
        <v>84.88</v>
      </c>
      <c r="S7" s="1" t="n">
        <v>6</v>
      </c>
      <c r="T7" s="1" t="n">
        <v>89</v>
      </c>
      <c r="U7" s="1" t="n">
        <v>14.833333</v>
      </c>
      <c r="V7" s="11"/>
      <c r="W7" s="1" t="s">
        <v>81</v>
      </c>
      <c r="X7" s="24" t="n">
        <v>5.2</v>
      </c>
      <c r="Y7" s="24" t="n">
        <v>77.23</v>
      </c>
      <c r="Z7" s="24" t="n">
        <v>6</v>
      </c>
      <c r="AA7" s="24" t="n">
        <v>83</v>
      </c>
      <c r="AB7" s="24" t="n">
        <v>13.833333</v>
      </c>
      <c r="AD7" s="1" t="s">
        <v>81</v>
      </c>
      <c r="AE7" s="1" t="n">
        <v>6</v>
      </c>
      <c r="AF7" s="1" t="n">
        <v>75.2</v>
      </c>
      <c r="AG7" s="1" t="n">
        <v>2</v>
      </c>
      <c r="AH7" s="1" t="n">
        <v>29</v>
      </c>
      <c r="AI7" s="1" t="n">
        <v>14.5</v>
      </c>
      <c r="AK7" s="1" t="s">
        <v>81</v>
      </c>
      <c r="AL7" s="1" t="n">
        <v>4.5</v>
      </c>
      <c r="AM7" s="1" t="n">
        <v>84.47</v>
      </c>
      <c r="AN7" s="1" t="n">
        <v>6</v>
      </c>
      <c r="AO7" s="1" t="n">
        <v>92</v>
      </c>
      <c r="AP7" s="1" t="n">
        <v>15.333333</v>
      </c>
      <c r="AR7" s="1" t="s">
        <v>81</v>
      </c>
      <c r="AS7" s="1" t="n">
        <v>4</v>
      </c>
      <c r="AT7" s="1" t="n">
        <v>85.89</v>
      </c>
      <c r="AU7" s="1" t="n">
        <v>6</v>
      </c>
      <c r="AV7" s="1" t="n">
        <v>76</v>
      </c>
      <c r="AW7" s="1" t="n">
        <v>12.666667</v>
      </c>
    </row>
    <row r="8" customFormat="false" ht="13.8" hidden="false" customHeight="false" outlineLevel="0" collapsed="false">
      <c r="B8" s="3" t="s">
        <v>28</v>
      </c>
      <c r="C8" s="10" t="n">
        <v>7.6</v>
      </c>
      <c r="D8" s="10" t="n">
        <v>65.52</v>
      </c>
      <c r="E8" s="10" t="n">
        <v>5</v>
      </c>
      <c r="F8" s="10" t="n">
        <v>79</v>
      </c>
      <c r="G8" s="10" t="n">
        <v>15.8</v>
      </c>
      <c r="I8" s="1" t="s">
        <v>82</v>
      </c>
      <c r="J8" s="1" t="n">
        <v>9.5</v>
      </c>
      <c r="K8" s="1" t="n">
        <v>55.24</v>
      </c>
      <c r="L8" s="1" t="n">
        <v>5</v>
      </c>
      <c r="M8" s="1" t="n">
        <v>88</v>
      </c>
      <c r="N8" s="1" t="n">
        <v>17.6</v>
      </c>
      <c r="O8" s="11"/>
      <c r="P8" s="1" t="s">
        <v>82</v>
      </c>
      <c r="Q8" s="1" t="n">
        <v>7.5</v>
      </c>
      <c r="R8" s="1" t="n">
        <v>65.83</v>
      </c>
      <c r="S8" s="1" t="n">
        <v>7</v>
      </c>
      <c r="T8" s="1" t="n">
        <v>116</v>
      </c>
      <c r="U8" s="1" t="n">
        <v>16.571429</v>
      </c>
      <c r="V8" s="11"/>
      <c r="W8" s="1" t="s">
        <v>82</v>
      </c>
      <c r="X8" s="24" t="n">
        <v>7.2</v>
      </c>
      <c r="Y8" s="24" t="n">
        <v>66.64</v>
      </c>
      <c r="Z8" s="24" t="n">
        <v>12</v>
      </c>
      <c r="AA8" s="24" t="n">
        <v>189</v>
      </c>
      <c r="AB8" s="24" t="n">
        <v>15.75</v>
      </c>
      <c r="AD8" s="1" t="s">
        <v>82</v>
      </c>
      <c r="AE8" s="1" t="n">
        <v>7.6</v>
      </c>
      <c r="AF8" s="1" t="n">
        <v>60.31</v>
      </c>
      <c r="AG8" s="1" t="n">
        <v>5</v>
      </c>
      <c r="AH8" s="1" t="n">
        <v>62</v>
      </c>
      <c r="AI8" s="1" t="n">
        <v>12.4</v>
      </c>
      <c r="AK8" s="1" t="s">
        <v>82</v>
      </c>
      <c r="AL8" s="1" t="n">
        <v>8</v>
      </c>
      <c r="AM8" s="1" t="n">
        <v>59.19</v>
      </c>
      <c r="AN8" s="1" t="n">
        <v>7</v>
      </c>
      <c r="AO8" s="1" t="n">
        <v>101</v>
      </c>
      <c r="AP8" s="1" t="n">
        <v>14.428571</v>
      </c>
      <c r="AR8" s="1" t="s">
        <v>82</v>
      </c>
      <c r="AS8" s="1" t="n">
        <v>7.8</v>
      </c>
      <c r="AT8" s="1" t="n">
        <v>65.01</v>
      </c>
      <c r="AU8" s="1" t="n">
        <v>9</v>
      </c>
      <c r="AV8" s="1" t="n">
        <v>157</v>
      </c>
      <c r="AW8" s="1" t="n">
        <v>17.444444</v>
      </c>
    </row>
    <row r="9" customFormat="false" ht="13.8" hidden="false" customHeight="false" outlineLevel="0" collapsed="false">
      <c r="B9" s="3" t="s">
        <v>20</v>
      </c>
      <c r="C9" s="10" t="n">
        <v>13.3</v>
      </c>
      <c r="D9" s="10" t="n">
        <v>29.25</v>
      </c>
      <c r="E9" s="10" t="n">
        <v>5</v>
      </c>
      <c r="F9" s="10" t="n">
        <v>92</v>
      </c>
      <c r="G9" s="10" t="n">
        <v>18.4</v>
      </c>
      <c r="I9" s="1" t="s">
        <v>83</v>
      </c>
      <c r="J9" s="1" t="n">
        <v>9.2</v>
      </c>
      <c r="K9" s="1" t="n">
        <v>50.63</v>
      </c>
      <c r="L9" s="1" t="n">
        <v>5</v>
      </c>
      <c r="M9" s="1" t="n">
        <v>68</v>
      </c>
      <c r="N9" s="1" t="n">
        <v>13.6</v>
      </c>
      <c r="O9" s="11"/>
      <c r="P9" s="1" t="s">
        <v>83</v>
      </c>
      <c r="Q9" s="1" t="n">
        <v>9.3</v>
      </c>
      <c r="R9" s="1" t="n">
        <v>45.12</v>
      </c>
      <c r="S9" s="1" t="n">
        <v>6</v>
      </c>
      <c r="T9" s="1" t="n">
        <v>67</v>
      </c>
      <c r="U9" s="1" t="n">
        <v>11.166667</v>
      </c>
      <c r="V9" s="11"/>
      <c r="W9" s="1" t="s">
        <v>83</v>
      </c>
      <c r="X9" s="24" t="n">
        <v>10.2</v>
      </c>
      <c r="Y9" s="24" t="n">
        <v>42.78</v>
      </c>
      <c r="Z9" s="24" t="n">
        <v>7</v>
      </c>
      <c r="AA9" s="24" t="n">
        <v>91</v>
      </c>
      <c r="AB9" s="24" t="n">
        <v>13</v>
      </c>
      <c r="AD9" s="1" t="s">
        <v>83</v>
      </c>
      <c r="AE9" s="1" t="n">
        <v>12</v>
      </c>
      <c r="AF9" s="1" t="n">
        <v>27.18</v>
      </c>
      <c r="AG9" s="1" t="n">
        <v>3</v>
      </c>
      <c r="AH9" s="1" t="n">
        <v>37</v>
      </c>
      <c r="AI9" s="1" t="n">
        <v>12.333333</v>
      </c>
      <c r="AK9" s="1" t="s">
        <v>83</v>
      </c>
      <c r="AL9" s="1" t="n">
        <v>9.7</v>
      </c>
      <c r="AM9" s="1" t="n">
        <v>38.58</v>
      </c>
      <c r="AN9" s="1" t="n">
        <v>7</v>
      </c>
      <c r="AO9" s="1" t="n">
        <v>62</v>
      </c>
      <c r="AP9" s="1" t="n">
        <v>8.857143</v>
      </c>
      <c r="AR9" s="1" t="s">
        <v>83</v>
      </c>
      <c r="AS9" s="1" t="n">
        <v>9.6</v>
      </c>
      <c r="AT9" s="1" t="n">
        <v>44.41</v>
      </c>
      <c r="AU9" s="1" t="n">
        <v>7</v>
      </c>
      <c r="AV9" s="1" t="n">
        <v>82</v>
      </c>
      <c r="AW9" s="1" t="n">
        <v>11.714286</v>
      </c>
    </row>
    <row r="10" customFormat="false" ht="13.8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customFormat="false" ht="13.8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customFormat="false" ht="13.8" hidden="false" customHeight="false" outlineLevel="0" collapsed="false">
      <c r="B12" s="12" t="s">
        <v>47</v>
      </c>
      <c r="C12" s="8" t="s">
        <v>10</v>
      </c>
      <c r="D12" s="8" t="s">
        <v>11</v>
      </c>
      <c r="E12" s="8" t="s">
        <v>5</v>
      </c>
      <c r="F12" s="8" t="s">
        <v>12</v>
      </c>
      <c r="G12" s="8" t="s">
        <v>13</v>
      </c>
      <c r="H12" s="9"/>
      <c r="I12" s="12" t="s">
        <v>48</v>
      </c>
      <c r="J12" s="8" t="s">
        <v>10</v>
      </c>
      <c r="K12" s="8" t="s">
        <v>11</v>
      </c>
      <c r="L12" s="8" t="s">
        <v>5</v>
      </c>
      <c r="M12" s="8" t="s">
        <v>12</v>
      </c>
      <c r="N12" s="8" t="s">
        <v>13</v>
      </c>
      <c r="O12" s="11"/>
      <c r="P12" s="1" t="s">
        <v>49</v>
      </c>
      <c r="Q12" s="2" t="s">
        <v>50</v>
      </c>
      <c r="R12" s="11"/>
      <c r="S12" s="11"/>
    </row>
    <row r="13" customFormat="false" ht="13.8" hidden="false" customHeight="false" outlineLevel="0" collapsed="false">
      <c r="A13" s="1" t="s">
        <v>0</v>
      </c>
      <c r="B13" s="8" t="s">
        <v>2</v>
      </c>
      <c r="C13" s="18" t="n">
        <f aca="false">AVERAGE(C3:C9)</f>
        <v>7.42857142857143</v>
      </c>
      <c r="D13" s="18" t="n">
        <f aca="false">AVERAGE(D3:D9)</f>
        <v>64.5414285714286</v>
      </c>
      <c r="E13" s="18" t="n">
        <f aca="false">AVERAGE(E3:E9)</f>
        <v>5.57142857142857</v>
      </c>
      <c r="F13" s="18" t="n">
        <f aca="false">AVERAGE(F3:F9)</f>
        <v>83.2857142857143</v>
      </c>
      <c r="G13" s="18" t="n">
        <f aca="false">AVERAGE(G3:G9)</f>
        <v>14.3307692307692</v>
      </c>
      <c r="H13" s="11"/>
      <c r="I13" s="8" t="s">
        <v>2</v>
      </c>
      <c r="J13" s="18" t="n">
        <f aca="false">MEDIAN(C3:C9)</f>
        <v>7</v>
      </c>
      <c r="K13" s="18" t="n">
        <f aca="false">MEDIAN(D3:D9)</f>
        <v>67.25</v>
      </c>
      <c r="L13" s="18" t="n">
        <f aca="false">MEDIAN(E3:E9)</f>
        <v>5</v>
      </c>
      <c r="M13" s="18" t="n">
        <f aca="false">MEDIAN(F3:F9)</f>
        <v>79</v>
      </c>
      <c r="N13" s="18" t="n">
        <f aca="false">MEDIAN(G3:G9)</f>
        <v>14.6153846153846</v>
      </c>
      <c r="O13" s="11"/>
      <c r="P13" s="1" t="s">
        <v>52</v>
      </c>
      <c r="Q13" s="2" t="s">
        <v>53</v>
      </c>
    </row>
    <row r="14" customFormat="false" ht="13.8" hidden="false" customHeight="false" outlineLevel="0" collapsed="false">
      <c r="B14" s="8" t="s">
        <v>70</v>
      </c>
      <c r="C14" s="18" t="n">
        <f aca="false">AVERAGE(J3:J9)</f>
        <v>6.31428571428571</v>
      </c>
      <c r="D14" s="18" t="n">
        <f aca="false">AVERAGE(K3:K9)</f>
        <v>71.2657142857143</v>
      </c>
      <c r="E14" s="18" t="n">
        <f aca="false">AVERAGE(L3:L9)</f>
        <v>4.85714285714286</v>
      </c>
      <c r="F14" s="18" t="n">
        <f aca="false">AVERAGE(M3:M9)</f>
        <v>69.2857142857143</v>
      </c>
      <c r="G14" s="18" t="n">
        <f aca="false">AVERAGE(N3:N9)</f>
        <v>13.6544218571429</v>
      </c>
      <c r="H14" s="11"/>
      <c r="I14" s="8" t="s">
        <v>70</v>
      </c>
      <c r="J14" s="18" t="n">
        <f aca="false">MEDIAN(J3:J9)</f>
        <v>6.6</v>
      </c>
      <c r="K14" s="18" t="n">
        <f aca="false">MEDIAN(K3:K9)</f>
        <v>73.58</v>
      </c>
      <c r="L14" s="18" t="n">
        <f aca="false">MEDIAN(L3:L9)</f>
        <v>5</v>
      </c>
      <c r="M14" s="18" t="n">
        <f aca="false">MEDIAN(M3:M9)</f>
        <v>68</v>
      </c>
      <c r="N14" s="18" t="n">
        <f aca="false">MEDIAN(N3:N9)</f>
        <v>14</v>
      </c>
      <c r="O14" s="11"/>
    </row>
    <row r="15" customFormat="false" ht="13.8" hidden="false" customHeight="false" outlineLevel="0" collapsed="false">
      <c r="B15" s="8" t="s">
        <v>71</v>
      </c>
      <c r="C15" s="18" t="n">
        <f aca="false">AVERAGE(Q3:Q9)</f>
        <v>6.47142857142857</v>
      </c>
      <c r="D15" s="18" t="n">
        <f aca="false">AVERAGE(R3:R9)</f>
        <v>70.9171428571429</v>
      </c>
      <c r="E15" s="23" t="n">
        <f aca="false">AVERAGE(S3:S9)</f>
        <v>7</v>
      </c>
      <c r="F15" s="23" t="n">
        <f aca="false">AVERAGE(T3:T9)</f>
        <v>106.857142857143</v>
      </c>
      <c r="G15" s="18" t="n">
        <f aca="false">AVERAGE(U3:U9)</f>
        <v>14.8979592857143</v>
      </c>
      <c r="H15" s="11"/>
      <c r="I15" s="8" t="s">
        <v>71</v>
      </c>
      <c r="J15" s="18" t="n">
        <f aca="false">MEDIAN(Q3:Q9)</f>
        <v>7.3</v>
      </c>
      <c r="K15" s="18" t="n">
        <f aca="false">MEDIAN(R3:R9)</f>
        <v>70.84</v>
      </c>
      <c r="L15" s="23" t="n">
        <f aca="false">MEDIAN(S3:S9)</f>
        <v>6</v>
      </c>
      <c r="M15" s="23" t="n">
        <f aca="false">MEDIAN(T3:T9)</f>
        <v>89</v>
      </c>
      <c r="N15" s="18" t="n">
        <f aca="false">MEDIAN(U3:U9)</f>
        <v>14.833333</v>
      </c>
      <c r="O15" s="11"/>
    </row>
    <row r="16" customFormat="false" ht="13.8" hidden="false" customHeight="false" outlineLevel="0" collapsed="false">
      <c r="B16" s="8" t="s">
        <v>72</v>
      </c>
      <c r="C16" s="18" t="n">
        <f aca="false">AVERAGE(X3:X9)</f>
        <v>6.57142857142857</v>
      </c>
      <c r="D16" s="18" t="n">
        <f aca="false">AVERAGE(Y3:Y9)</f>
        <v>70.5985714285714</v>
      </c>
      <c r="E16" s="23" t="n">
        <f aca="false">AVERAGE(Z3:Z9)</f>
        <v>8</v>
      </c>
      <c r="F16" s="23" t="n">
        <f aca="false">AVERAGE(AA3:AA9)</f>
        <v>120.857142857143</v>
      </c>
      <c r="G16" s="18" t="n">
        <f aca="false">AVERAGE(AB3:AB9)</f>
        <v>14.7926302857143</v>
      </c>
      <c r="H16" s="11"/>
      <c r="I16" s="8" t="s">
        <v>72</v>
      </c>
      <c r="J16" s="18" t="n">
        <f aca="false">MEDIAN(X3:X9)</f>
        <v>6.5</v>
      </c>
      <c r="K16" s="18" t="n">
        <f aca="false">MEDIAN(Y3:Y9)</f>
        <v>73.78</v>
      </c>
      <c r="L16" s="23" t="n">
        <f aca="false">MEDIAN(Z3:Z9)</f>
        <v>7</v>
      </c>
      <c r="M16" s="23" t="n">
        <f aca="false">MEDIAN(AA3:AA9)</f>
        <v>91</v>
      </c>
      <c r="N16" s="18" t="n">
        <f aca="false">MEDIAN(AB3:AB9)</f>
        <v>14.8</v>
      </c>
      <c r="O16" s="11"/>
    </row>
    <row r="17" customFormat="false" ht="13.8" hidden="false" customHeight="false" outlineLevel="0" collapsed="false">
      <c r="A17" s="1" t="s">
        <v>1</v>
      </c>
      <c r="B17" s="8" t="s">
        <v>70</v>
      </c>
      <c r="C17" s="18" t="n">
        <f aca="false">AVERAGE(AE3:AE9)</f>
        <v>7.64285714285714</v>
      </c>
      <c r="D17" s="18" t="n">
        <f aca="false">AVERAGE(AF3:AF9)</f>
        <v>63.2171428571429</v>
      </c>
      <c r="E17" s="18" t="n">
        <f aca="false">AVERAGE(AG3:AG9)</f>
        <v>3.57142857142857</v>
      </c>
      <c r="F17" s="18" t="n">
        <f aca="false">AVERAGE(AH3:AH9)</f>
        <v>52.4285714285714</v>
      </c>
      <c r="G17" s="18" t="n">
        <f aca="false">AVERAGE(AI3:AI9)</f>
        <v>14.9261904285714</v>
      </c>
      <c r="H17" s="11"/>
      <c r="I17" s="8" t="s">
        <v>70</v>
      </c>
      <c r="J17" s="18" t="n">
        <f aca="false">MEDIAN(AE3:AE9)</f>
        <v>7.6</v>
      </c>
      <c r="K17" s="18" t="n">
        <f aca="false">MEDIAN(AF3:AF9)</f>
        <v>64.71</v>
      </c>
      <c r="L17" s="18" t="n">
        <f aca="false">MEDIAN(AG3:AG9)</f>
        <v>4</v>
      </c>
      <c r="M17" s="18" t="n">
        <f aca="false">MEDIAN(AH3:AH9)</f>
        <v>42</v>
      </c>
      <c r="N17" s="18" t="n">
        <f aca="false">MEDIAN(AI3:AI9)</f>
        <v>14.5</v>
      </c>
      <c r="O17" s="11"/>
    </row>
    <row r="18" customFormat="false" ht="13.8" hidden="false" customHeight="false" outlineLevel="0" collapsed="false">
      <c r="B18" s="8" t="s">
        <v>71</v>
      </c>
      <c r="C18" s="18" t="n">
        <f aca="false">AVERAGE(AL3:AL9)</f>
        <v>6.9</v>
      </c>
      <c r="D18" s="18" t="n">
        <f aca="false">AVERAGE(AM3:AM9)</f>
        <v>65.9028571428571</v>
      </c>
      <c r="E18" s="18" t="n">
        <f aca="false">AVERAGE(AN3:AN9)</f>
        <v>6.85714285714286</v>
      </c>
      <c r="F18" s="18" t="n">
        <f aca="false">AVERAGE(AO3:AO9)</f>
        <v>94.4285714285714</v>
      </c>
      <c r="G18" s="18" t="n">
        <f aca="false">AVERAGE(AP3:AP9)</f>
        <v>13.4362244285714</v>
      </c>
      <c r="H18" s="11"/>
      <c r="I18" s="8" t="s">
        <v>71</v>
      </c>
      <c r="J18" s="18" t="n">
        <f aca="false">MEDIAN(AL3:AL9)</f>
        <v>6.9</v>
      </c>
      <c r="K18" s="18" t="n">
        <f aca="false">MEDIAN(AM3:AM9)</f>
        <v>67.45</v>
      </c>
      <c r="L18" s="18" t="n">
        <f aca="false">MEDIAN(AN3:AN9)</f>
        <v>7</v>
      </c>
      <c r="M18" s="18" t="n">
        <f aca="false">MEDIAN(AO3:AO9)</f>
        <v>101</v>
      </c>
      <c r="N18" s="18" t="n">
        <f aca="false">MEDIAN(AP3:AP9)</f>
        <v>14.428571</v>
      </c>
      <c r="O18" s="11"/>
    </row>
    <row r="19" customFormat="false" ht="13.8" hidden="false" customHeight="false" outlineLevel="0" collapsed="false">
      <c r="B19" s="8" t="s">
        <v>72</v>
      </c>
      <c r="C19" s="18" t="n">
        <f aca="false">AVERAGE(AS3:AS9)</f>
        <v>6.82857142857143</v>
      </c>
      <c r="D19" s="18" t="n">
        <f aca="false">AVERAGE(AT3:AT9)</f>
        <v>68.4414285714286</v>
      </c>
      <c r="E19" s="18" t="n">
        <f aca="false">AVERAGE(AU3:AU9)</f>
        <v>7.28571428571429</v>
      </c>
      <c r="F19" s="18" t="n">
        <f aca="false">AVERAGE(AV3:AV9)</f>
        <v>111.285714285714</v>
      </c>
      <c r="G19" s="18" t="n">
        <f aca="false">AVERAGE(AW3:AW9)</f>
        <v>14.4909297142857</v>
      </c>
      <c r="H19" s="11"/>
      <c r="I19" s="8" t="s">
        <v>72</v>
      </c>
      <c r="J19" s="18" t="n">
        <f aca="false">MEDIAN(AS3:AS9)</f>
        <v>7.6</v>
      </c>
      <c r="K19" s="18" t="n">
        <f aca="false">MEDIAN(AT3:AT9)</f>
        <v>65.62</v>
      </c>
      <c r="L19" s="18" t="n">
        <f aca="false">MEDIAN(AU3:AU9)</f>
        <v>7</v>
      </c>
      <c r="M19" s="18" t="n">
        <f aca="false">MEDIAN(AV3:AV9)</f>
        <v>82</v>
      </c>
      <c r="N19" s="18" t="n">
        <f aca="false">MEDIAN(AW3:AW9)</f>
        <v>13.666667</v>
      </c>
      <c r="O19" s="11"/>
    </row>
    <row r="20" customFormat="false" ht="13.8" hidden="false" customHeight="false" outlineLevel="0" collapsed="false">
      <c r="B20" s="11"/>
      <c r="C20" s="25" t="n">
        <f aca="false">AVERAGE(C14:C16)</f>
        <v>6.45238095238095</v>
      </c>
      <c r="D20" s="25" t="n">
        <f aca="false">AVERAGE(D14:D16)</f>
        <v>70.9271428571429</v>
      </c>
      <c r="E20" s="25" t="n">
        <f aca="false">AVERAGE(E14:E16)</f>
        <v>6.61904761904762</v>
      </c>
      <c r="F20" s="25" t="n">
        <f aca="false">AVERAGE(F14:F16)</f>
        <v>99</v>
      </c>
      <c r="G20" s="25" t="n">
        <f aca="false">AVERAGE(G14:G16)</f>
        <v>14.4483371428571</v>
      </c>
      <c r="H20" s="25"/>
      <c r="I20" s="25"/>
      <c r="J20" s="25" t="n">
        <f aca="false">MEDIAN(J14:J16)</f>
        <v>6.6</v>
      </c>
      <c r="K20" s="25" t="n">
        <f aca="false">MEDIAN(K14:K16)</f>
        <v>73.58</v>
      </c>
      <c r="L20" s="25" t="n">
        <f aca="false">MEDIAN(L14:L16)</f>
        <v>6</v>
      </c>
      <c r="M20" s="25" t="n">
        <f aca="false">MEDIAN(M14:M16)</f>
        <v>89</v>
      </c>
      <c r="N20" s="25" t="n">
        <f aca="false">MEDIAN(N14:N16)</f>
        <v>14.8</v>
      </c>
      <c r="O20" s="11"/>
    </row>
    <row r="21" customFormat="false" ht="13.8" hidden="false" customHeight="false" outlineLevel="0" collapsed="false">
      <c r="B21" s="11"/>
      <c r="C21" s="25" t="n">
        <f aca="false">AVERAGE(C17:C19)</f>
        <v>7.12380952380952</v>
      </c>
      <c r="D21" s="25" t="n">
        <f aca="false">AVERAGE(D17:D19)</f>
        <v>65.8538095238095</v>
      </c>
      <c r="E21" s="25" t="n">
        <f aca="false">AVERAGE(E17:E19)</f>
        <v>5.90476190476191</v>
      </c>
      <c r="F21" s="25" t="n">
        <f aca="false">AVERAGE(F17:F19)</f>
        <v>86.0476190476191</v>
      </c>
      <c r="G21" s="25" t="n">
        <f aca="false">AVERAGE(G17:G19)</f>
        <v>14.2844481904762</v>
      </c>
      <c r="H21" s="25"/>
      <c r="I21" s="25"/>
      <c r="J21" s="25" t="n">
        <f aca="false">MEDIAN(J17:J19)</f>
        <v>7.6</v>
      </c>
      <c r="K21" s="25" t="n">
        <f aca="false">MEDIAN(K17:K19)</f>
        <v>65.62</v>
      </c>
      <c r="L21" s="25" t="n">
        <f aca="false">MEDIAN(L17:L19)</f>
        <v>7</v>
      </c>
      <c r="M21" s="25" t="n">
        <f aca="false">MEDIAN(M17:M19)</f>
        <v>82</v>
      </c>
      <c r="N21" s="25" t="n">
        <f aca="false">MEDIAN(N17:N19)</f>
        <v>14.428571</v>
      </c>
      <c r="O21" s="11"/>
      <c r="P21" s="11"/>
      <c r="Q21" s="25"/>
      <c r="R21" s="25"/>
      <c r="S21" s="25"/>
      <c r="T21" s="26"/>
      <c r="U21" s="26"/>
    </row>
    <row r="22" customFormat="false" ht="13.8" hidden="false" customHeight="false" outlineLevel="0" collapsed="false">
      <c r="B22" s="9" t="s">
        <v>55</v>
      </c>
      <c r="C22" s="11" t="s">
        <v>56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 s="25"/>
      <c r="R22" s="25"/>
      <c r="S22" s="25"/>
      <c r="T22" s="26"/>
      <c r="U22" s="26"/>
    </row>
    <row r="23" customFormat="false" ht="13.8" hidden="false" customHeight="false" outlineLevel="0" collapsed="false">
      <c r="B23" s="27" t="s">
        <v>0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1"/>
      <c r="O23" s="29" t="s">
        <v>1</v>
      </c>
      <c r="P23" s="29"/>
      <c r="Q23" s="30"/>
      <c r="R23" s="31"/>
      <c r="S23" s="30"/>
      <c r="T23" s="30"/>
      <c r="U23" s="30"/>
      <c r="V23" s="39"/>
      <c r="W23" s="30"/>
      <c r="X23" s="30"/>
      <c r="Y23" s="30"/>
    </row>
    <row r="24" customFormat="false" ht="13.8" hidden="false" customHeight="false" outlineLevel="0" collapsed="false">
      <c r="B24" s="12" t="s">
        <v>66</v>
      </c>
      <c r="C24" s="8" t="s">
        <v>59</v>
      </c>
      <c r="D24" s="8" t="s">
        <v>60</v>
      </c>
      <c r="E24" s="9"/>
      <c r="F24" s="12" t="s">
        <v>67</v>
      </c>
      <c r="G24" s="8" t="s">
        <v>59</v>
      </c>
      <c r="H24" s="8" t="s">
        <v>60</v>
      </c>
      <c r="I24" s="9"/>
      <c r="J24" s="12" t="s">
        <v>68</v>
      </c>
      <c r="K24" s="8" t="s">
        <v>59</v>
      </c>
      <c r="L24" s="8" t="s">
        <v>60</v>
      </c>
      <c r="M24" s="11"/>
      <c r="O24" s="12" t="s">
        <v>66</v>
      </c>
      <c r="P24" s="8" t="s">
        <v>59</v>
      </c>
      <c r="Q24" s="8" t="s">
        <v>60</v>
      </c>
      <c r="R24" s="9"/>
      <c r="S24" s="12" t="s">
        <v>67</v>
      </c>
      <c r="T24" s="8" t="s">
        <v>59</v>
      </c>
      <c r="U24" s="8" t="s">
        <v>60</v>
      </c>
      <c r="V24" s="9"/>
      <c r="W24" s="12" t="s">
        <v>68</v>
      </c>
      <c r="X24" s="8" t="s">
        <v>59</v>
      </c>
      <c r="Y24" s="8" t="s">
        <v>60</v>
      </c>
    </row>
    <row r="25" customFormat="false" ht="13.8" hidden="false" customHeight="false" outlineLevel="0" collapsed="false">
      <c r="B25" s="1" t="s">
        <v>79</v>
      </c>
      <c r="C25" s="24" t="n">
        <v>0.826929778838494</v>
      </c>
      <c r="D25" s="24" t="n">
        <v>0.873103797435761</v>
      </c>
      <c r="E25" s="25"/>
      <c r="F25" s="24" t="s">
        <v>79</v>
      </c>
      <c r="G25" s="24" t="n">
        <v>0.840596086724822</v>
      </c>
      <c r="H25" s="24" t="n">
        <v>0.882400631904602</v>
      </c>
      <c r="I25" s="25"/>
      <c r="J25" s="24" t="s">
        <v>79</v>
      </c>
      <c r="K25" s="24" t="n">
        <v>0.846755544432009</v>
      </c>
      <c r="L25" s="24" t="n">
        <v>0.882484197616577</v>
      </c>
      <c r="M25" s="11"/>
      <c r="O25" s="1" t="s">
        <v>79</v>
      </c>
      <c r="P25" s="24" t="n">
        <v>0.737679824696826</v>
      </c>
      <c r="Q25" s="24" t="n">
        <v>0.885942339897156</v>
      </c>
      <c r="R25" s="26"/>
      <c r="S25" s="1" t="s">
        <v>79</v>
      </c>
      <c r="T25" s="24" t="n">
        <v>0.723810465781117</v>
      </c>
      <c r="U25" s="24" t="n">
        <v>0.812599837779999</v>
      </c>
      <c r="V25" s="24"/>
      <c r="W25" s="1" t="s">
        <v>79</v>
      </c>
      <c r="X25" s="24" t="n">
        <v>0.809515969672292</v>
      </c>
      <c r="Y25" s="24" t="n">
        <v>0.89508867263794</v>
      </c>
    </row>
    <row r="26" customFormat="false" ht="13.8" hidden="false" customHeight="false" outlineLevel="0" collapsed="false">
      <c r="B26" s="1" t="s">
        <v>77</v>
      </c>
      <c r="C26" s="24" t="n">
        <v>0.706133676116806</v>
      </c>
      <c r="D26" s="24" t="n">
        <v>0.883927464485169</v>
      </c>
      <c r="E26" s="25"/>
      <c r="F26" s="24" t="s">
        <v>77</v>
      </c>
      <c r="G26" s="24" t="n">
        <v>0.7379950614437</v>
      </c>
      <c r="H26" s="24" t="n">
        <v>0.898224949836731</v>
      </c>
      <c r="I26" s="25"/>
      <c r="J26" s="24" t="s">
        <v>77</v>
      </c>
      <c r="K26" s="24" t="n">
        <v>0.701395411545213</v>
      </c>
      <c r="L26" s="24" t="n">
        <v>0.882892370223999</v>
      </c>
      <c r="M26" s="11"/>
      <c r="O26" s="1" t="s">
        <v>77</v>
      </c>
      <c r="P26" s="24" t="n">
        <v>0.727929987159401</v>
      </c>
      <c r="Q26" s="24" t="n">
        <v>0.884390115737915</v>
      </c>
      <c r="R26" s="26"/>
      <c r="S26" s="1" t="s">
        <v>77</v>
      </c>
      <c r="T26" s="24" t="n">
        <v>0.669851578252161</v>
      </c>
      <c r="U26" s="24" t="n">
        <v>0.860200345516205</v>
      </c>
      <c r="V26" s="24"/>
      <c r="W26" s="1" t="s">
        <v>77</v>
      </c>
      <c r="X26" s="24" t="n">
        <v>0.758009015033818</v>
      </c>
      <c r="Y26" s="24" t="n">
        <v>0.894768357276917</v>
      </c>
    </row>
    <row r="27" customFormat="false" ht="13.8" hidden="false" customHeight="false" outlineLevel="0" collapsed="false">
      <c r="B27" s="1" t="s">
        <v>83</v>
      </c>
      <c r="C27" s="24" t="n">
        <v>0.812300540288548</v>
      </c>
      <c r="D27" s="24" t="n">
        <v>0.860310971736908</v>
      </c>
      <c r="E27" s="25"/>
      <c r="F27" s="24" t="s">
        <v>83</v>
      </c>
      <c r="G27" s="24" t="n">
        <v>0.809879077213844</v>
      </c>
      <c r="H27" s="24" t="n">
        <v>0.852592766284943</v>
      </c>
      <c r="I27" s="25"/>
      <c r="J27" s="24" t="s">
        <v>83</v>
      </c>
      <c r="K27" s="24" t="n">
        <v>0.812593783649036</v>
      </c>
      <c r="L27" s="24" t="n">
        <v>0.864249587059021</v>
      </c>
      <c r="M27" s="11"/>
      <c r="O27" s="1" t="s">
        <v>83</v>
      </c>
      <c r="P27" s="24" t="n">
        <v>0.588161523602656</v>
      </c>
      <c r="Q27" s="24" t="n">
        <v>0.860431671142578</v>
      </c>
      <c r="R27" s="24"/>
      <c r="S27" s="1" t="s">
        <v>83</v>
      </c>
      <c r="T27" s="24" t="n">
        <v>0.810081231621738</v>
      </c>
      <c r="U27" s="24" t="n">
        <v>0.85151994228363</v>
      </c>
      <c r="V27" s="24"/>
      <c r="W27" s="1" t="s">
        <v>83</v>
      </c>
      <c r="X27" s="24" t="n">
        <v>0.826344505075523</v>
      </c>
      <c r="Y27" s="24" t="n">
        <v>0.862573742866516</v>
      </c>
    </row>
    <row r="28" customFormat="false" ht="13.8" hidden="false" customHeight="false" outlineLevel="0" collapsed="false">
      <c r="B28" s="1" t="s">
        <v>82</v>
      </c>
      <c r="C28" s="24" t="n">
        <v>0.752659784309025</v>
      </c>
      <c r="D28" s="24" t="n">
        <v>0.929691910743713</v>
      </c>
      <c r="E28" s="25"/>
      <c r="F28" s="24" t="s">
        <v>82</v>
      </c>
      <c r="G28" s="24" t="n">
        <v>0.759117143750998</v>
      </c>
      <c r="H28" s="24" t="n">
        <v>0.821992933750153</v>
      </c>
      <c r="I28" s="25"/>
      <c r="J28" s="24" t="s">
        <v>82</v>
      </c>
      <c r="K28" s="24" t="n">
        <v>0.790468608915403</v>
      </c>
      <c r="L28" s="24" t="n">
        <v>0.833648920059204</v>
      </c>
      <c r="M28" s="11"/>
      <c r="O28" s="1" t="s">
        <v>82</v>
      </c>
      <c r="P28" s="24" t="n">
        <v>0.624583283339147</v>
      </c>
      <c r="Q28" s="24" t="n">
        <v>0.90018504858017</v>
      </c>
      <c r="R28" s="24"/>
      <c r="S28" s="1" t="s">
        <v>82</v>
      </c>
      <c r="T28" s="24" t="n">
        <v>0.720419403215003</v>
      </c>
      <c r="U28" s="24" t="n">
        <v>0.816656410694122</v>
      </c>
      <c r="V28" s="24"/>
      <c r="W28" s="1" t="s">
        <v>82</v>
      </c>
      <c r="X28" s="24" t="n">
        <v>0.81062268315223</v>
      </c>
      <c r="Y28" s="24" t="n">
        <v>0.885493636131287</v>
      </c>
    </row>
    <row r="29" customFormat="false" ht="13.8" hidden="false" customHeight="false" outlineLevel="0" collapsed="false">
      <c r="B29" s="1" t="s">
        <v>80</v>
      </c>
      <c r="C29" s="24" t="n">
        <v>0.660133642818617</v>
      </c>
      <c r="D29" s="24" t="n">
        <v>0.844100415706635</v>
      </c>
      <c r="E29" s="25"/>
      <c r="F29" s="24" t="s">
        <v>80</v>
      </c>
      <c r="G29" s="24" t="n">
        <v>0.577036656440701</v>
      </c>
      <c r="H29" s="24" t="n">
        <v>0.840386211872101</v>
      </c>
      <c r="I29" s="25"/>
      <c r="J29" s="24" t="s">
        <v>80</v>
      </c>
      <c r="K29" s="24" t="n">
        <v>0.639426212886353</v>
      </c>
      <c r="L29" s="24" t="n">
        <v>0.799801468849182</v>
      </c>
      <c r="M29" s="11"/>
      <c r="O29" s="1" t="s">
        <v>80</v>
      </c>
      <c r="P29" s="24" t="n">
        <v>0.736417425011478</v>
      </c>
      <c r="Q29" s="24" t="n">
        <v>0.883042573928833</v>
      </c>
      <c r="R29" s="24"/>
      <c r="S29" s="1" t="s">
        <v>80</v>
      </c>
      <c r="T29" s="24" t="n">
        <v>0.327744577285327</v>
      </c>
      <c r="U29" s="24" t="n">
        <v>0.68262642621994</v>
      </c>
      <c r="V29" s="24"/>
      <c r="W29" s="1" t="s">
        <v>80</v>
      </c>
      <c r="X29" s="24" t="n">
        <v>0.625698900762432</v>
      </c>
      <c r="Y29" s="24" t="n">
        <v>0.861841559410095</v>
      </c>
    </row>
    <row r="30" customFormat="false" ht="13.8" hidden="false" customHeight="false" outlineLevel="0" collapsed="false">
      <c r="B30" s="1" t="s">
        <v>81</v>
      </c>
      <c r="C30" s="24" t="n">
        <v>0.516207788626426</v>
      </c>
      <c r="D30" s="24" t="n">
        <v>0.87887978553772</v>
      </c>
      <c r="E30" s="25"/>
      <c r="F30" s="24" t="s">
        <v>81</v>
      </c>
      <c r="G30" s="24" t="n">
        <v>0.628536755062341</v>
      </c>
      <c r="H30" s="24" t="n">
        <v>0.834464430809021</v>
      </c>
      <c r="I30" s="25"/>
      <c r="J30" s="24" t="s">
        <v>81</v>
      </c>
      <c r="K30" s="24" t="n">
        <v>0.564139230688858</v>
      </c>
      <c r="L30" s="24" t="n">
        <v>0.779308080673218</v>
      </c>
      <c r="M30" s="11"/>
      <c r="O30" s="1" t="s">
        <v>81</v>
      </c>
      <c r="P30" s="24" t="n">
        <v>0.697609589150511</v>
      </c>
      <c r="Q30" s="24" t="n">
        <v>0.898755073547363</v>
      </c>
      <c r="R30" s="24"/>
      <c r="S30" s="1" t="s">
        <v>81</v>
      </c>
      <c r="T30" s="24" t="n">
        <v>0.545176997665221</v>
      </c>
      <c r="U30" s="24" t="n">
        <v>0.843913674354553</v>
      </c>
      <c r="V30" s="24"/>
      <c r="W30" s="1" t="s">
        <v>81</v>
      </c>
      <c r="X30" s="24" t="n">
        <v>0.753571643937724</v>
      </c>
      <c r="Y30" s="24" t="n">
        <v>0.837638735771179</v>
      </c>
    </row>
    <row r="31" customFormat="false" ht="13.8" hidden="false" customHeight="false" outlineLevel="0" collapsed="false">
      <c r="B31" s="1" t="s">
        <v>78</v>
      </c>
      <c r="C31" s="24" t="n">
        <v>0.878931655872261</v>
      </c>
      <c r="D31" s="24" t="n">
        <v>0.811025440692902</v>
      </c>
      <c r="E31" s="25"/>
      <c r="F31" s="24" t="s">
        <v>78</v>
      </c>
      <c r="G31" s="24" t="n">
        <v>0.88273190794321</v>
      </c>
      <c r="H31" s="24" t="n">
        <v>0.812409400939941</v>
      </c>
      <c r="I31" s="25"/>
      <c r="J31" s="24" t="s">
        <v>78</v>
      </c>
      <c r="K31" s="24" t="n">
        <v>0.88396144453726</v>
      </c>
      <c r="L31" s="24" t="n">
        <v>0.823603808879852</v>
      </c>
      <c r="M31" s="11"/>
      <c r="O31" s="1" t="s">
        <v>78</v>
      </c>
      <c r="P31" s="24" t="n">
        <v>0.892628802243037</v>
      </c>
      <c r="Q31" s="24" t="n">
        <v>0.804542899131775</v>
      </c>
      <c r="R31" s="24"/>
      <c r="S31" s="1" t="s">
        <v>78</v>
      </c>
      <c r="T31" s="24" t="n">
        <v>0.8898070373895</v>
      </c>
      <c r="U31" s="24" t="n">
        <v>0.796641051769257</v>
      </c>
      <c r="V31" s="24"/>
      <c r="W31" s="1" t="s">
        <v>78</v>
      </c>
      <c r="X31" s="24" t="n">
        <v>0.868668895281138</v>
      </c>
      <c r="Y31" s="24" t="n">
        <v>0.795467436313629</v>
      </c>
    </row>
    <row r="32" customFormat="false" ht="13.8" hidden="false" customHeight="false" outlineLevel="0" collapsed="false">
      <c r="C32" s="34" t="n">
        <f aca="false">AVERAGE(C25:C31)</f>
        <v>0.73618526669574</v>
      </c>
      <c r="D32" s="34" t="n">
        <f aca="false">AVERAGE(D25:D31)</f>
        <v>0.868719969476973</v>
      </c>
      <c r="E32" s="24"/>
      <c r="F32" s="24"/>
      <c r="G32" s="34" t="n">
        <f aca="false">AVERAGE(G25:G31)</f>
        <v>0.747984669797088</v>
      </c>
      <c r="H32" s="34" t="n">
        <f aca="false">AVERAGE(H25:H31)</f>
        <v>0.848924475056785</v>
      </c>
      <c r="I32" s="24"/>
      <c r="J32" s="24"/>
      <c r="K32" s="34" t="n">
        <f aca="false">AVERAGE(K25:K31)</f>
        <v>0.748391462379162</v>
      </c>
      <c r="L32" s="34" t="n">
        <f aca="false">AVERAGE(L25:L31)</f>
        <v>0.837998347623008</v>
      </c>
      <c r="P32" s="26" t="n">
        <f aca="false">AVERAGE(P25:P31)</f>
        <v>0.715001490743294</v>
      </c>
      <c r="Q32" s="26" t="n">
        <f aca="false">AVERAGE(Q25:Q31)</f>
        <v>0.873898531709399</v>
      </c>
      <c r="R32" s="24"/>
      <c r="S32" s="24"/>
      <c r="T32" s="26" t="n">
        <f aca="false">AVERAGE(T25:T31)</f>
        <v>0.669555898744295</v>
      </c>
      <c r="U32" s="26" t="n">
        <f aca="false">AVERAGE(U25:U31)</f>
        <v>0.809165384088244</v>
      </c>
      <c r="V32" s="24"/>
      <c r="W32" s="24"/>
      <c r="X32" s="26" t="n">
        <f aca="false">AVERAGE(X25:X31)</f>
        <v>0.778918801845022</v>
      </c>
      <c r="Y32" s="26" t="n">
        <f aca="false">AVERAGE(Y25:Y31)</f>
        <v>0.86183887720108</v>
      </c>
    </row>
    <row r="33" customFormat="false" ht="13.8" hidden="false" customHeight="false" outlineLevel="0" collapsed="false">
      <c r="C33" s="24" t="n">
        <f aca="false">MEDIAN(C25:C31)</f>
        <v>0.752659784309025</v>
      </c>
      <c r="D33" s="24" t="n">
        <f aca="false">MEDIAN(D25:D31)</f>
        <v>0.873103797435761</v>
      </c>
      <c r="E33" s="24"/>
      <c r="F33" s="24"/>
      <c r="G33" s="24" t="n">
        <f aca="false">MEDIAN(G25:G31)</f>
        <v>0.759117143750998</v>
      </c>
      <c r="H33" s="24" t="n">
        <f aca="false">MEDIAN(H25:H31)</f>
        <v>0.840386211872101</v>
      </c>
      <c r="I33" s="24"/>
      <c r="J33" s="24"/>
      <c r="K33" s="24" t="n">
        <f aca="false">MEDIAN(K25:K31)</f>
        <v>0.790468608915403</v>
      </c>
      <c r="L33" s="24" t="n">
        <f aca="false">MEDIAN(L25:L31)</f>
        <v>0.833648920059204</v>
      </c>
      <c r="P33" s="24" t="n">
        <f aca="false">MEDIAN(P25:P31)</f>
        <v>0.727929987159401</v>
      </c>
      <c r="Q33" s="24" t="n">
        <f aca="false">MEDIAN(Q25:Q31)</f>
        <v>0.884390115737915</v>
      </c>
      <c r="R33" s="24"/>
      <c r="S33" s="24"/>
      <c r="T33" s="24" t="n">
        <f aca="false">MEDIAN(T25:T31)</f>
        <v>0.720419403215003</v>
      </c>
      <c r="U33" s="24" t="n">
        <f aca="false">MEDIAN(U25:U31)</f>
        <v>0.816656410694122</v>
      </c>
      <c r="V33" s="24"/>
      <c r="W33" s="24"/>
      <c r="X33" s="24" t="n">
        <f aca="false">MEDIAN(X25:X31)</f>
        <v>0.809515969672292</v>
      </c>
      <c r="Y33" s="24" t="n">
        <f aca="false">MEDIAN(Y25:Y31)</f>
        <v>0.862573742866516</v>
      </c>
    </row>
    <row r="34" customFormat="false" ht="13.8" hidden="false" customHeight="false" outlineLevel="0" collapsed="false">
      <c r="B34" s="1" t="s">
        <v>55</v>
      </c>
      <c r="C34" s="1" t="s">
        <v>73</v>
      </c>
      <c r="D34" s="1" t="s">
        <v>60</v>
      </c>
    </row>
    <row r="35" customFormat="false" ht="13.8" hidden="false" customHeight="false" outlineLevel="0" collapsed="false">
      <c r="B35" s="27" t="s">
        <v>0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6"/>
      <c r="O35" s="29" t="s">
        <v>1</v>
      </c>
      <c r="P35" s="29"/>
      <c r="Q35" s="30"/>
      <c r="R35" s="31"/>
      <c r="S35" s="30"/>
      <c r="T35" s="30"/>
      <c r="U35" s="30"/>
      <c r="V35" s="39"/>
      <c r="W35" s="30"/>
      <c r="X35" s="30"/>
      <c r="Y35" s="30"/>
      <c r="Z35" s="6"/>
    </row>
    <row r="36" customFormat="false" ht="13.8" hidden="false" customHeight="false" outlineLevel="0" collapsed="false">
      <c r="B36" s="1" t="s">
        <v>66</v>
      </c>
      <c r="F36" s="1" t="s">
        <v>67</v>
      </c>
      <c r="J36" s="1" t="s">
        <v>68</v>
      </c>
      <c r="M36" s="11"/>
      <c r="N36" s="11"/>
      <c r="O36" s="11" t="s">
        <v>66</v>
      </c>
      <c r="P36" s="1" t="s">
        <v>74</v>
      </c>
      <c r="Q36" s="1" t="s">
        <v>75</v>
      </c>
      <c r="R36" s="11"/>
      <c r="S36" s="1" t="s">
        <v>67</v>
      </c>
      <c r="T36" s="1" t="s">
        <v>74</v>
      </c>
      <c r="U36" s="1" t="s">
        <v>75</v>
      </c>
      <c r="V36" s="11"/>
      <c r="W36" s="1" t="s">
        <v>68</v>
      </c>
      <c r="X36" s="1" t="s">
        <v>74</v>
      </c>
      <c r="Y36" s="1" t="s">
        <v>75</v>
      </c>
      <c r="Z36" s="11"/>
    </row>
    <row r="37" customFormat="false" ht="13.8" hidden="false" customHeight="false" outlineLevel="0" collapsed="false">
      <c r="B37" s="1" t="s">
        <v>79</v>
      </c>
      <c r="C37" s="1" t="n">
        <v>3</v>
      </c>
      <c r="D37" s="1" t="n">
        <v>10</v>
      </c>
      <c r="E37" s="1" t="n">
        <f aca="false">D37/C37</f>
        <v>3.33333333333333</v>
      </c>
      <c r="F37" s="1" t="s">
        <v>79</v>
      </c>
      <c r="G37" s="1" t="n">
        <v>3</v>
      </c>
      <c r="H37" s="1" t="n">
        <v>12</v>
      </c>
      <c r="I37" s="1" t="n">
        <f aca="false">H37/G37</f>
        <v>4</v>
      </c>
      <c r="J37" s="1" t="s">
        <v>79</v>
      </c>
      <c r="K37" s="1" t="n">
        <v>3</v>
      </c>
      <c r="L37" s="1" t="n">
        <v>8</v>
      </c>
      <c r="M37" s="25" t="n">
        <f aca="false">L37/K37</f>
        <v>2.66666666666667</v>
      </c>
      <c r="N37" s="11"/>
      <c r="O37" s="1" t="s">
        <v>79</v>
      </c>
      <c r="P37" s="1" t="n">
        <v>3</v>
      </c>
      <c r="Q37" s="1" t="n">
        <v>4</v>
      </c>
      <c r="R37" s="1" t="n">
        <f aca="false">Q37/P37</f>
        <v>1.33333333333333</v>
      </c>
      <c r="S37" s="1" t="s">
        <v>79</v>
      </c>
      <c r="T37" s="1" t="n">
        <v>3</v>
      </c>
      <c r="U37" s="1" t="n">
        <v>12</v>
      </c>
      <c r="V37" s="1" t="n">
        <f aca="false">U37/T37</f>
        <v>4</v>
      </c>
      <c r="W37" s="1" t="s">
        <v>79</v>
      </c>
      <c r="X37" s="1" t="n">
        <v>3</v>
      </c>
      <c r="Y37" s="1" t="n">
        <v>8</v>
      </c>
      <c r="Z37" s="1" t="n">
        <f aca="false">Y37/X37</f>
        <v>2.66666666666667</v>
      </c>
    </row>
    <row r="38" customFormat="false" ht="13.8" hidden="false" customHeight="false" outlineLevel="0" collapsed="false">
      <c r="B38" s="1" t="s">
        <v>77</v>
      </c>
      <c r="C38" s="1" t="n">
        <v>6</v>
      </c>
      <c r="D38" s="1" t="n">
        <v>10</v>
      </c>
      <c r="E38" s="1" t="n">
        <f aca="false">D38/C38</f>
        <v>1.66666666666667</v>
      </c>
      <c r="F38" s="1" t="s">
        <v>77</v>
      </c>
      <c r="G38" s="1" t="n">
        <v>6</v>
      </c>
      <c r="H38" s="1" t="n">
        <v>24</v>
      </c>
      <c r="I38" s="1" t="n">
        <f aca="false">H38/G38</f>
        <v>4</v>
      </c>
      <c r="J38" s="1" t="s">
        <v>77</v>
      </c>
      <c r="K38" s="1" t="n">
        <v>6</v>
      </c>
      <c r="L38" s="1" t="n">
        <v>22</v>
      </c>
      <c r="M38" s="25" t="n">
        <f aca="false">L38/K38</f>
        <v>3.66666666666667</v>
      </c>
      <c r="N38" s="11"/>
      <c r="O38" s="1" t="s">
        <v>77</v>
      </c>
      <c r="P38" s="1" t="n">
        <v>6</v>
      </c>
      <c r="Q38" s="1" t="n">
        <v>9</v>
      </c>
      <c r="R38" s="1" t="n">
        <f aca="false">Q38/P38</f>
        <v>1.5</v>
      </c>
      <c r="S38" s="1" t="s">
        <v>77</v>
      </c>
      <c r="T38" s="1" t="n">
        <v>6</v>
      </c>
      <c r="U38" s="1" t="n">
        <v>19</v>
      </c>
      <c r="V38" s="1" t="n">
        <f aca="false">U38/T38</f>
        <v>3.16666666666667</v>
      </c>
      <c r="W38" s="1" t="s">
        <v>77</v>
      </c>
      <c r="X38" s="1" t="n">
        <v>6</v>
      </c>
      <c r="Y38" s="1" t="n">
        <v>23</v>
      </c>
      <c r="Z38" s="1" t="n">
        <f aca="false">Y38/X38</f>
        <v>3.83333333333333</v>
      </c>
    </row>
    <row r="39" customFormat="false" ht="13.8" hidden="false" customHeight="false" outlineLevel="0" collapsed="false">
      <c r="B39" s="1" t="s">
        <v>83</v>
      </c>
      <c r="C39" s="1" t="n">
        <v>5</v>
      </c>
      <c r="D39" s="1" t="n">
        <v>12</v>
      </c>
      <c r="E39" s="1" t="n">
        <f aca="false">D39/C39</f>
        <v>2.4</v>
      </c>
      <c r="F39" s="1" t="s">
        <v>83</v>
      </c>
      <c r="G39" s="1" t="n">
        <v>5</v>
      </c>
      <c r="H39" s="1" t="n">
        <v>10</v>
      </c>
      <c r="I39" s="1" t="n">
        <f aca="false">H39/G39</f>
        <v>2</v>
      </c>
      <c r="J39" s="1" t="s">
        <v>83</v>
      </c>
      <c r="K39" s="1" t="n">
        <v>5</v>
      </c>
      <c r="L39" s="1" t="n">
        <v>16</v>
      </c>
      <c r="M39" s="25" t="n">
        <f aca="false">L39/K39</f>
        <v>3.2</v>
      </c>
      <c r="N39" s="11"/>
      <c r="O39" s="1" t="s">
        <v>83</v>
      </c>
      <c r="P39" s="1" t="n">
        <v>5</v>
      </c>
      <c r="Q39" s="1" t="n">
        <v>8</v>
      </c>
      <c r="R39" s="1" t="n">
        <f aca="false">Q39/P39</f>
        <v>1.6</v>
      </c>
      <c r="S39" s="1" t="s">
        <v>83</v>
      </c>
      <c r="T39" s="1" t="n">
        <v>5</v>
      </c>
      <c r="U39" s="1" t="n">
        <v>11</v>
      </c>
      <c r="V39" s="1" t="n">
        <f aca="false">U39/T39</f>
        <v>2.2</v>
      </c>
      <c r="W39" s="1" t="s">
        <v>83</v>
      </c>
      <c r="X39" s="1" t="n">
        <v>5</v>
      </c>
      <c r="Y39" s="1" t="n">
        <v>17</v>
      </c>
      <c r="Z39" s="1" t="n">
        <f aca="false">Y39/X39</f>
        <v>3.4</v>
      </c>
    </row>
    <row r="40" customFormat="false" ht="13.8" hidden="false" customHeight="false" outlineLevel="0" collapsed="false">
      <c r="B40" s="1" t="s">
        <v>82</v>
      </c>
      <c r="C40" s="1" t="n">
        <v>5</v>
      </c>
      <c r="D40" s="1" t="n">
        <v>15</v>
      </c>
      <c r="E40" s="1" t="n">
        <f aca="false">D40/C40</f>
        <v>3</v>
      </c>
      <c r="F40" s="1" t="s">
        <v>82</v>
      </c>
      <c r="G40" s="1" t="n">
        <v>5</v>
      </c>
      <c r="H40" s="1" t="n">
        <v>22</v>
      </c>
      <c r="I40" s="1" t="n">
        <f aca="false">H40/G40</f>
        <v>4.4</v>
      </c>
      <c r="J40" s="1" t="s">
        <v>82</v>
      </c>
      <c r="K40" s="1" t="n">
        <v>5</v>
      </c>
      <c r="L40" s="1" t="n">
        <v>28</v>
      </c>
      <c r="M40" s="25" t="n">
        <f aca="false">L40/K40</f>
        <v>5.6</v>
      </c>
      <c r="N40" s="11"/>
      <c r="O40" s="1" t="s">
        <v>82</v>
      </c>
      <c r="P40" s="1" t="n">
        <v>5</v>
      </c>
      <c r="Q40" s="1" t="n">
        <v>14</v>
      </c>
      <c r="R40" s="1" t="n">
        <f aca="false">Q40/P40</f>
        <v>2.8</v>
      </c>
      <c r="S40" s="1" t="s">
        <v>82</v>
      </c>
      <c r="T40" s="1" t="n">
        <v>5</v>
      </c>
      <c r="U40" s="1" t="n">
        <v>18</v>
      </c>
      <c r="V40" s="1" t="n">
        <f aca="false">U40/T40</f>
        <v>3.6</v>
      </c>
      <c r="W40" s="1" t="s">
        <v>82</v>
      </c>
      <c r="X40" s="1" t="n">
        <v>5</v>
      </c>
      <c r="Y40" s="1" t="n">
        <v>27</v>
      </c>
      <c r="Z40" s="1" t="n">
        <f aca="false">Y40/X40</f>
        <v>5.4</v>
      </c>
    </row>
    <row r="41" customFormat="false" ht="13.8" hidden="false" customHeight="false" outlineLevel="0" collapsed="false">
      <c r="B41" s="1" t="s">
        <v>80</v>
      </c>
      <c r="C41" s="1" t="n">
        <v>4</v>
      </c>
      <c r="D41" s="1" t="n">
        <v>5</v>
      </c>
      <c r="E41" s="1" t="n">
        <f aca="false">D41/C41</f>
        <v>1.25</v>
      </c>
      <c r="F41" s="1" t="s">
        <v>80</v>
      </c>
      <c r="G41" s="1" t="n">
        <v>4</v>
      </c>
      <c r="H41" s="1" t="n">
        <v>6</v>
      </c>
      <c r="I41" s="1" t="n">
        <f aca="false">H41/G41</f>
        <v>1.5</v>
      </c>
      <c r="J41" s="1" t="s">
        <v>80</v>
      </c>
      <c r="K41" s="1" t="n">
        <v>4</v>
      </c>
      <c r="L41" s="1" t="n">
        <v>7</v>
      </c>
      <c r="M41" s="25" t="n">
        <f aca="false">L41/K41</f>
        <v>1.75</v>
      </c>
      <c r="N41" s="11"/>
      <c r="O41" s="1" t="s">
        <v>80</v>
      </c>
      <c r="P41" s="1" t="n">
        <v>4</v>
      </c>
      <c r="Q41" s="1" t="n">
        <v>3</v>
      </c>
      <c r="R41" s="1" t="n">
        <f aca="false">Q41/P41</f>
        <v>0.75</v>
      </c>
      <c r="S41" s="1" t="s">
        <v>80</v>
      </c>
      <c r="T41" s="1" t="n">
        <v>4</v>
      </c>
      <c r="U41" s="1" t="n">
        <v>2</v>
      </c>
      <c r="V41" s="1" t="n">
        <f aca="false">U41/T41</f>
        <v>0.5</v>
      </c>
      <c r="W41" s="1" t="s">
        <v>80</v>
      </c>
      <c r="X41" s="1" t="n">
        <v>4</v>
      </c>
      <c r="Y41" s="1" t="n">
        <v>7</v>
      </c>
      <c r="Z41" s="1" t="n">
        <f aca="false">Y41/X41</f>
        <v>1.75</v>
      </c>
    </row>
    <row r="42" customFormat="false" ht="13.8" hidden="false" customHeight="false" outlineLevel="0" collapsed="false">
      <c r="B42" s="1" t="s">
        <v>81</v>
      </c>
      <c r="C42" s="1" t="n">
        <v>3</v>
      </c>
      <c r="D42" s="1" t="n">
        <v>4</v>
      </c>
      <c r="E42" s="1" t="n">
        <f aca="false">D42/C42</f>
        <v>1.33333333333333</v>
      </c>
      <c r="F42" s="1" t="s">
        <v>81</v>
      </c>
      <c r="G42" s="1" t="n">
        <v>3</v>
      </c>
      <c r="H42" s="1" t="n">
        <v>7</v>
      </c>
      <c r="I42" s="1" t="n">
        <f aca="false">H42/G42</f>
        <v>2.33333333333333</v>
      </c>
      <c r="J42" s="1" t="s">
        <v>81</v>
      </c>
      <c r="K42" s="1" t="n">
        <v>3</v>
      </c>
      <c r="L42" s="1" t="n">
        <v>4</v>
      </c>
      <c r="M42" s="25" t="n">
        <f aca="false">L42/K42</f>
        <v>1.33333333333333</v>
      </c>
      <c r="O42" s="1" t="s">
        <v>81</v>
      </c>
      <c r="P42" s="1" t="n">
        <v>3</v>
      </c>
      <c r="Q42" s="1" t="n">
        <v>6</v>
      </c>
      <c r="R42" s="1" t="n">
        <f aca="false">Q42/P42</f>
        <v>2</v>
      </c>
      <c r="S42" s="1" t="s">
        <v>81</v>
      </c>
      <c r="T42" s="1" t="n">
        <v>3</v>
      </c>
      <c r="U42" s="1" t="n">
        <v>8</v>
      </c>
      <c r="V42" s="1" t="n">
        <f aca="false">U42/T42</f>
        <v>2.66666666666667</v>
      </c>
      <c r="W42" s="1" t="s">
        <v>81</v>
      </c>
      <c r="X42" s="1" t="n">
        <v>3</v>
      </c>
      <c r="Y42" s="1" t="n">
        <v>9</v>
      </c>
      <c r="Z42" s="1" t="n">
        <f aca="false">Y42/X42</f>
        <v>3</v>
      </c>
    </row>
    <row r="43" customFormat="false" ht="13.8" hidden="false" customHeight="false" outlineLevel="0" collapsed="false">
      <c r="B43" s="1" t="s">
        <v>78</v>
      </c>
      <c r="C43" s="1" t="n">
        <v>13</v>
      </c>
      <c r="D43" s="1" t="n">
        <v>25</v>
      </c>
      <c r="E43" s="1" t="n">
        <f aca="false">D43/C43</f>
        <v>1.92307692307692</v>
      </c>
      <c r="F43" s="1" t="s">
        <v>78</v>
      </c>
      <c r="G43" s="1" t="n">
        <v>13</v>
      </c>
      <c r="H43" s="1" t="n">
        <v>24</v>
      </c>
      <c r="I43" s="1" t="n">
        <f aca="false">H43/G43</f>
        <v>1.84615384615385</v>
      </c>
      <c r="J43" s="1" t="s">
        <v>78</v>
      </c>
      <c r="K43" s="1" t="n">
        <v>13</v>
      </c>
      <c r="L43" s="1" t="n">
        <v>29</v>
      </c>
      <c r="M43" s="25" t="n">
        <f aca="false">L43/K43</f>
        <v>2.23076923076923</v>
      </c>
      <c r="O43" s="1" t="s">
        <v>78</v>
      </c>
      <c r="P43" s="1" t="n">
        <v>13</v>
      </c>
      <c r="Q43" s="1" t="n">
        <v>20</v>
      </c>
      <c r="R43" s="1" t="n">
        <f aca="false">Q43/P43</f>
        <v>1.53846153846154</v>
      </c>
      <c r="S43" s="1" t="s">
        <v>78</v>
      </c>
      <c r="T43" s="1" t="n">
        <v>13</v>
      </c>
      <c r="U43" s="1" t="n">
        <v>21</v>
      </c>
      <c r="V43" s="1" t="n">
        <f aca="false">U43/T43</f>
        <v>1.61538461538462</v>
      </c>
      <c r="W43" s="1" t="s">
        <v>78</v>
      </c>
      <c r="X43" s="1" t="n">
        <v>13</v>
      </c>
      <c r="Y43" s="1" t="n">
        <v>30</v>
      </c>
      <c r="Z43" s="1" t="n">
        <f aca="false">Y43/X43</f>
        <v>2.30769230769231</v>
      </c>
    </row>
    <row r="44" customFormat="false" ht="13.8" hidden="false" customHeight="false" outlineLevel="0" collapsed="false">
      <c r="C44" s="26" t="n">
        <f aca="false">AVERAGE(C37:C43)</f>
        <v>5.57142857142857</v>
      </c>
      <c r="D44" s="26" t="n">
        <f aca="false">AVERAGE(D37:D43)</f>
        <v>11.5714285714286</v>
      </c>
      <c r="E44" s="26" t="n">
        <f aca="false">AVERAGE(E37:E43)</f>
        <v>2.12948717948718</v>
      </c>
      <c r="F44" s="26"/>
      <c r="G44" s="26" t="n">
        <f aca="false">AVERAGE(G37:G43)</f>
        <v>5.57142857142857</v>
      </c>
      <c r="H44" s="26" t="n">
        <f aca="false">AVERAGE(H37:H43)</f>
        <v>15</v>
      </c>
      <c r="I44" s="26" t="n">
        <f aca="false">AVERAGE(I37:I43)</f>
        <v>2.86849816849817</v>
      </c>
      <c r="J44" s="26"/>
      <c r="K44" s="26" t="n">
        <f aca="false">AVERAGE(K37:K43)</f>
        <v>5.57142857142857</v>
      </c>
      <c r="L44" s="26" t="n">
        <f aca="false">AVERAGE(L37:L43)</f>
        <v>16.2857142857143</v>
      </c>
      <c r="M44" s="26" t="n">
        <f aca="false">AVERAGE(M37:M43)</f>
        <v>2.92106227106227</v>
      </c>
      <c r="P44" s="1" t="n">
        <f aca="false">AVERAGE(P37:P43)</f>
        <v>5.57142857142857</v>
      </c>
      <c r="Q44" s="1" t="n">
        <f aca="false">AVERAGE(Q37:Q43)</f>
        <v>9.14285714285714</v>
      </c>
      <c r="R44" s="1" t="n">
        <f aca="false">AVERAGE(R37:R43)</f>
        <v>1.6459706959707</v>
      </c>
      <c r="T44" s="1" t="n">
        <f aca="false">AVERAGE(T37:T43)</f>
        <v>5.57142857142857</v>
      </c>
      <c r="U44" s="1" t="n">
        <f aca="false">AVERAGE(U37:U43)</f>
        <v>13</v>
      </c>
      <c r="V44" s="1" t="n">
        <f aca="false">AVERAGE(V37:V43)</f>
        <v>2.53553113553114</v>
      </c>
      <c r="X44" s="1" t="n">
        <f aca="false">AVERAGE(X37:X43)</f>
        <v>5.57142857142857</v>
      </c>
      <c r="Y44" s="1" t="n">
        <f aca="false">AVERAGE(Y37:Y43)</f>
        <v>17.2857142857143</v>
      </c>
      <c r="Z44" s="1" t="n">
        <f aca="false">AVERAGE(Z37:Z43)</f>
        <v>3.19395604395604</v>
      </c>
    </row>
    <row r="47" customFormat="false" ht="13.8" hidden="false" customHeight="false" outlineLevel="0" collapsed="false">
      <c r="B47" s="1" t="s">
        <v>55</v>
      </c>
      <c r="C47" s="1" t="s">
        <v>73</v>
      </c>
      <c r="D47" s="1" t="s">
        <v>59</v>
      </c>
    </row>
    <row r="48" customFormat="false" ht="13.8" hidden="false" customHeight="false" outlineLevel="0" collapsed="false">
      <c r="B48" s="27" t="s">
        <v>0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36"/>
      <c r="O48" s="29" t="s">
        <v>1</v>
      </c>
      <c r="P48" s="29"/>
      <c r="Q48" s="30"/>
      <c r="R48" s="31"/>
      <c r="S48" s="30"/>
      <c r="T48" s="30"/>
      <c r="U48" s="30"/>
      <c r="V48" s="39"/>
      <c r="W48" s="30"/>
      <c r="X48" s="30"/>
      <c r="Y48" s="30"/>
      <c r="Z48" s="6"/>
    </row>
    <row r="49" customFormat="false" ht="13.8" hidden="false" customHeight="false" outlineLevel="0" collapsed="false">
      <c r="B49" s="11" t="s">
        <v>66</v>
      </c>
      <c r="C49" s="1" t="s">
        <v>74</v>
      </c>
      <c r="D49" s="1" t="s">
        <v>75</v>
      </c>
      <c r="E49" s="11"/>
      <c r="F49" s="1" t="s">
        <v>67</v>
      </c>
      <c r="G49" s="1" t="s">
        <v>74</v>
      </c>
      <c r="H49" s="1" t="s">
        <v>75</v>
      </c>
      <c r="I49" s="11"/>
      <c r="J49" s="1" t="s">
        <v>68</v>
      </c>
      <c r="K49" s="1" t="s">
        <v>74</v>
      </c>
      <c r="L49" s="1" t="s">
        <v>75</v>
      </c>
      <c r="M49" s="11"/>
      <c r="O49" s="11" t="s">
        <v>66</v>
      </c>
      <c r="P49" s="1" t="s">
        <v>74</v>
      </c>
      <c r="Q49" s="1" t="s">
        <v>75</v>
      </c>
      <c r="R49" s="11"/>
      <c r="S49" s="1" t="s">
        <v>67</v>
      </c>
      <c r="T49" s="1" t="s">
        <v>74</v>
      </c>
      <c r="U49" s="1" t="s">
        <v>75</v>
      </c>
      <c r="V49" s="11"/>
      <c r="W49" s="1" t="s">
        <v>68</v>
      </c>
      <c r="X49" s="1" t="s">
        <v>74</v>
      </c>
      <c r="Y49" s="1" t="s">
        <v>75</v>
      </c>
      <c r="Z49" s="11"/>
    </row>
    <row r="50" customFormat="false" ht="13.8" hidden="false" customHeight="false" outlineLevel="0" collapsed="false">
      <c r="B50" s="1" t="s">
        <v>79</v>
      </c>
      <c r="C50" s="1" t="n">
        <v>3</v>
      </c>
      <c r="D50" s="1" t="n">
        <v>12</v>
      </c>
      <c r="E50" s="1" t="n">
        <f aca="false">D50/C50</f>
        <v>4</v>
      </c>
      <c r="F50" s="1" t="s">
        <v>79</v>
      </c>
      <c r="G50" s="1" t="n">
        <v>3</v>
      </c>
      <c r="H50" s="1" t="n">
        <v>18</v>
      </c>
      <c r="I50" s="1" t="n">
        <f aca="false">H50/G50</f>
        <v>6</v>
      </c>
      <c r="J50" s="1" t="s">
        <v>79</v>
      </c>
      <c r="K50" s="1" t="n">
        <v>3</v>
      </c>
      <c r="L50" s="1" t="n">
        <v>18</v>
      </c>
      <c r="M50" s="1" t="n">
        <f aca="false">L50/K50</f>
        <v>6</v>
      </c>
      <c r="O50" s="1" t="s">
        <v>79</v>
      </c>
      <c r="P50" s="1" t="n">
        <v>3</v>
      </c>
      <c r="Q50" s="1" t="n">
        <v>12</v>
      </c>
      <c r="R50" s="1" t="n">
        <f aca="false">Q50/P50</f>
        <v>4</v>
      </c>
      <c r="S50" s="1" t="s">
        <v>79</v>
      </c>
      <c r="T50" s="1" t="n">
        <v>3</v>
      </c>
      <c r="U50" s="1" t="n">
        <v>19</v>
      </c>
      <c r="V50" s="1" t="n">
        <f aca="false">U50/T50</f>
        <v>6.33333333333333</v>
      </c>
      <c r="W50" s="1" t="s">
        <v>79</v>
      </c>
      <c r="X50" s="1" t="n">
        <v>3</v>
      </c>
      <c r="Y50" s="1" t="n">
        <v>15</v>
      </c>
      <c r="Z50" s="1" t="n">
        <f aca="false">Y50/X50</f>
        <v>5</v>
      </c>
    </row>
    <row r="51" customFormat="false" ht="13.8" hidden="false" customHeight="false" outlineLevel="0" collapsed="false">
      <c r="B51" s="1" t="s">
        <v>77</v>
      </c>
      <c r="C51" s="1" t="n">
        <v>6</v>
      </c>
      <c r="D51" s="1" t="n">
        <v>18</v>
      </c>
      <c r="E51" s="1" t="n">
        <f aca="false">D51/C51</f>
        <v>3</v>
      </c>
      <c r="F51" s="1" t="s">
        <v>77</v>
      </c>
      <c r="G51" s="1" t="n">
        <v>6</v>
      </c>
      <c r="H51" s="1" t="n">
        <v>42</v>
      </c>
      <c r="I51" s="1" t="n">
        <f aca="false">H51/G51</f>
        <v>7</v>
      </c>
      <c r="J51" s="1" t="s">
        <v>77</v>
      </c>
      <c r="K51" s="1" t="n">
        <v>6</v>
      </c>
      <c r="L51" s="1" t="n">
        <v>29</v>
      </c>
      <c r="M51" s="1" t="n">
        <f aca="false">L51/K51</f>
        <v>4.83333333333333</v>
      </c>
      <c r="O51" s="1" t="s">
        <v>77</v>
      </c>
      <c r="P51" s="1" t="n">
        <v>6</v>
      </c>
      <c r="Q51" s="1" t="n">
        <v>13</v>
      </c>
      <c r="R51" s="1" t="n">
        <f aca="false">Q51/P51</f>
        <v>2.16666666666667</v>
      </c>
      <c r="S51" s="1" t="s">
        <v>77</v>
      </c>
      <c r="T51" s="1" t="n">
        <v>6</v>
      </c>
      <c r="U51" s="1" t="n">
        <v>31</v>
      </c>
      <c r="V51" s="1" t="n">
        <f aca="false">U51/T51</f>
        <v>5.16666666666667</v>
      </c>
      <c r="W51" s="1" t="s">
        <v>77</v>
      </c>
      <c r="X51" s="1" t="n">
        <v>6</v>
      </c>
      <c r="Y51" s="1" t="n">
        <v>32</v>
      </c>
      <c r="Z51" s="1" t="n">
        <f aca="false">Y51/X51</f>
        <v>5.33333333333333</v>
      </c>
    </row>
    <row r="52" customFormat="false" ht="13.8" hidden="false" customHeight="false" outlineLevel="0" collapsed="false">
      <c r="B52" s="1" t="s">
        <v>83</v>
      </c>
      <c r="C52" s="1" t="n">
        <v>5</v>
      </c>
      <c r="D52" s="1" t="n">
        <v>23</v>
      </c>
      <c r="E52" s="1" t="n">
        <f aca="false">D52/C52</f>
        <v>4.6</v>
      </c>
      <c r="F52" s="1" t="s">
        <v>83</v>
      </c>
      <c r="G52" s="1" t="n">
        <v>5</v>
      </c>
      <c r="H52" s="1" t="n">
        <v>25</v>
      </c>
      <c r="I52" s="1" t="n">
        <f aca="false">H52/G52</f>
        <v>5</v>
      </c>
      <c r="J52" s="1" t="s">
        <v>83</v>
      </c>
      <c r="K52" s="1" t="n">
        <v>5</v>
      </c>
      <c r="L52" s="1" t="n">
        <v>26</v>
      </c>
      <c r="M52" s="1" t="n">
        <f aca="false">L52/K52</f>
        <v>5.2</v>
      </c>
      <c r="O52" s="1" t="s">
        <v>83</v>
      </c>
      <c r="P52" s="1" t="n">
        <v>5</v>
      </c>
      <c r="Q52" s="1" t="n">
        <v>11</v>
      </c>
      <c r="R52" s="1" t="n">
        <f aca="false">Q52/P52</f>
        <v>2.2</v>
      </c>
      <c r="S52" s="1" t="s">
        <v>83</v>
      </c>
      <c r="T52" s="1" t="n">
        <v>5</v>
      </c>
      <c r="U52" s="1" t="n">
        <v>23</v>
      </c>
      <c r="V52" s="1" t="n">
        <f aca="false">U52/T52</f>
        <v>4.6</v>
      </c>
      <c r="W52" s="1" t="s">
        <v>83</v>
      </c>
      <c r="X52" s="1" t="n">
        <v>5</v>
      </c>
      <c r="Y52" s="1" t="n">
        <v>30</v>
      </c>
      <c r="Z52" s="1" t="n">
        <f aca="false">Y52/X52</f>
        <v>6</v>
      </c>
    </row>
    <row r="53" customFormat="false" ht="13.8" hidden="false" customHeight="false" outlineLevel="0" collapsed="false">
      <c r="B53" s="1" t="s">
        <v>82</v>
      </c>
      <c r="C53" s="1" t="n">
        <v>5</v>
      </c>
      <c r="D53" s="1" t="n">
        <v>19</v>
      </c>
      <c r="E53" s="1" t="n">
        <f aca="false">D53/C53</f>
        <v>3.8</v>
      </c>
      <c r="F53" s="1" t="s">
        <v>82</v>
      </c>
      <c r="G53" s="1" t="n">
        <v>5</v>
      </c>
      <c r="H53" s="1" t="n">
        <v>26</v>
      </c>
      <c r="I53" s="1" t="n">
        <f aca="false">H53/G53</f>
        <v>5.2</v>
      </c>
      <c r="J53" s="1" t="s">
        <v>82</v>
      </c>
      <c r="K53" s="1" t="n">
        <v>5</v>
      </c>
      <c r="L53" s="1" t="n">
        <v>37</v>
      </c>
      <c r="M53" s="1" t="n">
        <f aca="false">L53/K53</f>
        <v>7.4</v>
      </c>
      <c r="O53" s="1" t="s">
        <v>82</v>
      </c>
      <c r="P53" s="1" t="n">
        <v>5</v>
      </c>
      <c r="Q53" s="1" t="n">
        <v>17</v>
      </c>
      <c r="R53" s="1" t="n">
        <f aca="false">Q53/P53</f>
        <v>3.4</v>
      </c>
      <c r="S53" s="1" t="s">
        <v>82</v>
      </c>
      <c r="T53" s="1" t="n">
        <v>5</v>
      </c>
      <c r="U53" s="1" t="n">
        <v>20</v>
      </c>
      <c r="V53" s="1" t="n">
        <f aca="false">U53/T53</f>
        <v>4</v>
      </c>
      <c r="W53" s="1" t="s">
        <v>82</v>
      </c>
      <c r="X53" s="1" t="n">
        <v>5</v>
      </c>
      <c r="Y53" s="1" t="n">
        <v>36</v>
      </c>
      <c r="Z53" s="1" t="n">
        <f aca="false">Y53/X53</f>
        <v>7.2</v>
      </c>
    </row>
    <row r="54" customFormat="false" ht="13.8" hidden="false" customHeight="false" outlineLevel="0" collapsed="false">
      <c r="B54" s="1" t="s">
        <v>80</v>
      </c>
      <c r="C54" s="1" t="n">
        <v>4</v>
      </c>
      <c r="D54" s="1" t="n">
        <v>9</v>
      </c>
      <c r="E54" s="1" t="n">
        <f aca="false">D54/C54</f>
        <v>2.25</v>
      </c>
      <c r="F54" s="1" t="s">
        <v>80</v>
      </c>
      <c r="G54" s="1" t="n">
        <v>4</v>
      </c>
      <c r="H54" s="1" t="n">
        <v>8</v>
      </c>
      <c r="I54" s="1" t="n">
        <f aca="false">H54/G54</f>
        <v>2</v>
      </c>
      <c r="J54" s="1" t="s">
        <v>80</v>
      </c>
      <c r="K54" s="1" t="n">
        <v>4</v>
      </c>
      <c r="L54" s="1" t="n">
        <v>15</v>
      </c>
      <c r="M54" s="1" t="n">
        <f aca="false">L54/K54</f>
        <v>3.75</v>
      </c>
      <c r="O54" s="1" t="s">
        <v>80</v>
      </c>
      <c r="P54" s="1" t="n">
        <v>4</v>
      </c>
      <c r="Q54" s="1" t="n">
        <v>3</v>
      </c>
      <c r="R54" s="1" t="n">
        <f aca="false">Q54/P54</f>
        <v>0.75</v>
      </c>
      <c r="S54" s="1" t="s">
        <v>80</v>
      </c>
      <c r="T54" s="1" t="n">
        <v>4</v>
      </c>
      <c r="U54" s="1" t="n">
        <v>5</v>
      </c>
      <c r="V54" s="1" t="n">
        <f aca="false">U54/T54</f>
        <v>1.25</v>
      </c>
      <c r="W54" s="1" t="s">
        <v>80</v>
      </c>
      <c r="X54" s="1" t="n">
        <v>4</v>
      </c>
      <c r="Y54" s="1" t="n">
        <v>11</v>
      </c>
      <c r="Z54" s="1" t="n">
        <f aca="false">Y54/X54</f>
        <v>2.75</v>
      </c>
    </row>
    <row r="55" customFormat="false" ht="13.8" hidden="false" customHeight="false" outlineLevel="0" collapsed="false">
      <c r="B55" s="1" t="s">
        <v>81</v>
      </c>
      <c r="C55" s="1" t="n">
        <v>3</v>
      </c>
      <c r="D55" s="1" t="n">
        <v>10</v>
      </c>
      <c r="E55" s="1" t="n">
        <f aca="false">D55/C55</f>
        <v>3.33333333333333</v>
      </c>
      <c r="F55" s="1" t="s">
        <v>81</v>
      </c>
      <c r="G55" s="1" t="n">
        <v>3</v>
      </c>
      <c r="H55" s="1" t="n">
        <v>15</v>
      </c>
      <c r="I55" s="1" t="n">
        <f aca="false">H55/G55</f>
        <v>5</v>
      </c>
      <c r="J55" s="1" t="s">
        <v>81</v>
      </c>
      <c r="K55" s="1" t="n">
        <v>3</v>
      </c>
      <c r="L55" s="1" t="n">
        <v>16</v>
      </c>
      <c r="M55" s="1" t="n">
        <f aca="false">L55/K55</f>
        <v>5.33333333333333</v>
      </c>
      <c r="O55" s="1" t="s">
        <v>81</v>
      </c>
      <c r="P55" s="1" t="n">
        <v>3</v>
      </c>
      <c r="Q55" s="1" t="n">
        <v>4</v>
      </c>
      <c r="R55" s="1" t="n">
        <f aca="false">Q55/P55</f>
        <v>1.33333333333333</v>
      </c>
      <c r="S55" s="1" t="s">
        <v>81</v>
      </c>
      <c r="T55" s="1" t="n">
        <v>3</v>
      </c>
      <c r="U55" s="1" t="n">
        <v>9</v>
      </c>
      <c r="V55" s="1" t="n">
        <f aca="false">U55/T55</f>
        <v>3</v>
      </c>
      <c r="W55" s="1" t="s">
        <v>81</v>
      </c>
      <c r="X55" s="1" t="n">
        <v>3</v>
      </c>
      <c r="Y55" s="1" t="n">
        <v>15</v>
      </c>
      <c r="Z55" s="1" t="n">
        <f aca="false">Y55/X55</f>
        <v>5</v>
      </c>
    </row>
    <row r="56" customFormat="false" ht="13.8" hidden="false" customHeight="false" outlineLevel="0" collapsed="false">
      <c r="B56" s="1" t="s">
        <v>78</v>
      </c>
      <c r="C56" s="1" t="n">
        <v>13</v>
      </c>
      <c r="D56" s="1" t="n">
        <v>62</v>
      </c>
      <c r="E56" s="1" t="n">
        <f aca="false">D56/C56</f>
        <v>4.76923076923077</v>
      </c>
      <c r="F56" s="1" t="s">
        <v>78</v>
      </c>
      <c r="G56" s="1" t="n">
        <v>13</v>
      </c>
      <c r="H56" s="1" t="n">
        <v>61</v>
      </c>
      <c r="I56" s="1" t="n">
        <f aca="false">H56/G56</f>
        <v>4.69230769230769</v>
      </c>
      <c r="J56" s="1" t="s">
        <v>78</v>
      </c>
      <c r="K56" s="1" t="n">
        <v>13</v>
      </c>
      <c r="L56" s="1" t="n">
        <v>81</v>
      </c>
      <c r="M56" s="1" t="n">
        <f aca="false">L56/K56</f>
        <v>6.23076923076923</v>
      </c>
      <c r="O56" s="1" t="s">
        <v>78</v>
      </c>
      <c r="P56" s="1" t="n">
        <v>13</v>
      </c>
      <c r="Q56" s="1" t="n">
        <v>52</v>
      </c>
      <c r="R56" s="1" t="n">
        <f aca="false">Q56/P56</f>
        <v>4</v>
      </c>
      <c r="S56" s="1" t="s">
        <v>78</v>
      </c>
      <c r="T56" s="1" t="n">
        <v>13</v>
      </c>
      <c r="U56" s="1" t="n">
        <v>58</v>
      </c>
      <c r="V56" s="1" t="n">
        <f aca="false">U56/T56</f>
        <v>4.46153846153846</v>
      </c>
      <c r="W56" s="1" t="s">
        <v>78</v>
      </c>
      <c r="X56" s="1" t="n">
        <v>13</v>
      </c>
      <c r="Y56" s="1" t="n">
        <v>72</v>
      </c>
      <c r="Z56" s="1" t="n">
        <f aca="false">Y56/X56</f>
        <v>5.53846153846154</v>
      </c>
    </row>
    <row r="57" customFormat="false" ht="13.8" hidden="false" customHeight="false" outlineLevel="0" collapsed="false">
      <c r="C57" s="26" t="n">
        <f aca="false">AVERAGE(C50:C56)</f>
        <v>5.57142857142857</v>
      </c>
      <c r="D57" s="26" t="n">
        <f aca="false">AVERAGE(D50:D56)</f>
        <v>21.8571428571429</v>
      </c>
      <c r="E57" s="1" t="n">
        <f aca="false">AVERAGE(E50:E56)</f>
        <v>3.67893772893773</v>
      </c>
      <c r="G57" s="26" t="n">
        <f aca="false">AVERAGE(G50:G56)</f>
        <v>5.57142857142857</v>
      </c>
      <c r="H57" s="26" t="n">
        <f aca="false">AVERAGE(H50:H56)</f>
        <v>27.8571428571429</v>
      </c>
      <c r="I57" s="1" t="n">
        <f aca="false">AVERAGE(I50:I56)</f>
        <v>4.98461538461539</v>
      </c>
      <c r="K57" s="26" t="n">
        <f aca="false">AVERAGE(K50:K56)</f>
        <v>5.57142857142857</v>
      </c>
      <c r="L57" s="26" t="n">
        <f aca="false">AVERAGE(L50:L56)</f>
        <v>31.7142857142857</v>
      </c>
      <c r="M57" s="1" t="n">
        <f aca="false">AVERAGE(M50:M56)</f>
        <v>5.53534798534799</v>
      </c>
      <c r="P57" s="26" t="n">
        <f aca="false">AVERAGE(P50:P56)</f>
        <v>5.57142857142857</v>
      </c>
      <c r="Q57" s="26" t="n">
        <f aca="false">AVERAGE(Q50:Q56)</f>
        <v>16</v>
      </c>
      <c r="R57" s="26" t="n">
        <f aca="false">AVERAGE(R50:R56)</f>
        <v>2.55</v>
      </c>
      <c r="S57" s="26"/>
      <c r="T57" s="26" t="n">
        <f aca="false">AVERAGE(T50:T56)</f>
        <v>5.57142857142857</v>
      </c>
      <c r="U57" s="26" t="n">
        <f aca="false">AVERAGE(U50:U56)</f>
        <v>23.5714285714286</v>
      </c>
      <c r="V57" s="26" t="n">
        <f aca="false">AVERAGE(V50:V56)</f>
        <v>4.11593406593407</v>
      </c>
      <c r="W57" s="26"/>
      <c r="X57" s="26" t="n">
        <f aca="false">AVERAGE(X50:X56)</f>
        <v>5.57142857142857</v>
      </c>
      <c r="Y57" s="26" t="n">
        <f aca="false">AVERAGE(Y50:Y56)</f>
        <v>30.1428571428571</v>
      </c>
      <c r="Z57" s="26" t="n">
        <f aca="false">AVERAGE(Z50:Z56)</f>
        <v>5.26025641025641</v>
      </c>
    </row>
    <row r="59" customFormat="false" ht="13.8" hidden="false" customHeight="false" outlineLevel="0" collapsed="false">
      <c r="B59" s="35" t="s">
        <v>61</v>
      </c>
      <c r="C59" s="36"/>
      <c r="D59" s="36"/>
      <c r="E59" s="36"/>
      <c r="F59" s="2"/>
      <c r="G59" s="30" t="s">
        <v>58</v>
      </c>
      <c r="H59" s="6"/>
      <c r="I59" s="6"/>
      <c r="J59" s="6"/>
      <c r="M59" s="35" t="s">
        <v>61</v>
      </c>
      <c r="N59" s="36"/>
      <c r="O59" s="36"/>
      <c r="P59" s="36"/>
      <c r="Q59" s="2"/>
      <c r="R59" s="30" t="s">
        <v>58</v>
      </c>
      <c r="S59" s="6"/>
      <c r="T59" s="6"/>
      <c r="U59" s="6"/>
    </row>
    <row r="60" customFormat="false" ht="13.8" hidden="false" customHeight="false" outlineLevel="0" collapsed="false">
      <c r="B60" s="2" t="s">
        <v>62</v>
      </c>
      <c r="F60" s="2"/>
      <c r="G60" s="2" t="s">
        <v>62</v>
      </c>
      <c r="M60" s="2" t="s">
        <v>62</v>
      </c>
      <c r="Q60" s="2"/>
      <c r="R60" s="2" t="s">
        <v>62</v>
      </c>
      <c r="U60" s="1"/>
    </row>
    <row r="61" customFormat="false" ht="13.8" hidden="false" customHeight="false" outlineLevel="0" collapsed="false">
      <c r="C61" s="2" t="s">
        <v>66</v>
      </c>
      <c r="D61" s="2" t="s">
        <v>67</v>
      </c>
      <c r="E61" s="2" t="s">
        <v>68</v>
      </c>
      <c r="F61" s="2"/>
      <c r="H61" s="2" t="s">
        <v>66</v>
      </c>
      <c r="I61" s="2" t="s">
        <v>67</v>
      </c>
      <c r="J61" s="2" t="s">
        <v>68</v>
      </c>
      <c r="M61" s="1"/>
      <c r="N61" s="2" t="s">
        <v>66</v>
      </c>
      <c r="O61" s="2" t="s">
        <v>67</v>
      </c>
      <c r="P61" s="2" t="s">
        <v>68</v>
      </c>
      <c r="Q61" s="2"/>
      <c r="S61" s="2" t="s">
        <v>66</v>
      </c>
      <c r="T61" s="2" t="s">
        <v>67</v>
      </c>
      <c r="U61" s="2" t="s">
        <v>68</v>
      </c>
    </row>
    <row r="62" customFormat="false" ht="13.8" hidden="false" customHeight="false" outlineLevel="0" collapsed="false">
      <c r="B62" s="1" t="s">
        <v>79</v>
      </c>
      <c r="C62" s="1" t="n">
        <v>0</v>
      </c>
      <c r="D62" s="1" t="n">
        <v>0</v>
      </c>
      <c r="E62" s="1" t="n">
        <v>0</v>
      </c>
      <c r="F62" s="2"/>
      <c r="G62" s="1" t="s">
        <v>79</v>
      </c>
      <c r="H62" s="1" t="n">
        <v>0</v>
      </c>
      <c r="I62" s="1" t="n">
        <v>0</v>
      </c>
      <c r="J62" s="1" t="n">
        <v>0</v>
      </c>
      <c r="M62" s="1" t="s">
        <v>79</v>
      </c>
      <c r="N62" s="1" t="n">
        <v>0</v>
      </c>
      <c r="O62" s="1" t="n">
        <v>3</v>
      </c>
      <c r="P62" s="1" t="n">
        <v>0</v>
      </c>
      <c r="Q62" s="2"/>
      <c r="R62" s="1" t="s">
        <v>79</v>
      </c>
      <c r="S62" s="1" t="n">
        <v>0</v>
      </c>
      <c r="T62" s="1" t="n">
        <v>0</v>
      </c>
      <c r="U62" s="1" t="n">
        <v>0</v>
      </c>
    </row>
    <row r="63" customFormat="false" ht="13.8" hidden="false" customHeight="false" outlineLevel="0" collapsed="false">
      <c r="B63" s="1" t="s">
        <v>77</v>
      </c>
      <c r="C63" s="1" t="n">
        <v>0</v>
      </c>
      <c r="D63" s="1" t="n">
        <v>0</v>
      </c>
      <c r="E63" s="1" t="n">
        <v>0</v>
      </c>
      <c r="F63" s="2"/>
      <c r="G63" s="1" t="s">
        <v>77</v>
      </c>
      <c r="H63" s="1" t="n">
        <v>0</v>
      </c>
      <c r="I63" s="1" t="n">
        <v>0</v>
      </c>
      <c r="J63" s="1" t="n">
        <v>0</v>
      </c>
      <c r="M63" s="1" t="s">
        <v>77</v>
      </c>
      <c r="N63" s="1" t="n">
        <v>0</v>
      </c>
      <c r="O63" s="1" t="n">
        <v>2</v>
      </c>
      <c r="P63" s="1" t="n">
        <v>0</v>
      </c>
      <c r="Q63" s="2"/>
      <c r="R63" s="1" t="s">
        <v>77</v>
      </c>
      <c r="S63" s="1" t="n">
        <v>0</v>
      </c>
      <c r="T63" s="1" t="n">
        <v>0</v>
      </c>
      <c r="U63" s="1" t="n">
        <v>0</v>
      </c>
    </row>
    <row r="64" customFormat="false" ht="13.8" hidden="false" customHeight="false" outlineLevel="0" collapsed="false">
      <c r="B64" s="1" t="s">
        <v>83</v>
      </c>
      <c r="C64" s="1" t="n">
        <v>0</v>
      </c>
      <c r="D64" s="1" t="n">
        <v>0</v>
      </c>
      <c r="E64" s="1" t="n">
        <v>0</v>
      </c>
      <c r="F64" s="2"/>
      <c r="G64" s="1" t="s">
        <v>83</v>
      </c>
      <c r="H64" s="1" t="n">
        <v>0</v>
      </c>
      <c r="I64" s="1" t="n">
        <v>0</v>
      </c>
      <c r="J64" s="1" t="n">
        <v>0</v>
      </c>
      <c r="M64" s="1" t="s">
        <v>83</v>
      </c>
      <c r="N64" s="1" t="n">
        <v>0</v>
      </c>
      <c r="O64" s="1" t="n">
        <v>0</v>
      </c>
      <c r="P64" s="1" t="n">
        <v>0</v>
      </c>
      <c r="Q64" s="2"/>
      <c r="R64" s="1" t="s">
        <v>83</v>
      </c>
      <c r="S64" s="1" t="n">
        <v>0</v>
      </c>
      <c r="T64" s="1" t="n">
        <v>0</v>
      </c>
      <c r="U64" s="1" t="n">
        <v>0</v>
      </c>
    </row>
    <row r="65" customFormat="false" ht="13.8" hidden="false" customHeight="false" outlineLevel="0" collapsed="false">
      <c r="B65" s="1" t="s">
        <v>82</v>
      </c>
      <c r="C65" s="1" t="n">
        <v>0</v>
      </c>
      <c r="D65" s="1" t="n">
        <v>0</v>
      </c>
      <c r="E65" s="1" t="n">
        <v>0</v>
      </c>
      <c r="F65" s="2"/>
      <c r="G65" s="1" t="s">
        <v>82</v>
      </c>
      <c r="H65" s="1" t="n">
        <v>0</v>
      </c>
      <c r="I65" s="1" t="n">
        <v>0</v>
      </c>
      <c r="J65" s="1" t="n">
        <v>0</v>
      </c>
      <c r="M65" s="1" t="s">
        <v>82</v>
      </c>
      <c r="N65" s="1" t="n">
        <v>0</v>
      </c>
      <c r="O65" s="1" t="n">
        <v>0</v>
      </c>
      <c r="P65" s="1" t="n">
        <v>2</v>
      </c>
      <c r="Q65" s="2"/>
      <c r="R65" s="1" t="s">
        <v>82</v>
      </c>
      <c r="S65" s="1" t="n">
        <v>0</v>
      </c>
      <c r="T65" s="1" t="n">
        <v>0</v>
      </c>
      <c r="U65" s="1" t="n">
        <v>0</v>
      </c>
    </row>
    <row r="66" customFormat="false" ht="13.8" hidden="false" customHeight="false" outlineLevel="0" collapsed="false">
      <c r="B66" s="1" t="s">
        <v>80</v>
      </c>
      <c r="C66" s="1" t="n">
        <v>0</v>
      </c>
      <c r="D66" s="1" t="n">
        <v>0</v>
      </c>
      <c r="E66" s="1" t="n">
        <v>0</v>
      </c>
      <c r="F66" s="2"/>
      <c r="G66" s="1" t="s">
        <v>80</v>
      </c>
      <c r="H66" s="1" t="n">
        <v>0</v>
      </c>
      <c r="I66" s="1" t="n">
        <v>0</v>
      </c>
      <c r="J66" s="1" t="n">
        <v>0</v>
      </c>
      <c r="M66" s="1" t="s">
        <v>80</v>
      </c>
      <c r="N66" s="1" t="n">
        <v>0</v>
      </c>
      <c r="O66" s="1" t="n">
        <v>0</v>
      </c>
      <c r="P66" s="1" t="n">
        <v>0</v>
      </c>
      <c r="Q66" s="2"/>
      <c r="R66" s="1" t="s">
        <v>80</v>
      </c>
      <c r="S66" s="1" t="n">
        <v>0</v>
      </c>
      <c r="T66" s="1" t="n">
        <v>0</v>
      </c>
      <c r="U66" s="1" t="n">
        <v>0</v>
      </c>
    </row>
    <row r="67" customFormat="false" ht="13.8" hidden="false" customHeight="false" outlineLevel="0" collapsed="false">
      <c r="B67" s="1" t="s">
        <v>81</v>
      </c>
      <c r="C67" s="1" t="n">
        <v>0</v>
      </c>
      <c r="D67" s="1" t="n">
        <v>0</v>
      </c>
      <c r="E67" s="1" t="n">
        <v>0</v>
      </c>
      <c r="F67" s="2"/>
      <c r="G67" s="1" t="s">
        <v>81</v>
      </c>
      <c r="H67" s="1" t="n">
        <v>0</v>
      </c>
      <c r="I67" s="1" t="n">
        <v>0</v>
      </c>
      <c r="J67" s="1" t="n">
        <v>0</v>
      </c>
      <c r="M67" s="1" t="s">
        <v>81</v>
      </c>
      <c r="N67" s="1" t="n">
        <v>0</v>
      </c>
      <c r="O67" s="1" t="n">
        <v>2</v>
      </c>
      <c r="P67" s="1" t="n">
        <v>0</v>
      </c>
      <c r="Q67" s="2"/>
      <c r="R67" s="1" t="s">
        <v>81</v>
      </c>
      <c r="S67" s="1" t="n">
        <v>0</v>
      </c>
      <c r="T67" s="1" t="n">
        <v>2</v>
      </c>
      <c r="U67" s="1" t="n">
        <v>0</v>
      </c>
    </row>
    <row r="68" customFormat="false" ht="13.8" hidden="false" customHeight="false" outlineLevel="0" collapsed="false">
      <c r="B68" s="1" t="s">
        <v>78</v>
      </c>
      <c r="C68" s="1" t="n">
        <v>0</v>
      </c>
      <c r="D68" s="1" t="n">
        <v>0</v>
      </c>
      <c r="E68" s="1" t="n">
        <v>0</v>
      </c>
      <c r="F68" s="2"/>
      <c r="G68" s="1" t="s">
        <v>78</v>
      </c>
      <c r="H68" s="1" t="n">
        <v>0</v>
      </c>
      <c r="I68" s="1" t="n">
        <v>0</v>
      </c>
      <c r="J68" s="1" t="n">
        <v>0</v>
      </c>
      <c r="M68" s="1" t="s">
        <v>78</v>
      </c>
      <c r="N68" s="1" t="n">
        <v>0</v>
      </c>
      <c r="O68" s="1" t="n">
        <v>0</v>
      </c>
      <c r="P68" s="1" t="n">
        <v>0</v>
      </c>
      <c r="Q68" s="2"/>
      <c r="R68" s="1" t="s">
        <v>78</v>
      </c>
      <c r="S68" s="1" t="n">
        <v>0</v>
      </c>
      <c r="T68" s="1" t="n">
        <v>0</v>
      </c>
      <c r="U68" s="1" t="n">
        <v>0</v>
      </c>
    </row>
    <row r="69" customFormat="false" ht="13.8" hidden="false" customHeight="false" outlineLevel="0" collapsed="false">
      <c r="B69" s="37"/>
      <c r="C69" s="37" t="n">
        <v>0</v>
      </c>
      <c r="D69" s="37" t="n">
        <v>0</v>
      </c>
      <c r="E69" s="37" t="n">
        <v>0</v>
      </c>
      <c r="F69" s="37"/>
      <c r="G69" s="37"/>
      <c r="H69" s="37" t="n">
        <v>0</v>
      </c>
      <c r="I69" s="37" t="n">
        <v>0</v>
      </c>
      <c r="J69" s="37" t="n">
        <v>0</v>
      </c>
      <c r="K69" s="2"/>
      <c r="M69" s="37"/>
      <c r="N69" s="37" t="n">
        <v>0</v>
      </c>
      <c r="O69" s="37" t="n">
        <v>3</v>
      </c>
      <c r="P69" s="37" t="n">
        <v>1</v>
      </c>
      <c r="Q69" s="37"/>
      <c r="R69" s="37"/>
      <c r="S69" s="37" t="n">
        <v>0</v>
      </c>
      <c r="T69" s="37" t="n">
        <v>1</v>
      </c>
      <c r="U69" s="37" t="n">
        <v>0</v>
      </c>
    </row>
    <row r="70" customFormat="false" ht="13.8" hidden="false" customHeight="false" outlineLevel="0" collapsed="false">
      <c r="B70" s="2" t="s">
        <v>76</v>
      </c>
      <c r="F70" s="2"/>
      <c r="G70" s="2" t="s">
        <v>76</v>
      </c>
      <c r="M70" s="2"/>
      <c r="Q70" s="2"/>
      <c r="R70" s="2"/>
      <c r="U70" s="1"/>
    </row>
    <row r="71" customFormat="false" ht="13.8" hidden="false" customHeight="false" outlineLevel="0" collapsed="false">
      <c r="B71" s="1" t="s">
        <v>79</v>
      </c>
      <c r="C71" s="1" t="n">
        <v>0</v>
      </c>
      <c r="D71" s="1" t="n">
        <v>0</v>
      </c>
      <c r="E71" s="1" t="n">
        <v>0</v>
      </c>
      <c r="F71" s="2"/>
      <c r="G71" s="1" t="s">
        <v>79</v>
      </c>
      <c r="H71" s="1" t="n">
        <v>0</v>
      </c>
      <c r="I71" s="1" t="n">
        <v>0</v>
      </c>
      <c r="J71" s="1" t="n">
        <v>0</v>
      </c>
      <c r="M71" s="1"/>
      <c r="N71" s="1"/>
      <c r="O71" s="1"/>
      <c r="P71" s="1"/>
      <c r="Q71" s="2"/>
      <c r="R71" s="1"/>
      <c r="S71" s="1"/>
      <c r="T71" s="1"/>
      <c r="U71" s="1"/>
    </row>
    <row r="72" customFormat="false" ht="13.8" hidden="false" customHeight="false" outlineLevel="0" collapsed="false">
      <c r="B72" s="1" t="s">
        <v>77</v>
      </c>
      <c r="C72" s="1" t="n">
        <v>0</v>
      </c>
      <c r="D72" s="1" t="n">
        <v>0</v>
      </c>
      <c r="E72" s="1" t="n">
        <v>0</v>
      </c>
      <c r="F72" s="2"/>
      <c r="G72" s="1" t="s">
        <v>77</v>
      </c>
      <c r="H72" s="1" t="n">
        <v>0</v>
      </c>
      <c r="I72" s="1" t="n">
        <v>0</v>
      </c>
      <c r="J72" s="1" t="n">
        <v>0</v>
      </c>
      <c r="M72" s="1"/>
      <c r="N72" s="1"/>
      <c r="O72" s="1"/>
      <c r="P72" s="1"/>
      <c r="Q72" s="2"/>
      <c r="R72" s="1"/>
      <c r="S72" s="1"/>
      <c r="T72" s="1"/>
      <c r="U72" s="1"/>
    </row>
    <row r="73" customFormat="false" ht="13.8" hidden="false" customHeight="false" outlineLevel="0" collapsed="false">
      <c r="B73" s="1" t="s">
        <v>83</v>
      </c>
      <c r="C73" s="1" t="n">
        <v>0</v>
      </c>
      <c r="D73" s="1" t="n">
        <v>0</v>
      </c>
      <c r="E73" s="1" t="n">
        <v>0</v>
      </c>
      <c r="F73" s="2"/>
      <c r="G73" s="1" t="s">
        <v>83</v>
      </c>
      <c r="H73" s="1" t="n">
        <v>0</v>
      </c>
      <c r="I73" s="1" t="n">
        <v>0</v>
      </c>
      <c r="J73" s="1" t="n">
        <v>0</v>
      </c>
      <c r="M73" s="1"/>
      <c r="N73" s="1"/>
      <c r="O73" s="1"/>
      <c r="P73" s="1"/>
      <c r="Q73" s="2"/>
      <c r="R73" s="1"/>
      <c r="S73" s="1"/>
      <c r="T73" s="1"/>
      <c r="U73" s="1"/>
    </row>
    <row r="74" customFormat="false" ht="13.8" hidden="false" customHeight="false" outlineLevel="0" collapsed="false">
      <c r="B74" s="1" t="s">
        <v>82</v>
      </c>
      <c r="C74" s="1" t="n">
        <v>0</v>
      </c>
      <c r="D74" s="1" t="n">
        <v>0</v>
      </c>
      <c r="E74" s="1" t="n">
        <v>0</v>
      </c>
      <c r="F74" s="2"/>
      <c r="G74" s="1" t="s">
        <v>82</v>
      </c>
      <c r="H74" s="1" t="n">
        <v>0</v>
      </c>
      <c r="I74" s="1" t="n">
        <v>0</v>
      </c>
      <c r="J74" s="1" t="n">
        <v>0</v>
      </c>
      <c r="M74" s="1"/>
      <c r="N74" s="1"/>
      <c r="O74" s="1"/>
      <c r="P74" s="1"/>
      <c r="Q74" s="2"/>
      <c r="R74" s="1"/>
      <c r="S74" s="1"/>
      <c r="T74" s="1"/>
      <c r="U74" s="1"/>
    </row>
    <row r="75" customFormat="false" ht="13.8" hidden="false" customHeight="false" outlineLevel="0" collapsed="false">
      <c r="B75" s="1" t="s">
        <v>80</v>
      </c>
      <c r="C75" s="1" t="n">
        <v>0</v>
      </c>
      <c r="D75" s="1" t="n">
        <v>0</v>
      </c>
      <c r="E75" s="1" t="n">
        <v>3</v>
      </c>
      <c r="F75" s="2"/>
      <c r="G75" s="1" t="s">
        <v>80</v>
      </c>
      <c r="H75" s="1" t="n">
        <v>0</v>
      </c>
      <c r="I75" s="1" t="n">
        <v>0</v>
      </c>
      <c r="J75" s="1" t="n">
        <v>0</v>
      </c>
      <c r="M75" s="1"/>
      <c r="N75" s="1"/>
      <c r="O75" s="1"/>
      <c r="P75" s="1"/>
      <c r="Q75" s="2"/>
      <c r="R75" s="1"/>
      <c r="S75" s="1"/>
      <c r="T75" s="1"/>
      <c r="U75" s="1"/>
    </row>
    <row r="76" customFormat="false" ht="13.8" hidden="false" customHeight="false" outlineLevel="0" collapsed="false">
      <c r="B76" s="1" t="s">
        <v>81</v>
      </c>
      <c r="C76" s="1" t="n">
        <v>0</v>
      </c>
      <c r="D76" s="1" t="n">
        <v>0</v>
      </c>
      <c r="E76" s="1" t="n">
        <v>0</v>
      </c>
      <c r="F76" s="2"/>
      <c r="G76" s="1" t="s">
        <v>81</v>
      </c>
      <c r="H76" s="1" t="n">
        <v>0</v>
      </c>
      <c r="I76" s="1" t="n">
        <v>0</v>
      </c>
      <c r="J76" s="1" t="n">
        <v>0</v>
      </c>
      <c r="M76" s="1"/>
      <c r="N76" s="1"/>
      <c r="O76" s="1"/>
      <c r="P76" s="1"/>
      <c r="Q76" s="2"/>
      <c r="R76" s="1"/>
      <c r="S76" s="1"/>
      <c r="T76" s="1"/>
      <c r="U76" s="1"/>
    </row>
    <row r="77" customFormat="false" ht="13.8" hidden="false" customHeight="false" outlineLevel="0" collapsed="false">
      <c r="B77" s="1" t="s">
        <v>78</v>
      </c>
      <c r="C77" s="1" t="n">
        <v>1</v>
      </c>
      <c r="D77" s="1" t="n">
        <v>1</v>
      </c>
      <c r="E77" s="1" t="n">
        <v>2</v>
      </c>
      <c r="F77" s="2"/>
      <c r="G77" s="1" t="s">
        <v>78</v>
      </c>
      <c r="H77" s="1" t="n">
        <v>1</v>
      </c>
      <c r="I77" s="1" t="n">
        <v>1</v>
      </c>
      <c r="J77" s="1" t="n">
        <v>2</v>
      </c>
      <c r="M77" s="1"/>
      <c r="N77" s="1"/>
      <c r="O77" s="1"/>
      <c r="P77" s="1"/>
      <c r="Q77" s="2"/>
      <c r="R77" s="1"/>
      <c r="S77" s="1"/>
      <c r="T77" s="1"/>
      <c r="U77" s="1"/>
    </row>
    <row r="78" customFormat="false" ht="13.8" hidden="false" customHeight="false" outlineLevel="0" collapsed="false">
      <c r="B78" s="2"/>
      <c r="C78" s="2" t="n">
        <v>1</v>
      </c>
      <c r="D78" s="2" t="n">
        <v>1</v>
      </c>
      <c r="E78" s="2" t="n">
        <v>2</v>
      </c>
      <c r="F78" s="2"/>
      <c r="G78" s="2"/>
      <c r="H78" s="2" t="n">
        <v>1</v>
      </c>
      <c r="I78" s="2" t="n">
        <v>1</v>
      </c>
      <c r="J78" s="2" t="n">
        <v>1</v>
      </c>
      <c r="K78" s="2"/>
      <c r="M78" s="2"/>
      <c r="N78" s="2"/>
      <c r="O78" s="2"/>
      <c r="P78" s="2"/>
      <c r="Q78" s="2"/>
      <c r="R78" s="2"/>
      <c r="S78" s="2"/>
      <c r="T78" s="2"/>
      <c r="U78" s="2"/>
    </row>
    <row r="79" customFormat="false" ht="13.8" hidden="false" customHeight="false" outlineLevel="0" collapsed="false">
      <c r="B79" s="2"/>
      <c r="F79" s="2"/>
    </row>
    <row r="85" customFormat="false" ht="13.8" hidden="false" customHeight="false" outlineLevel="0" collapsed="false">
      <c r="M85" s="1" t="s">
        <v>84</v>
      </c>
    </row>
    <row r="86" customFormat="false" ht="13.8" hidden="false" customHeight="false" outlineLevel="0" collapsed="false">
      <c r="B86" s="1" t="s">
        <v>41</v>
      </c>
      <c r="D86" s="1" t="s">
        <v>48</v>
      </c>
      <c r="E86" s="1" t="s">
        <v>10</v>
      </c>
      <c r="F86" s="1" t="s">
        <v>11</v>
      </c>
      <c r="G86" s="1" t="s">
        <v>5</v>
      </c>
      <c r="H86" s="1" t="s">
        <v>12</v>
      </c>
      <c r="I86" s="1" t="s">
        <v>13</v>
      </c>
      <c r="M86" s="40" t="s">
        <v>85</v>
      </c>
      <c r="N86" s="40"/>
      <c r="R86" s="33" t="s">
        <v>86</v>
      </c>
      <c r="S86" s="33"/>
    </row>
    <row r="87" customFormat="false" ht="13.8" hidden="false" customHeight="false" outlineLevel="0" collapsed="false">
      <c r="D87" s="1" t="s">
        <v>2</v>
      </c>
      <c r="E87" s="1" t="n">
        <v>7</v>
      </c>
      <c r="F87" s="1" t="n">
        <v>67.25</v>
      </c>
      <c r="G87" s="1" t="n">
        <v>5</v>
      </c>
      <c r="H87" s="1" t="n">
        <v>79</v>
      </c>
      <c r="I87" s="1" t="n">
        <v>14.6153846153846</v>
      </c>
      <c r="M87" s="1" t="s">
        <v>31</v>
      </c>
      <c r="N87" s="1" t="s">
        <v>8</v>
      </c>
      <c r="O87" s="1" t="s">
        <v>31</v>
      </c>
      <c r="P87" s="1" t="s">
        <v>8</v>
      </c>
      <c r="Q87" s="2" t="s">
        <v>7</v>
      </c>
      <c r="R87" s="1" t="s">
        <v>31</v>
      </c>
      <c r="S87" s="1" t="s">
        <v>8</v>
      </c>
      <c r="T87" s="1" t="s">
        <v>31</v>
      </c>
      <c r="U87" s="1" t="s">
        <v>8</v>
      </c>
      <c r="V87" s="2" t="s">
        <v>7</v>
      </c>
    </row>
    <row r="88" customFormat="false" ht="13.8" hidden="false" customHeight="false" outlineLevel="0" collapsed="false">
      <c r="C88" s="1" t="s">
        <v>87</v>
      </c>
      <c r="D88" s="1" t="s">
        <v>70</v>
      </c>
      <c r="E88" s="1" t="n">
        <v>6.8</v>
      </c>
      <c r="F88" s="1" t="n">
        <v>71.95</v>
      </c>
      <c r="G88" s="1" t="n">
        <v>4</v>
      </c>
      <c r="H88" s="1" t="n">
        <v>51</v>
      </c>
      <c r="I88" s="1" t="n">
        <v>12.75</v>
      </c>
      <c r="M88" s="40" t="s">
        <v>0</v>
      </c>
      <c r="N88" s="40"/>
      <c r="O88" s="40"/>
      <c r="P88" s="40"/>
      <c r="Q88" s="2"/>
      <c r="R88" s="40" t="s">
        <v>1</v>
      </c>
      <c r="S88" s="40"/>
      <c r="T88" s="40"/>
      <c r="U88" s="40"/>
      <c r="V88" s="2"/>
    </row>
    <row r="89" customFormat="false" ht="13.8" hidden="false" customHeight="false" outlineLevel="0" collapsed="false">
      <c r="D89" s="1" t="s">
        <v>71</v>
      </c>
      <c r="E89" s="1" t="n">
        <v>6.4</v>
      </c>
      <c r="F89" s="1" t="n">
        <v>71.75</v>
      </c>
      <c r="G89" s="1" t="n">
        <v>8</v>
      </c>
      <c r="H89" s="1" t="n">
        <v>110</v>
      </c>
      <c r="I89" s="1" t="n">
        <v>13.75</v>
      </c>
      <c r="L89" s="1" t="s">
        <v>70</v>
      </c>
      <c r="M89" s="1" t="n">
        <f aca="false">G88/$G$87</f>
        <v>0.8</v>
      </c>
      <c r="N89" s="1" t="n">
        <f aca="false">G100/$G$99</f>
        <v>1</v>
      </c>
      <c r="O89" s="1" t="n">
        <f aca="false">G91/$G$87</f>
        <v>0.4</v>
      </c>
      <c r="P89" s="1" t="n">
        <f aca="false">G103/$G$87</f>
        <v>0.8</v>
      </c>
      <c r="Q89" s="2" t="n">
        <f aca="false">AVERAGE(M89:P89)</f>
        <v>0.75</v>
      </c>
      <c r="R89" s="24" t="n">
        <f aca="false">'MER prompt engineering'!E44</f>
        <v>2.03699633699634</v>
      </c>
      <c r="S89" s="24" t="n">
        <f aca="false">E44</f>
        <v>2.12948717948718</v>
      </c>
      <c r="T89" s="1" t="n">
        <f aca="false">'MER prompt engineering'!R44</f>
        <v>2.38186813186813</v>
      </c>
      <c r="U89" s="1" t="n">
        <f aca="false">R44</f>
        <v>1.6459706959707</v>
      </c>
      <c r="V89" s="32" t="n">
        <f aca="false">AVERAGE(R89:U89)</f>
        <v>2.04858058608059</v>
      </c>
    </row>
    <row r="90" customFormat="false" ht="13.8" hidden="false" customHeight="false" outlineLevel="0" collapsed="false">
      <c r="D90" s="1" t="s">
        <v>72</v>
      </c>
      <c r="E90" s="1" t="n">
        <v>6.6</v>
      </c>
      <c r="F90" s="1" t="n">
        <v>73.17</v>
      </c>
      <c r="G90" s="1" t="n">
        <v>9</v>
      </c>
      <c r="H90" s="1" t="n">
        <v>107</v>
      </c>
      <c r="I90" s="1" t="n">
        <v>12.166667</v>
      </c>
      <c r="L90" s="1" t="s">
        <v>71</v>
      </c>
      <c r="M90" s="1" t="n">
        <f aca="false">G89/$G$87</f>
        <v>1.6</v>
      </c>
      <c r="N90" s="1" t="n">
        <f aca="false">G101/$G$99</f>
        <v>1.2</v>
      </c>
      <c r="O90" s="1" t="n">
        <f aca="false">G92/$G$87</f>
        <v>1.6</v>
      </c>
      <c r="P90" s="1" t="n">
        <f aca="false">G104/$G$87</f>
        <v>1.4</v>
      </c>
      <c r="Q90" s="2" t="n">
        <f aca="false">AVERAGE(M90:P90)</f>
        <v>1.45</v>
      </c>
      <c r="R90" s="24" t="n">
        <f aca="false">'MER prompt engineering'!I44</f>
        <v>2.46904761904762</v>
      </c>
      <c r="S90" s="24" t="n">
        <f aca="false">I44</f>
        <v>2.86849816849817</v>
      </c>
      <c r="T90" s="1" t="n">
        <f aca="false">'MER prompt engineering'!V44</f>
        <v>5.4014652014652</v>
      </c>
      <c r="U90" s="1" t="n">
        <f aca="false">V44</f>
        <v>2.53553113553114</v>
      </c>
      <c r="V90" s="32" t="n">
        <f aca="false">AVERAGE(R90:U90)</f>
        <v>3.31863553113553</v>
      </c>
    </row>
    <row r="91" customFormat="false" ht="13.8" hidden="false" customHeight="false" outlineLevel="0" collapsed="false">
      <c r="C91" s="1" t="s">
        <v>88</v>
      </c>
      <c r="D91" s="1" t="s">
        <v>70</v>
      </c>
      <c r="E91" s="1" t="n">
        <v>7.6</v>
      </c>
      <c r="F91" s="1" t="n">
        <v>65.73</v>
      </c>
      <c r="G91" s="1" t="n">
        <v>2</v>
      </c>
      <c r="H91" s="1" t="n">
        <v>46</v>
      </c>
      <c r="I91" s="1" t="n">
        <v>15.5</v>
      </c>
      <c r="L91" s="1" t="s">
        <v>72</v>
      </c>
      <c r="M91" s="1" t="n">
        <f aca="false">G90/$G$87</f>
        <v>1.8</v>
      </c>
      <c r="N91" s="1" t="n">
        <f aca="false">G102/$G$99</f>
        <v>1.4</v>
      </c>
      <c r="O91" s="1" t="n">
        <f aca="false">G93/$G$87</f>
        <v>1.6</v>
      </c>
      <c r="P91" s="1" t="n">
        <f aca="false">G105/$G$87</f>
        <v>1.4</v>
      </c>
      <c r="Q91" s="2" t="n">
        <f aca="false">AVERAGE(M91:P91)</f>
        <v>1.55</v>
      </c>
      <c r="R91" s="24" t="n">
        <f aca="false">'MER prompt engineering'!M44</f>
        <v>2.46904761904762</v>
      </c>
      <c r="S91" s="24" t="n">
        <f aca="false">M44</f>
        <v>2.92106227106227</v>
      </c>
      <c r="T91" s="1" t="n">
        <f aca="false">'MER prompt engineering'!Z44</f>
        <v>6.21593406593407</v>
      </c>
      <c r="U91" s="1" t="n">
        <f aca="false">Z44</f>
        <v>3.19395604395604</v>
      </c>
      <c r="V91" s="32" t="n">
        <f aca="false">AVERAGE(R91:U91)</f>
        <v>3.7</v>
      </c>
    </row>
    <row r="92" customFormat="false" ht="13.8" hidden="false" customHeight="false" outlineLevel="0" collapsed="false">
      <c r="D92" s="1" t="s">
        <v>71</v>
      </c>
      <c r="E92" s="1" t="n">
        <v>5.6</v>
      </c>
      <c r="F92" s="1" t="n">
        <v>73.34</v>
      </c>
      <c r="G92" s="1" t="n">
        <v>8</v>
      </c>
      <c r="H92" s="1" t="n">
        <v>94</v>
      </c>
      <c r="I92" s="1" t="n">
        <v>11.75</v>
      </c>
    </row>
    <row r="93" customFormat="false" ht="13.8" hidden="false" customHeight="false" outlineLevel="0" collapsed="false">
      <c r="D93" s="1" t="s">
        <v>72</v>
      </c>
      <c r="E93" s="1" t="n">
        <v>6.6</v>
      </c>
      <c r="F93" s="1" t="n">
        <v>71.41</v>
      </c>
      <c r="G93" s="1" t="n">
        <v>8</v>
      </c>
      <c r="H93" s="1" t="n">
        <v>83</v>
      </c>
      <c r="I93" s="1" t="n">
        <v>11</v>
      </c>
    </row>
    <row r="98" customFormat="false" ht="13.8" hidden="false" customHeight="false" outlineLevel="0" collapsed="false">
      <c r="B98" s="1" t="s">
        <v>57</v>
      </c>
      <c r="D98" s="1" t="s">
        <v>48</v>
      </c>
      <c r="E98" s="1" t="s">
        <v>10</v>
      </c>
      <c r="F98" s="1" t="s">
        <v>11</v>
      </c>
      <c r="G98" s="1" t="s">
        <v>5</v>
      </c>
      <c r="H98" s="1" t="s">
        <v>12</v>
      </c>
      <c r="I98" s="1" t="s">
        <v>13</v>
      </c>
    </row>
    <row r="99" customFormat="false" ht="13.8" hidden="false" customHeight="false" outlineLevel="0" collapsed="false">
      <c r="D99" s="1" t="s">
        <v>2</v>
      </c>
      <c r="E99" s="1" t="n">
        <v>7</v>
      </c>
      <c r="F99" s="1" t="n">
        <v>67.25</v>
      </c>
      <c r="G99" s="1" t="n">
        <v>5</v>
      </c>
      <c r="H99" s="1" t="n">
        <v>79</v>
      </c>
      <c r="I99" s="1" t="n">
        <v>14.6153846153846</v>
      </c>
    </row>
    <row r="100" customFormat="false" ht="13.8" hidden="false" customHeight="false" outlineLevel="0" collapsed="false">
      <c r="C100" s="1" t="s">
        <v>87</v>
      </c>
      <c r="D100" s="1" t="s">
        <v>70</v>
      </c>
      <c r="E100" s="1" t="n">
        <v>6.6</v>
      </c>
      <c r="F100" s="1" t="n">
        <v>73.58</v>
      </c>
      <c r="G100" s="1" t="n">
        <v>5</v>
      </c>
      <c r="H100" s="1" t="n">
        <v>68</v>
      </c>
      <c r="I100" s="1" t="n">
        <v>14</v>
      </c>
    </row>
    <row r="101" customFormat="false" ht="13.8" hidden="false" customHeight="false" outlineLevel="0" collapsed="false">
      <c r="D101" s="1" t="s">
        <v>71</v>
      </c>
      <c r="E101" s="1" t="n">
        <v>7.3</v>
      </c>
      <c r="F101" s="1" t="n">
        <v>70.84</v>
      </c>
      <c r="G101" s="1" t="n">
        <v>6</v>
      </c>
      <c r="H101" s="1" t="n">
        <v>89</v>
      </c>
      <c r="I101" s="1" t="n">
        <v>14.833333</v>
      </c>
    </row>
    <row r="102" customFormat="false" ht="13.8" hidden="false" customHeight="false" outlineLevel="0" collapsed="false">
      <c r="D102" s="1" t="s">
        <v>72</v>
      </c>
      <c r="E102" s="1" t="n">
        <v>6.5</v>
      </c>
      <c r="F102" s="1" t="n">
        <v>73.78</v>
      </c>
      <c r="G102" s="1" t="n">
        <v>7</v>
      </c>
      <c r="H102" s="1" t="n">
        <v>91</v>
      </c>
      <c r="I102" s="1" t="n">
        <v>14.8</v>
      </c>
    </row>
    <row r="103" customFormat="false" ht="13.8" hidden="false" customHeight="false" outlineLevel="0" collapsed="false">
      <c r="C103" s="1" t="s">
        <v>88</v>
      </c>
      <c r="D103" s="1" t="s">
        <v>70</v>
      </c>
      <c r="E103" s="1" t="n">
        <v>7.6</v>
      </c>
      <c r="F103" s="1" t="n">
        <v>64.71</v>
      </c>
      <c r="G103" s="1" t="n">
        <v>4</v>
      </c>
      <c r="H103" s="1" t="n">
        <v>42</v>
      </c>
      <c r="I103" s="1" t="n">
        <v>14.5</v>
      </c>
    </row>
    <row r="104" customFormat="false" ht="13.8" hidden="false" customHeight="false" outlineLevel="0" collapsed="false">
      <c r="D104" s="1" t="s">
        <v>71</v>
      </c>
      <c r="E104" s="1" t="n">
        <v>6.9</v>
      </c>
      <c r="F104" s="1" t="n">
        <v>67.45</v>
      </c>
      <c r="G104" s="1" t="n">
        <v>7</v>
      </c>
      <c r="H104" s="1" t="n">
        <v>101</v>
      </c>
      <c r="I104" s="1" t="n">
        <v>14.428571</v>
      </c>
    </row>
    <row r="105" customFormat="false" ht="13.8" hidden="false" customHeight="false" outlineLevel="0" collapsed="false">
      <c r="D105" s="1" t="s">
        <v>72</v>
      </c>
      <c r="E105" s="1" t="n">
        <v>7.6</v>
      </c>
      <c r="F105" s="1" t="n">
        <v>65.62</v>
      </c>
      <c r="G105" s="1" t="n">
        <v>7</v>
      </c>
      <c r="H105" s="1" t="n">
        <v>82</v>
      </c>
      <c r="I105" s="1" t="n">
        <v>13.666667</v>
      </c>
    </row>
  </sheetData>
  <mergeCells count="3">
    <mergeCell ref="M86:N86"/>
    <mergeCell ref="M88:P88"/>
    <mergeCell ref="R88:U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5" activeCellId="0" sqref="H55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2</v>
      </c>
      <c r="H1" s="1" t="s">
        <v>70</v>
      </c>
      <c r="O1" s="1" t="s">
        <v>72</v>
      </c>
    </row>
    <row r="2" customFormat="false" ht="13.8" hidden="false" customHeight="false" outlineLevel="0" collapsed="false">
      <c r="B2" s="1" t="s">
        <v>89</v>
      </c>
      <c r="C2" s="1" t="s">
        <v>11</v>
      </c>
      <c r="D2" s="1" t="s">
        <v>15</v>
      </c>
      <c r="E2" s="1" t="s">
        <v>6</v>
      </c>
      <c r="F2" s="1" t="s">
        <v>13</v>
      </c>
      <c r="I2" s="1" t="s">
        <v>89</v>
      </c>
      <c r="J2" s="1" t="s">
        <v>11</v>
      </c>
      <c r="K2" s="1" t="s">
        <v>15</v>
      </c>
      <c r="L2" s="1" t="s">
        <v>6</v>
      </c>
      <c r="M2" s="1" t="s">
        <v>13</v>
      </c>
      <c r="P2" s="1" t="s">
        <v>89</v>
      </c>
      <c r="Q2" s="1" t="s">
        <v>11</v>
      </c>
      <c r="R2" s="1" t="s">
        <v>15</v>
      </c>
      <c r="S2" s="1" t="s">
        <v>6</v>
      </c>
      <c r="T2" s="1" t="s">
        <v>13</v>
      </c>
    </row>
    <row r="3" customFormat="false" ht="13.8" hidden="false" customHeight="false" outlineLevel="0" collapsed="false">
      <c r="A3" s="1" t="s">
        <v>90</v>
      </c>
      <c r="B3" s="24" t="n">
        <v>6.6</v>
      </c>
      <c r="C3" s="24" t="n">
        <v>73.68</v>
      </c>
      <c r="D3" s="24" t="n">
        <v>12</v>
      </c>
      <c r="E3" s="24" t="n">
        <v>212</v>
      </c>
      <c r="F3" s="24" t="n">
        <v>17.666667</v>
      </c>
      <c r="H3" s="1" t="s">
        <v>90</v>
      </c>
      <c r="I3" s="1" t="n">
        <v>7.3</v>
      </c>
      <c r="J3" s="1" t="n">
        <v>66.54</v>
      </c>
      <c r="K3" s="1" t="n">
        <v>5</v>
      </c>
      <c r="L3" s="1" t="n">
        <v>77</v>
      </c>
      <c r="M3" s="1" t="n">
        <v>15.4</v>
      </c>
      <c r="O3" s="1" t="s">
        <v>90</v>
      </c>
      <c r="P3" s="1" t="n">
        <v>8.9</v>
      </c>
      <c r="Q3" s="1" t="n">
        <v>62.38</v>
      </c>
      <c r="R3" s="1" t="n">
        <v>10</v>
      </c>
      <c r="S3" s="1" t="n">
        <v>196</v>
      </c>
      <c r="T3" s="1" t="n">
        <v>19.6</v>
      </c>
    </row>
    <row r="4" customFormat="false" ht="13.8" hidden="false" customHeight="false" outlineLevel="0" collapsed="false">
      <c r="A4" s="1" t="s">
        <v>91</v>
      </c>
      <c r="B4" s="24" t="n">
        <v>3.8</v>
      </c>
      <c r="C4" s="24" t="n">
        <v>86.2</v>
      </c>
      <c r="D4" s="24" t="n">
        <v>10</v>
      </c>
      <c r="E4" s="24" t="n">
        <v>126</v>
      </c>
      <c r="F4" s="24" t="n">
        <v>12.6</v>
      </c>
      <c r="H4" s="1" t="s">
        <v>91</v>
      </c>
      <c r="I4" s="1" t="n">
        <v>5.3</v>
      </c>
      <c r="J4" s="1" t="n">
        <v>71.71</v>
      </c>
      <c r="K4" s="1" t="n">
        <v>8</v>
      </c>
      <c r="L4" s="1" t="n">
        <v>80</v>
      </c>
      <c r="M4" s="1" t="n">
        <v>10</v>
      </c>
      <c r="O4" s="1" t="s">
        <v>91</v>
      </c>
      <c r="P4" s="1" t="n">
        <v>6</v>
      </c>
      <c r="Q4" s="1" t="n">
        <v>75.2</v>
      </c>
      <c r="R4" s="1" t="n">
        <v>10</v>
      </c>
      <c r="S4" s="1" t="n">
        <v>148</v>
      </c>
      <c r="T4" s="1" t="n">
        <v>14.8</v>
      </c>
    </row>
    <row r="5" customFormat="false" ht="13.8" hidden="false" customHeight="false" outlineLevel="0" collapsed="false">
      <c r="A5" s="1" t="s">
        <v>92</v>
      </c>
      <c r="B5" s="24" t="n">
        <v>5.8</v>
      </c>
      <c r="C5" s="24" t="n">
        <v>75.81</v>
      </c>
      <c r="D5" s="24" t="n">
        <v>9</v>
      </c>
      <c r="E5" s="24" t="n">
        <v>130</v>
      </c>
      <c r="F5" s="24" t="n">
        <v>14.444444</v>
      </c>
      <c r="H5" s="1" t="s">
        <v>92</v>
      </c>
      <c r="I5" s="1" t="n">
        <v>8.4</v>
      </c>
      <c r="J5" s="1" t="n">
        <v>58.28</v>
      </c>
      <c r="K5" s="1" t="n">
        <v>1</v>
      </c>
      <c r="L5" s="1" t="n">
        <v>18</v>
      </c>
      <c r="M5" s="1" t="n">
        <v>18</v>
      </c>
      <c r="O5" s="1" t="s">
        <v>92</v>
      </c>
      <c r="P5" s="1" t="n">
        <v>6.1</v>
      </c>
      <c r="Q5" s="1" t="n">
        <v>69.58</v>
      </c>
      <c r="R5" s="1" t="n">
        <v>10</v>
      </c>
      <c r="S5" s="1" t="n">
        <v>120</v>
      </c>
      <c r="T5" s="1" t="n">
        <v>12</v>
      </c>
    </row>
    <row r="6" customFormat="false" ht="13.8" hidden="false" customHeight="false" outlineLevel="0" collapsed="false">
      <c r="A6" s="1" t="s">
        <v>93</v>
      </c>
      <c r="B6" s="24" t="n">
        <v>4.4</v>
      </c>
      <c r="C6" s="24" t="n">
        <v>90.19</v>
      </c>
      <c r="D6" s="24" t="n">
        <v>11</v>
      </c>
      <c r="E6" s="24" t="n">
        <v>187</v>
      </c>
      <c r="F6" s="24" t="n">
        <v>17</v>
      </c>
      <c r="H6" s="1" t="s">
        <v>93</v>
      </c>
      <c r="I6" s="1" t="n">
        <v>3.8</v>
      </c>
      <c r="J6" s="1" t="n">
        <v>91.82</v>
      </c>
      <c r="K6" s="1" t="n">
        <v>6</v>
      </c>
      <c r="L6" s="1" t="n">
        <v>91</v>
      </c>
      <c r="M6" s="1" t="n">
        <v>15.166667</v>
      </c>
      <c r="O6" s="1" t="s">
        <v>93</v>
      </c>
      <c r="P6" s="1" t="n">
        <v>3.6</v>
      </c>
      <c r="Q6" s="1" t="n">
        <v>92.32</v>
      </c>
      <c r="R6" s="1" t="n">
        <v>8</v>
      </c>
      <c r="S6" s="1" t="n">
        <v>117</v>
      </c>
      <c r="T6" s="1" t="n">
        <v>14.625</v>
      </c>
    </row>
    <row r="7" customFormat="false" ht="13.8" hidden="false" customHeight="false" outlineLevel="0" collapsed="false">
      <c r="A7" s="1" t="s">
        <v>94</v>
      </c>
      <c r="B7" s="24" t="n">
        <v>5.2</v>
      </c>
      <c r="C7" s="24" t="n">
        <v>88.06</v>
      </c>
      <c r="D7" s="24" t="n">
        <v>9</v>
      </c>
      <c r="E7" s="24" t="n">
        <v>174</v>
      </c>
      <c r="F7" s="24" t="n">
        <v>19.333333</v>
      </c>
      <c r="H7" s="1" t="s">
        <v>94</v>
      </c>
      <c r="I7" s="1" t="n">
        <v>3.4</v>
      </c>
      <c r="J7" s="1" t="n">
        <v>87.31</v>
      </c>
      <c r="K7" s="1" t="n">
        <v>7</v>
      </c>
      <c r="L7" s="1" t="n">
        <v>79</v>
      </c>
      <c r="M7" s="1" t="n">
        <v>11.285714</v>
      </c>
      <c r="O7" s="1" t="s">
        <v>94</v>
      </c>
      <c r="P7" s="1" t="n">
        <v>5.4</v>
      </c>
      <c r="Q7" s="1" t="n">
        <v>76.82</v>
      </c>
      <c r="R7" s="1" t="n">
        <v>14</v>
      </c>
      <c r="S7" s="1" t="n">
        <v>186</v>
      </c>
      <c r="T7" s="1" t="n">
        <v>13.285714</v>
      </c>
    </row>
    <row r="8" customFormat="false" ht="13.8" hidden="false" customHeight="false" outlineLevel="0" collapsed="false">
      <c r="A8" s="1" t="s">
        <v>95</v>
      </c>
      <c r="B8" s="24" t="n">
        <v>7.2</v>
      </c>
      <c r="C8" s="24" t="n">
        <v>71.95</v>
      </c>
      <c r="D8" s="24" t="n">
        <v>9</v>
      </c>
      <c r="E8" s="24" t="n">
        <v>169</v>
      </c>
      <c r="F8" s="24" t="n">
        <v>18.777778</v>
      </c>
      <c r="H8" s="1" t="s">
        <v>95</v>
      </c>
      <c r="I8" s="1" t="n">
        <v>6.2</v>
      </c>
      <c r="J8" s="1" t="n">
        <v>69.38</v>
      </c>
      <c r="K8" s="1" t="n">
        <v>7</v>
      </c>
      <c r="L8" s="1" t="n">
        <v>86</v>
      </c>
      <c r="M8" s="1" t="n">
        <v>12.285714</v>
      </c>
      <c r="O8" s="1" t="s">
        <v>95</v>
      </c>
      <c r="P8" s="1" t="n">
        <v>7.2</v>
      </c>
      <c r="Q8" s="1" t="n">
        <v>72.05</v>
      </c>
      <c r="R8" s="1" t="n">
        <v>10</v>
      </c>
      <c r="S8" s="1" t="n">
        <v>180</v>
      </c>
      <c r="T8" s="1" t="n">
        <v>18</v>
      </c>
    </row>
    <row r="9" customFormat="false" ht="13.8" hidden="false" customHeight="false" outlineLevel="0" collapsed="false">
      <c r="A9" s="1" t="s">
        <v>96</v>
      </c>
      <c r="B9" s="24" t="n">
        <v>9.5</v>
      </c>
      <c r="C9" s="24" t="n">
        <v>55.24</v>
      </c>
      <c r="D9" s="24" t="n">
        <v>4</v>
      </c>
      <c r="E9" s="24" t="n">
        <v>79</v>
      </c>
      <c r="F9" s="24" t="n">
        <v>19.75</v>
      </c>
      <c r="H9" s="1" t="s">
        <v>96</v>
      </c>
      <c r="I9" s="1" t="n">
        <v>8.6</v>
      </c>
      <c r="J9" s="1" t="n">
        <v>52.15</v>
      </c>
      <c r="K9" s="1" t="n">
        <v>3</v>
      </c>
      <c r="L9" s="1" t="n">
        <v>37</v>
      </c>
      <c r="M9" s="1" t="n">
        <v>12.333333</v>
      </c>
      <c r="O9" s="1" t="s">
        <v>96</v>
      </c>
      <c r="P9" s="1" t="n">
        <v>5.9</v>
      </c>
      <c r="Q9" s="1" t="n">
        <v>70.19</v>
      </c>
      <c r="R9" s="1" t="n">
        <v>9</v>
      </c>
      <c r="S9" s="1" t="n">
        <v>103</v>
      </c>
      <c r="T9" s="1" t="n">
        <v>11.444444</v>
      </c>
    </row>
    <row r="10" customFormat="false" ht="13.8" hidden="false" customHeight="false" outlineLevel="0" collapsed="false">
      <c r="A10" s="1" t="s">
        <v>97</v>
      </c>
      <c r="B10" s="24" t="n">
        <v>5.2</v>
      </c>
      <c r="C10" s="24" t="n">
        <v>82.54</v>
      </c>
      <c r="D10" s="24" t="n">
        <v>10</v>
      </c>
      <c r="E10" s="24" t="n">
        <v>168</v>
      </c>
      <c r="F10" s="24" t="n">
        <v>16.8</v>
      </c>
      <c r="H10" s="1" t="s">
        <v>97</v>
      </c>
      <c r="I10" s="1" t="n">
        <v>3.5</v>
      </c>
      <c r="J10" s="1" t="n">
        <v>87.11</v>
      </c>
      <c r="K10" s="1" t="n">
        <v>7</v>
      </c>
      <c r="L10" s="1" t="n">
        <v>80</v>
      </c>
      <c r="M10" s="1" t="n">
        <v>11.428571</v>
      </c>
      <c r="O10" s="1" t="s">
        <v>97</v>
      </c>
      <c r="P10" s="1" t="n">
        <v>4.7</v>
      </c>
      <c r="Q10" s="1" t="n">
        <v>83.86</v>
      </c>
      <c r="R10" s="1" t="n">
        <v>10</v>
      </c>
      <c r="S10" s="1" t="n">
        <v>147</v>
      </c>
      <c r="T10" s="1" t="n">
        <v>14.7</v>
      </c>
    </row>
    <row r="11" customFormat="false" ht="13.8" hidden="false" customHeight="false" outlineLevel="0" collapsed="false">
      <c r="A11" s="1" t="s">
        <v>98</v>
      </c>
      <c r="B11" s="24" t="n">
        <v>6.2</v>
      </c>
      <c r="C11" s="24" t="n">
        <v>69.18</v>
      </c>
      <c r="D11" s="24" t="n">
        <v>9</v>
      </c>
      <c r="E11" s="24" t="n">
        <v>112</v>
      </c>
      <c r="F11" s="24" t="n">
        <v>12.444444</v>
      </c>
      <c r="H11" s="1" t="s">
        <v>98</v>
      </c>
      <c r="I11" s="1" t="n">
        <v>7.2</v>
      </c>
      <c r="J11" s="1" t="n">
        <v>61.33</v>
      </c>
      <c r="K11" s="1" t="n">
        <v>5</v>
      </c>
      <c r="L11" s="1" t="n">
        <v>61</v>
      </c>
      <c r="M11" s="1" t="n">
        <v>12.2</v>
      </c>
      <c r="O11" s="1" t="s">
        <v>98</v>
      </c>
      <c r="P11" s="1" t="n">
        <v>6.2</v>
      </c>
      <c r="Q11" s="1" t="n">
        <v>69.28</v>
      </c>
      <c r="R11" s="1" t="n">
        <v>10</v>
      </c>
      <c r="S11" s="1" t="n">
        <v>127</v>
      </c>
      <c r="T11" s="1" t="n">
        <v>12.7</v>
      </c>
    </row>
    <row r="12" customFormat="false" ht="13.8" hidden="false" customHeight="false" outlineLevel="0" collapsed="false">
      <c r="A12" s="1" t="s">
        <v>99</v>
      </c>
      <c r="B12" s="24" t="n">
        <v>4.2</v>
      </c>
      <c r="C12" s="24" t="n">
        <v>90.7</v>
      </c>
      <c r="D12" s="24" t="n">
        <v>10</v>
      </c>
      <c r="E12" s="24" t="n">
        <v>166</v>
      </c>
      <c r="F12" s="24" t="n">
        <v>16.6</v>
      </c>
      <c r="H12" s="1" t="s">
        <v>99</v>
      </c>
      <c r="I12" s="1" t="n">
        <v>18.1</v>
      </c>
      <c r="J12" s="1" t="n">
        <v>49.15</v>
      </c>
      <c r="K12" s="1" t="n">
        <v>1</v>
      </c>
      <c r="L12" s="1" t="n">
        <v>55</v>
      </c>
      <c r="M12" s="1" t="n">
        <v>55</v>
      </c>
      <c r="O12" s="1" t="s">
        <v>99</v>
      </c>
      <c r="P12" s="1" t="n">
        <v>3.5</v>
      </c>
      <c r="Q12" s="1" t="n">
        <v>92.42</v>
      </c>
      <c r="R12" s="1" t="n">
        <v>9</v>
      </c>
      <c r="S12" s="1" t="n">
        <v>131</v>
      </c>
      <c r="T12" s="1" t="n">
        <v>14.555556</v>
      </c>
    </row>
    <row r="13" customFormat="false" ht="13.8" hidden="false" customHeight="false" outlineLevel="0" collapsed="false">
      <c r="A13" s="1" t="s">
        <v>100</v>
      </c>
      <c r="B13" s="24" t="n">
        <v>9.1</v>
      </c>
      <c r="C13" s="24" t="n">
        <v>61.87</v>
      </c>
      <c r="D13" s="24" t="n">
        <v>9</v>
      </c>
      <c r="E13" s="24" t="n">
        <v>161</v>
      </c>
      <c r="F13" s="24" t="n">
        <v>17.888889</v>
      </c>
      <c r="H13" s="1" t="s">
        <v>100</v>
      </c>
      <c r="I13" s="1" t="n">
        <v>17.8</v>
      </c>
      <c r="J13" s="1" t="n">
        <v>12.26</v>
      </c>
      <c r="K13" s="1" t="n">
        <v>1</v>
      </c>
      <c r="L13" s="1" t="n">
        <v>32</v>
      </c>
      <c r="M13" s="1" t="n">
        <v>32</v>
      </c>
      <c r="O13" s="1" t="s">
        <v>100</v>
      </c>
      <c r="P13" s="1" t="n">
        <v>7.5</v>
      </c>
      <c r="Q13" s="1" t="n">
        <v>60.51</v>
      </c>
      <c r="R13" s="1" t="n">
        <v>8</v>
      </c>
      <c r="S13" s="1" t="n">
        <v>100</v>
      </c>
      <c r="T13" s="1" t="n">
        <v>12.5</v>
      </c>
    </row>
    <row r="14" customFormat="false" ht="13.8" hidden="false" customHeight="false" outlineLevel="0" collapsed="false">
      <c r="A14" s="1" t="s">
        <v>101</v>
      </c>
      <c r="B14" s="24" t="n">
        <v>6.4</v>
      </c>
      <c r="C14" s="24" t="n">
        <v>74.29</v>
      </c>
      <c r="D14" s="24" t="n">
        <v>8</v>
      </c>
      <c r="E14" s="24" t="n">
        <v>125</v>
      </c>
      <c r="F14" s="24" t="n">
        <v>15.625</v>
      </c>
      <c r="H14" s="1" t="s">
        <v>101</v>
      </c>
      <c r="I14" s="1" t="n">
        <v>23.6</v>
      </c>
      <c r="J14" s="1" t="n">
        <v>7.87</v>
      </c>
      <c r="K14" s="1" t="n">
        <v>1</v>
      </c>
      <c r="L14" s="1" t="n">
        <v>59</v>
      </c>
      <c r="M14" s="1" t="n">
        <v>59</v>
      </c>
      <c r="O14" s="1" t="s">
        <v>101</v>
      </c>
      <c r="P14" s="1" t="n">
        <v>6.6</v>
      </c>
      <c r="Q14" s="1" t="n">
        <v>68.36</v>
      </c>
      <c r="R14" s="1" t="n">
        <v>12</v>
      </c>
      <c r="S14" s="1" t="n">
        <v>158</v>
      </c>
      <c r="T14" s="1" t="n">
        <v>13.166667</v>
      </c>
    </row>
    <row r="15" customFormat="false" ht="13.8" hidden="false" customHeight="false" outlineLevel="0" collapsed="false">
      <c r="A15" s="1" t="s">
        <v>102</v>
      </c>
      <c r="B15" s="24" t="n">
        <v>7</v>
      </c>
      <c r="C15" s="24" t="n">
        <v>67.25</v>
      </c>
      <c r="D15" s="24" t="n">
        <v>10</v>
      </c>
      <c r="E15" s="24" t="n">
        <v>145</v>
      </c>
      <c r="F15" s="24" t="n">
        <v>14.5</v>
      </c>
      <c r="H15" s="1" t="s">
        <v>102</v>
      </c>
      <c r="I15" s="1" t="n">
        <v>7.8</v>
      </c>
      <c r="J15" s="1" t="n">
        <v>59.8</v>
      </c>
      <c r="K15" s="1" t="n">
        <v>4</v>
      </c>
      <c r="L15" s="1" t="n">
        <v>54</v>
      </c>
      <c r="M15" s="1" t="n">
        <v>13.5</v>
      </c>
      <c r="O15" s="1" t="s">
        <v>102</v>
      </c>
      <c r="P15" s="1" t="n">
        <v>5.9</v>
      </c>
      <c r="Q15" s="1" t="n">
        <v>70.09</v>
      </c>
      <c r="R15" s="1" t="n">
        <v>12</v>
      </c>
      <c r="S15" s="1" t="n">
        <v>137</v>
      </c>
      <c r="T15" s="1" t="n">
        <v>11.416667</v>
      </c>
    </row>
    <row r="16" customFormat="false" ht="13.8" hidden="false" customHeight="false" outlineLevel="0" collapsed="false">
      <c r="A16" s="1" t="s">
        <v>103</v>
      </c>
      <c r="B16" s="24" t="n">
        <v>7.5</v>
      </c>
      <c r="C16" s="24" t="n">
        <v>65.83</v>
      </c>
      <c r="D16" s="24" t="n">
        <v>8</v>
      </c>
      <c r="E16" s="24" t="n">
        <v>129</v>
      </c>
      <c r="F16" s="24" t="n">
        <v>16.125</v>
      </c>
      <c r="H16" s="1" t="s">
        <v>103</v>
      </c>
      <c r="I16" s="1" t="n">
        <v>15.4</v>
      </c>
      <c r="J16" s="1" t="n">
        <v>34.6</v>
      </c>
      <c r="K16" s="1" t="n">
        <v>1</v>
      </c>
      <c r="L16" s="1" t="n">
        <v>37</v>
      </c>
      <c r="M16" s="1" t="n">
        <v>37</v>
      </c>
      <c r="O16" s="1" t="s">
        <v>103</v>
      </c>
      <c r="P16" s="1" t="n">
        <v>6.3</v>
      </c>
      <c r="Q16" s="1" t="n">
        <v>69.07</v>
      </c>
      <c r="R16" s="1" t="n">
        <v>10</v>
      </c>
      <c r="S16" s="1" t="n">
        <v>125</v>
      </c>
      <c r="T16" s="1" t="n">
        <v>12.5</v>
      </c>
    </row>
    <row r="17" customFormat="false" ht="13.8" hidden="false" customHeight="false" outlineLevel="0" collapsed="false">
      <c r="A17" s="1" t="s">
        <v>104</v>
      </c>
      <c r="B17" s="24" t="n">
        <v>9.3</v>
      </c>
      <c r="C17" s="24" t="n">
        <v>50.33</v>
      </c>
      <c r="D17" s="24" t="n">
        <v>4</v>
      </c>
      <c r="E17" s="24" t="n">
        <v>61</v>
      </c>
      <c r="F17" s="24" t="n">
        <v>15.25</v>
      </c>
      <c r="H17" s="1" t="s">
        <v>104</v>
      </c>
      <c r="I17" s="1" t="n">
        <v>19.7</v>
      </c>
      <c r="J17" s="1" t="n">
        <v>23.43</v>
      </c>
      <c r="K17" s="1" t="n">
        <v>1</v>
      </c>
      <c r="L17" s="1" t="n">
        <v>45</v>
      </c>
      <c r="M17" s="1" t="n">
        <v>45</v>
      </c>
      <c r="O17" s="1" t="s">
        <v>104</v>
      </c>
      <c r="P17" s="1" t="n">
        <v>6.5</v>
      </c>
      <c r="Q17" s="1" t="n">
        <v>68.47</v>
      </c>
      <c r="R17" s="1" t="n">
        <v>8</v>
      </c>
      <c r="S17" s="1" t="n">
        <v>106</v>
      </c>
      <c r="T17" s="1" t="n">
        <v>13.25</v>
      </c>
    </row>
    <row r="18" customFormat="false" ht="13.8" hidden="false" customHeight="false" outlineLevel="0" collapsed="false">
      <c r="A18" s="1" t="s">
        <v>105</v>
      </c>
      <c r="B18" s="24" t="n">
        <v>6.9</v>
      </c>
      <c r="C18" s="24" t="n">
        <v>67.45</v>
      </c>
      <c r="D18" s="24" t="n">
        <v>7</v>
      </c>
      <c r="E18" s="24" t="n">
        <v>99</v>
      </c>
      <c r="F18" s="24" t="n">
        <v>14.142857</v>
      </c>
      <c r="H18" s="1" t="s">
        <v>105</v>
      </c>
      <c r="I18" s="1" t="n">
        <v>8.6</v>
      </c>
      <c r="J18" s="1" t="n">
        <v>57.57</v>
      </c>
      <c r="K18" s="1" t="n">
        <v>6</v>
      </c>
      <c r="L18" s="1" t="n">
        <v>93</v>
      </c>
      <c r="M18" s="1" t="n">
        <v>15.5</v>
      </c>
      <c r="O18" s="1" t="s">
        <v>105</v>
      </c>
      <c r="P18" s="1" t="n">
        <v>7.7</v>
      </c>
      <c r="Q18" s="1" t="n">
        <v>60.01</v>
      </c>
      <c r="R18" s="1" t="n">
        <v>10</v>
      </c>
      <c r="S18" s="1" t="n">
        <v>127</v>
      </c>
      <c r="T18" s="1" t="n">
        <v>12.7</v>
      </c>
    </row>
    <row r="19" customFormat="false" ht="13.8" hidden="false" customHeight="false" outlineLevel="0" collapsed="false">
      <c r="A19" s="1" t="s">
        <v>106</v>
      </c>
      <c r="B19" s="24" t="n">
        <v>6.7</v>
      </c>
      <c r="C19" s="24" t="n">
        <v>73.47</v>
      </c>
      <c r="D19" s="24" t="n">
        <v>10</v>
      </c>
      <c r="E19" s="24" t="n">
        <v>153</v>
      </c>
      <c r="F19" s="24" t="n">
        <v>15.3</v>
      </c>
      <c r="H19" s="1" t="s">
        <v>106</v>
      </c>
      <c r="I19" s="1" t="n">
        <v>6.3</v>
      </c>
      <c r="J19" s="1" t="n">
        <v>63.76</v>
      </c>
      <c r="K19" s="1" t="n">
        <v>10</v>
      </c>
      <c r="L19" s="1" t="n">
        <v>82</v>
      </c>
      <c r="M19" s="1" t="n">
        <v>8.2</v>
      </c>
      <c r="O19" s="1" t="s">
        <v>106</v>
      </c>
      <c r="P19" s="1" t="n">
        <v>5.1</v>
      </c>
      <c r="Q19" s="1" t="n">
        <v>77.43</v>
      </c>
      <c r="R19" s="1" t="n">
        <v>12</v>
      </c>
      <c r="S19" s="1" t="n">
        <v>152</v>
      </c>
      <c r="T19" s="1" t="n">
        <v>12.666667</v>
      </c>
    </row>
    <row r="20" customFormat="false" ht="13.8" hidden="false" customHeight="false" outlineLevel="0" collapsed="false">
      <c r="A20" s="1" t="s">
        <v>107</v>
      </c>
      <c r="B20" s="24" t="n">
        <v>10.1</v>
      </c>
      <c r="C20" s="24" t="n">
        <v>59.13</v>
      </c>
      <c r="D20" s="24" t="n">
        <v>8</v>
      </c>
      <c r="E20" s="24" t="n">
        <v>178</v>
      </c>
      <c r="F20" s="24" t="n">
        <v>22.25</v>
      </c>
      <c r="H20" s="1" t="s">
        <v>107</v>
      </c>
      <c r="I20" s="1" t="n">
        <v>7.2</v>
      </c>
      <c r="J20" s="1" t="n">
        <v>55.91</v>
      </c>
      <c r="K20" s="1" t="n">
        <v>6</v>
      </c>
      <c r="L20" s="1" t="n">
        <v>54</v>
      </c>
      <c r="M20" s="1" t="n">
        <v>9</v>
      </c>
      <c r="O20" s="1" t="s">
        <v>107</v>
      </c>
      <c r="P20" s="1" t="n">
        <v>7.6</v>
      </c>
      <c r="Q20" s="1" t="n">
        <v>60.21</v>
      </c>
      <c r="R20" s="1" t="n">
        <v>10</v>
      </c>
      <c r="S20" s="1" t="n">
        <v>129</v>
      </c>
      <c r="T20" s="1" t="n">
        <v>12.9</v>
      </c>
    </row>
    <row r="21" customFormat="false" ht="13.8" hidden="false" customHeight="false" outlineLevel="0" collapsed="false">
      <c r="A21" s="1" t="s">
        <v>108</v>
      </c>
      <c r="B21" s="24" t="n">
        <v>5.5</v>
      </c>
      <c r="C21" s="24" t="n">
        <v>76.52</v>
      </c>
      <c r="D21" s="24" t="n">
        <v>10</v>
      </c>
      <c r="E21" s="24" t="n">
        <v>137</v>
      </c>
      <c r="F21" s="24" t="n">
        <v>13.7</v>
      </c>
      <c r="H21" s="1" t="s">
        <v>108</v>
      </c>
      <c r="I21" s="1" t="n">
        <v>5.7</v>
      </c>
      <c r="J21" s="1" t="n">
        <v>70.7</v>
      </c>
      <c r="K21" s="1" t="n">
        <v>8</v>
      </c>
      <c r="L21" s="1" t="n">
        <v>84</v>
      </c>
      <c r="M21" s="1" t="n">
        <v>10.5</v>
      </c>
      <c r="O21" s="1" t="s">
        <v>108</v>
      </c>
      <c r="P21" s="1" t="n">
        <v>6.6</v>
      </c>
      <c r="Q21" s="1" t="n">
        <v>68.26</v>
      </c>
      <c r="R21" s="1" t="n">
        <v>8</v>
      </c>
      <c r="S21" s="1" t="n">
        <v>106</v>
      </c>
      <c r="T21" s="1" t="n">
        <v>13.25</v>
      </c>
    </row>
    <row r="22" customFormat="false" ht="13.8" hidden="false" customHeight="false" outlineLevel="0" collapsed="false">
      <c r="A22" s="1" t="s">
        <v>109</v>
      </c>
      <c r="B22" s="24" t="n">
        <v>7.7</v>
      </c>
      <c r="C22" s="24" t="n">
        <v>65.32</v>
      </c>
      <c r="D22" s="24" t="n">
        <v>8</v>
      </c>
      <c r="E22" s="24" t="n">
        <v>133</v>
      </c>
      <c r="F22" s="24" t="n">
        <v>16.625</v>
      </c>
      <c r="H22" s="1" t="s">
        <v>109</v>
      </c>
      <c r="I22" s="1" t="n">
        <v>22</v>
      </c>
      <c r="J22" s="1" t="n">
        <v>11.93</v>
      </c>
      <c r="K22" s="1" t="n">
        <v>1</v>
      </c>
      <c r="L22" s="1" t="n">
        <v>49</v>
      </c>
      <c r="M22" s="1" t="n">
        <v>49</v>
      </c>
      <c r="O22" s="1" t="s">
        <v>109</v>
      </c>
      <c r="P22" s="1" t="n">
        <v>8.6</v>
      </c>
      <c r="Q22" s="1" t="n">
        <v>52.15</v>
      </c>
      <c r="R22" s="1" t="n">
        <v>9</v>
      </c>
      <c r="S22" s="1" t="n">
        <v>114</v>
      </c>
      <c r="T22" s="1" t="n">
        <v>12.666667</v>
      </c>
    </row>
    <row r="23" customFormat="false" ht="13.8" hidden="false" customHeight="false" outlineLevel="0" collapsed="false">
      <c r="A23" s="1" t="s">
        <v>110</v>
      </c>
      <c r="B23" s="24" t="n">
        <v>7.5</v>
      </c>
      <c r="C23" s="24" t="n">
        <v>66.03</v>
      </c>
      <c r="D23" s="24" t="n">
        <v>7</v>
      </c>
      <c r="E23" s="24" t="n">
        <v>115</v>
      </c>
      <c r="F23" s="24" t="n">
        <v>16.428571</v>
      </c>
      <c r="H23" s="1" t="s">
        <v>110</v>
      </c>
      <c r="I23" s="1" t="n">
        <v>5.4</v>
      </c>
      <c r="J23" s="1" t="n">
        <v>76.82</v>
      </c>
      <c r="K23" s="1" t="n">
        <v>7</v>
      </c>
      <c r="L23" s="1" t="n">
        <v>93</v>
      </c>
      <c r="M23" s="1" t="n">
        <v>13.285714</v>
      </c>
      <c r="O23" s="1" t="s">
        <v>110</v>
      </c>
      <c r="P23" s="1" t="n">
        <v>6.6</v>
      </c>
      <c r="Q23" s="1" t="n">
        <v>73.58</v>
      </c>
      <c r="R23" s="1" t="n">
        <v>8</v>
      </c>
      <c r="S23" s="1" t="n">
        <v>134</v>
      </c>
      <c r="T23" s="1" t="n">
        <v>16.75</v>
      </c>
    </row>
    <row r="24" customFormat="false" ht="13.8" hidden="false" customHeight="false" outlineLevel="0" collapsed="false">
      <c r="A24" s="1" t="s">
        <v>7</v>
      </c>
      <c r="B24" s="24" t="n">
        <f aca="false">AVERAGE(B3:B23)</f>
        <v>6.75238095238095</v>
      </c>
      <c r="C24" s="24" t="n">
        <f aca="false">AVERAGE(C3:C23)</f>
        <v>71.9542857142857</v>
      </c>
      <c r="D24" s="24" t="n">
        <f aca="false">AVERAGE(D3:D23)</f>
        <v>8.66666666666667</v>
      </c>
      <c r="E24" s="24" t="n">
        <f aca="false">AVERAGE(E3:E23)</f>
        <v>140.904761904762</v>
      </c>
      <c r="F24" s="24" t="n">
        <f aca="false">AVERAGE(F3:F23)</f>
        <v>16.3453325238095</v>
      </c>
      <c r="I24" s="24" t="n">
        <f aca="false">AVERAGE(I3:I23)</f>
        <v>10.0619047619048</v>
      </c>
      <c r="J24" s="24" t="n">
        <f aca="false">AVERAGE(J3:J23)</f>
        <v>55.6871428571429</v>
      </c>
      <c r="K24" s="24" t="n">
        <f aca="false">AVERAGE(K3:K23)</f>
        <v>4.57142857142857</v>
      </c>
      <c r="L24" s="24" t="n">
        <f aca="false">AVERAGE(L3:L23)</f>
        <v>64.0952380952381</v>
      </c>
      <c r="M24" s="24" t="n">
        <f aca="false">AVERAGE(M3:M23)</f>
        <v>22.1469387142857</v>
      </c>
      <c r="P24" s="24" t="n">
        <f aca="false">AVERAGE(P3:P23)</f>
        <v>6.30952380952381</v>
      </c>
      <c r="Q24" s="24" t="n">
        <f aca="false">AVERAGE(Q3:Q23)</f>
        <v>71.0590476190476</v>
      </c>
      <c r="R24" s="24" t="n">
        <f aca="false">AVERAGE(R3:R23)</f>
        <v>9.85714285714286</v>
      </c>
      <c r="S24" s="24" t="n">
        <f aca="false">AVERAGE(S3:S23)</f>
        <v>135.380952380952</v>
      </c>
      <c r="T24" s="24" t="n">
        <f aca="false">AVERAGE(T3:T23)</f>
        <v>13.7846372380952</v>
      </c>
    </row>
    <row r="25" customFormat="false" ht="13.8" hidden="false" customHeight="false" outlineLevel="0" collapsed="false">
      <c r="A25" s="1" t="s">
        <v>48</v>
      </c>
      <c r="B25" s="24" t="n">
        <f aca="false">MEDIAN(B3:B23)</f>
        <v>6.7</v>
      </c>
      <c r="C25" s="24" t="n">
        <f aca="false">MEDIAN(C3:C23)</f>
        <v>71.95</v>
      </c>
      <c r="D25" s="24" t="n">
        <f aca="false">MEDIAN(D3:D23)</f>
        <v>9</v>
      </c>
      <c r="E25" s="24" t="n">
        <f aca="false">MEDIAN(E3:E23)</f>
        <v>137</v>
      </c>
      <c r="F25" s="24" t="n">
        <f aca="false">MEDIAN(F3:F23)</f>
        <v>16.428571</v>
      </c>
      <c r="I25" s="24" t="n">
        <f aca="false">MEDIAN(I3:I23)</f>
        <v>7.3</v>
      </c>
      <c r="J25" s="24" t="n">
        <f aca="false">MEDIAN(J3:J23)</f>
        <v>59.8</v>
      </c>
      <c r="K25" s="24" t="n">
        <f aca="false">MEDIAN(K3:K23)</f>
        <v>5</v>
      </c>
      <c r="L25" s="24" t="n">
        <f aca="false">MEDIAN(L3:L23)</f>
        <v>61</v>
      </c>
      <c r="M25" s="24" t="n">
        <f aca="false">MEDIAN(M3:M23)</f>
        <v>13.5</v>
      </c>
      <c r="P25" s="24" t="n">
        <f aca="false">MEDIAN(P3:P23)</f>
        <v>6.3</v>
      </c>
      <c r="Q25" s="24" t="n">
        <f aca="false">MEDIAN(Q3:Q23)</f>
        <v>69.58</v>
      </c>
      <c r="R25" s="24" t="n">
        <f aca="false">MEDIAN(R3:R23)</f>
        <v>10</v>
      </c>
      <c r="S25" s="24" t="n">
        <f aca="false">MEDIAN(S3:S23)</f>
        <v>129</v>
      </c>
      <c r="T25" s="24" t="n">
        <f aca="false">MEDIAN(T3:T23)</f>
        <v>13.166667</v>
      </c>
    </row>
    <row r="27" customFormat="false" ht="13.8" hidden="false" customHeight="false" outlineLevel="0" collapsed="false">
      <c r="C27" s="1" t="s">
        <v>70</v>
      </c>
      <c r="D27" s="1" t="s">
        <v>72</v>
      </c>
    </row>
    <row r="28" customFormat="false" ht="13.8" hidden="false" customHeight="false" outlineLevel="0" collapsed="false">
      <c r="A28" s="1" t="s">
        <v>111</v>
      </c>
      <c r="C28" s="1" t="n">
        <v>0</v>
      </c>
      <c r="D28" s="1" t="n">
        <v>0</v>
      </c>
    </row>
    <row r="30" customFormat="false" ht="13.8" hidden="false" customHeight="false" outlineLevel="0" collapsed="false">
      <c r="A30" s="1" t="s">
        <v>55</v>
      </c>
      <c r="B30" s="1" t="s">
        <v>73</v>
      </c>
      <c r="C30" s="1" t="s">
        <v>60</v>
      </c>
    </row>
    <row r="31" customFormat="false" ht="13.8" hidden="false" customHeight="false" outlineLevel="0" collapsed="false">
      <c r="A31" s="11" t="s">
        <v>66</v>
      </c>
      <c r="B31" s="1" t="s">
        <v>74</v>
      </c>
      <c r="C31" s="1" t="s">
        <v>75</v>
      </c>
      <c r="D31" s="11"/>
      <c r="E31" s="1" t="s">
        <v>68</v>
      </c>
      <c r="F31" s="1" t="s">
        <v>74</v>
      </c>
      <c r="G31" s="1" t="s">
        <v>75</v>
      </c>
      <c r="H31" s="11"/>
      <c r="J31" s="12" t="s">
        <v>66</v>
      </c>
      <c r="K31" s="8" t="s">
        <v>59</v>
      </c>
      <c r="L31" s="8" t="s">
        <v>60</v>
      </c>
      <c r="N31" s="12" t="s">
        <v>68</v>
      </c>
      <c r="O31" s="8" t="s">
        <v>59</v>
      </c>
      <c r="P31" s="8" t="s">
        <v>60</v>
      </c>
    </row>
    <row r="32" customFormat="false" ht="13.8" hidden="false" customHeight="false" outlineLevel="0" collapsed="false">
      <c r="A32" s="1" t="s">
        <v>90</v>
      </c>
      <c r="B32" s="1" t="n">
        <v>12</v>
      </c>
      <c r="C32" s="1" t="n">
        <v>11</v>
      </c>
      <c r="D32" s="25" t="n">
        <f aca="false">C32/B32</f>
        <v>0.916666666666667</v>
      </c>
      <c r="E32" s="1" t="s">
        <v>90</v>
      </c>
      <c r="F32" s="1" t="n">
        <v>12</v>
      </c>
      <c r="G32" s="1" t="n">
        <v>24</v>
      </c>
      <c r="H32" s="25" t="n">
        <f aca="false">G32/F32</f>
        <v>2</v>
      </c>
      <c r="J32" s="24" t="s">
        <v>90</v>
      </c>
      <c r="K32" s="24" t="n">
        <v>0.617859476053805</v>
      </c>
      <c r="L32" s="24" t="n">
        <v>0.761714339256287</v>
      </c>
      <c r="M32" s="24"/>
      <c r="N32" s="24" t="s">
        <v>90</v>
      </c>
      <c r="O32" s="24" t="n">
        <v>0.757064504237203</v>
      </c>
      <c r="P32" s="24" t="n">
        <v>0.676478147506714</v>
      </c>
    </row>
    <row r="33" customFormat="false" ht="13.8" hidden="false" customHeight="false" outlineLevel="0" collapsed="false">
      <c r="A33" s="1" t="s">
        <v>91</v>
      </c>
      <c r="B33" s="1" t="n">
        <v>10</v>
      </c>
      <c r="C33" s="1" t="n">
        <v>11</v>
      </c>
      <c r="D33" s="25" t="n">
        <f aca="false">C33/B33</f>
        <v>1.1</v>
      </c>
      <c r="E33" s="1" t="s">
        <v>91</v>
      </c>
      <c r="F33" s="1" t="n">
        <v>10</v>
      </c>
      <c r="G33" s="1" t="n">
        <v>11</v>
      </c>
      <c r="H33" s="25" t="n">
        <f aca="false">G33/F33</f>
        <v>1.1</v>
      </c>
      <c r="J33" s="24" t="s">
        <v>91</v>
      </c>
      <c r="K33" s="24" t="n">
        <v>0.524626994737299</v>
      </c>
      <c r="L33" s="24" t="n">
        <v>0.759176909923554</v>
      </c>
      <c r="M33" s="24"/>
      <c r="N33" s="24" t="s">
        <v>91</v>
      </c>
      <c r="O33" s="24" t="n">
        <v>0.325792747181201</v>
      </c>
      <c r="P33" s="24" t="n">
        <v>0.67274808883667</v>
      </c>
    </row>
    <row r="34" customFormat="false" ht="13.8" hidden="false" customHeight="false" outlineLevel="0" collapsed="false">
      <c r="A34" s="1" t="s">
        <v>92</v>
      </c>
      <c r="B34" s="1" t="n">
        <v>9</v>
      </c>
      <c r="C34" s="1" t="n">
        <v>2</v>
      </c>
      <c r="D34" s="25" t="n">
        <f aca="false">C34/B34</f>
        <v>0.222222222222222</v>
      </c>
      <c r="E34" s="1" t="s">
        <v>92</v>
      </c>
      <c r="F34" s="1" t="n">
        <v>9</v>
      </c>
      <c r="G34" s="1" t="n">
        <v>18</v>
      </c>
      <c r="H34" s="25" t="n">
        <f aca="false">G34/F34</f>
        <v>2</v>
      </c>
      <c r="J34" s="24" t="s">
        <v>92</v>
      </c>
      <c r="K34" s="24" t="n">
        <v>0.130883789604855</v>
      </c>
      <c r="L34" s="24" t="n">
        <v>0.724342525005341</v>
      </c>
      <c r="M34" s="24"/>
      <c r="N34" s="24" t="s">
        <v>92</v>
      </c>
      <c r="O34" s="24" t="n">
        <v>0.507035780366458</v>
      </c>
      <c r="P34" s="24" t="n">
        <v>0.817816495895386</v>
      </c>
    </row>
    <row r="35" customFormat="false" ht="13.8" hidden="false" customHeight="false" outlineLevel="0" collapsed="false">
      <c r="A35" s="1" t="s">
        <v>93</v>
      </c>
      <c r="B35" s="1" t="n">
        <v>11</v>
      </c>
      <c r="C35" s="1" t="n">
        <v>13</v>
      </c>
      <c r="D35" s="25" t="n">
        <f aca="false">C35/B35</f>
        <v>1.18181818181818</v>
      </c>
      <c r="E35" s="1" t="s">
        <v>93</v>
      </c>
      <c r="F35" s="1" t="n">
        <v>11</v>
      </c>
      <c r="G35" s="1" t="n">
        <v>16</v>
      </c>
      <c r="H35" s="25" t="n">
        <f aca="false">G35/F35</f>
        <v>1.45454545454545</v>
      </c>
      <c r="J35" s="24" t="s">
        <v>93</v>
      </c>
      <c r="K35" s="24" t="n">
        <v>0.457529312011766</v>
      </c>
      <c r="L35" s="24" t="n">
        <v>0.837254881858826</v>
      </c>
      <c r="M35" s="24"/>
      <c r="N35" s="24" t="s">
        <v>93</v>
      </c>
      <c r="O35" s="24" t="n">
        <v>0.684895575700958</v>
      </c>
      <c r="P35" s="24" t="n">
        <v>0.88082480430603</v>
      </c>
    </row>
    <row r="36" customFormat="false" ht="13.8" hidden="false" customHeight="false" outlineLevel="0" collapsed="false">
      <c r="A36" s="1" t="s">
        <v>94</v>
      </c>
      <c r="B36" s="1" t="n">
        <v>9</v>
      </c>
      <c r="C36" s="1" t="n">
        <v>10</v>
      </c>
      <c r="D36" s="25" t="n">
        <f aca="false">C36/B36</f>
        <v>1.11111111111111</v>
      </c>
      <c r="E36" s="1" t="s">
        <v>94</v>
      </c>
      <c r="F36" s="1" t="n">
        <v>9</v>
      </c>
      <c r="G36" s="1" t="n">
        <v>17</v>
      </c>
      <c r="H36" s="25" t="n">
        <f aca="false">G36/F36</f>
        <v>1.88888888888889</v>
      </c>
      <c r="J36" s="24" t="s">
        <v>94</v>
      </c>
      <c r="K36" s="24" t="n">
        <v>0.578508198711772</v>
      </c>
      <c r="L36" s="24" t="n">
        <v>0.689453721046448</v>
      </c>
      <c r="M36" s="24"/>
      <c r="N36" s="24" t="s">
        <v>94</v>
      </c>
      <c r="O36" s="24" t="n">
        <v>0.326724184732518</v>
      </c>
      <c r="P36" s="24" t="n">
        <v>0.775133490562439</v>
      </c>
    </row>
    <row r="37" customFormat="false" ht="13.8" hidden="false" customHeight="false" outlineLevel="0" collapsed="false">
      <c r="A37" s="1" t="s">
        <v>95</v>
      </c>
      <c r="B37" s="1" t="n">
        <v>9</v>
      </c>
      <c r="C37" s="1" t="n">
        <v>17</v>
      </c>
      <c r="D37" s="25" t="n">
        <f aca="false">C37/B37</f>
        <v>1.88888888888889</v>
      </c>
      <c r="E37" s="1" t="s">
        <v>95</v>
      </c>
      <c r="F37" s="1" t="n">
        <v>9</v>
      </c>
      <c r="G37" s="1" t="n">
        <v>28</v>
      </c>
      <c r="H37" s="25" t="n">
        <f aca="false">G37/F37</f>
        <v>3.11111111111111</v>
      </c>
      <c r="J37" s="24" t="s">
        <v>95</v>
      </c>
      <c r="K37" s="24" t="n">
        <v>0.446488356988848</v>
      </c>
      <c r="L37" s="24" t="n">
        <v>0.812241196632385</v>
      </c>
      <c r="M37" s="24"/>
      <c r="N37" s="24" t="s">
        <v>95</v>
      </c>
      <c r="O37" s="24" t="n">
        <v>0.838683160941919</v>
      </c>
      <c r="P37" s="24" t="n">
        <v>0.794584512710571</v>
      </c>
    </row>
    <row r="38" customFormat="false" ht="13.8" hidden="false" customHeight="false" outlineLevel="0" collapsed="false">
      <c r="A38" s="1" t="s">
        <v>96</v>
      </c>
      <c r="B38" s="1" t="n">
        <v>4</v>
      </c>
      <c r="C38" s="1" t="n">
        <v>6</v>
      </c>
      <c r="D38" s="25" t="n">
        <f aca="false">C38/B38</f>
        <v>1.5</v>
      </c>
      <c r="E38" s="1" t="s">
        <v>96</v>
      </c>
      <c r="F38" s="1" t="n">
        <v>4</v>
      </c>
      <c r="G38" s="1" t="n">
        <v>7</v>
      </c>
      <c r="H38" s="25" t="n">
        <f aca="false">G38/F38</f>
        <v>1.75</v>
      </c>
      <c r="J38" s="24" t="s">
        <v>96</v>
      </c>
      <c r="K38" s="24" t="n">
        <v>0.413038178425534</v>
      </c>
      <c r="L38" s="24" t="n">
        <v>0.894036710262299</v>
      </c>
      <c r="M38" s="24"/>
      <c r="N38" s="24" t="s">
        <v>96</v>
      </c>
      <c r="O38" s="24" t="n">
        <v>0.447858128980019</v>
      </c>
      <c r="P38" s="24" t="n">
        <v>0.896753668785095</v>
      </c>
    </row>
    <row r="39" customFormat="false" ht="13.8" hidden="false" customHeight="false" outlineLevel="0" collapsed="false">
      <c r="A39" s="1" t="s">
        <v>97</v>
      </c>
      <c r="B39" s="1" t="n">
        <v>10</v>
      </c>
      <c r="C39" s="1" t="n">
        <v>20</v>
      </c>
      <c r="D39" s="25" t="n">
        <f aca="false">C39/B39</f>
        <v>2</v>
      </c>
      <c r="E39" s="1" t="s">
        <v>97</v>
      </c>
      <c r="F39" s="1" t="n">
        <v>10</v>
      </c>
      <c r="G39" s="1" t="n">
        <v>20</v>
      </c>
      <c r="H39" s="25" t="n">
        <f aca="false">G39/F39</f>
        <v>2</v>
      </c>
      <c r="J39" s="24" t="s">
        <v>97</v>
      </c>
      <c r="K39" s="24" t="n">
        <v>0.599464930965149</v>
      </c>
      <c r="L39" s="24" t="n">
        <v>0.787530422210693</v>
      </c>
      <c r="M39" s="24"/>
      <c r="N39" s="24" t="s">
        <v>97</v>
      </c>
      <c r="O39" s="24" t="n">
        <v>0.49274302794835</v>
      </c>
      <c r="P39" s="24" t="n">
        <v>0.83230584859848</v>
      </c>
    </row>
    <row r="40" customFormat="false" ht="13.8" hidden="false" customHeight="false" outlineLevel="0" collapsed="false">
      <c r="A40" s="1" t="s">
        <v>98</v>
      </c>
      <c r="B40" s="1" t="n">
        <v>9</v>
      </c>
      <c r="C40" s="1" t="n">
        <v>8</v>
      </c>
      <c r="D40" s="25" t="n">
        <f aca="false">C40/B40</f>
        <v>0.888888888888889</v>
      </c>
      <c r="E40" s="1" t="s">
        <v>98</v>
      </c>
      <c r="F40" s="1" t="n">
        <v>9</v>
      </c>
      <c r="G40" s="1" t="n">
        <v>12</v>
      </c>
      <c r="H40" s="25" t="n">
        <f aca="false">G40/F40</f>
        <v>1.33333333333333</v>
      </c>
      <c r="J40" s="24" t="s">
        <v>98</v>
      </c>
      <c r="K40" s="24" t="n">
        <v>0.347625967380255</v>
      </c>
      <c r="L40" s="24" t="n">
        <v>0.77622252702713</v>
      </c>
      <c r="M40" s="24"/>
      <c r="N40" s="24" t="s">
        <v>98</v>
      </c>
      <c r="O40" s="24" t="n">
        <v>0.535567046932529</v>
      </c>
      <c r="P40" s="24" t="n">
        <v>0.83849048614502</v>
      </c>
    </row>
    <row r="41" customFormat="false" ht="13.8" hidden="false" customHeight="false" outlineLevel="0" collapsed="false">
      <c r="A41" s="1" t="s">
        <v>99</v>
      </c>
      <c r="B41" s="1" t="n">
        <v>10</v>
      </c>
      <c r="C41" s="1" t="n">
        <v>5</v>
      </c>
      <c r="D41" s="25" t="n">
        <f aca="false">C41/B41</f>
        <v>0.5</v>
      </c>
      <c r="E41" s="1" t="s">
        <v>99</v>
      </c>
      <c r="F41" s="1" t="n">
        <v>10</v>
      </c>
      <c r="G41" s="1" t="n">
        <v>18</v>
      </c>
      <c r="H41" s="25" t="n">
        <f aca="false">G41/F41</f>
        <v>1.8</v>
      </c>
      <c r="J41" s="24" t="s">
        <v>99</v>
      </c>
      <c r="K41" s="24" t="n">
        <v>0.328579159591066</v>
      </c>
      <c r="L41" s="24" t="n">
        <v>0.710269391536713</v>
      </c>
      <c r="M41" s="24"/>
      <c r="N41" s="24" t="s">
        <v>99</v>
      </c>
      <c r="O41" s="24" t="n">
        <v>0.338871945451332</v>
      </c>
      <c r="P41" s="24" t="n">
        <v>0.788101613521576</v>
      </c>
    </row>
    <row r="42" customFormat="false" ht="13.8" hidden="false" customHeight="false" outlineLevel="0" collapsed="false">
      <c r="A42" s="1" t="s">
        <v>100</v>
      </c>
      <c r="B42" s="1" t="n">
        <v>9</v>
      </c>
      <c r="C42" s="1" t="n">
        <v>4</v>
      </c>
      <c r="D42" s="25" t="n">
        <f aca="false">C42/B42</f>
        <v>0.444444444444444</v>
      </c>
      <c r="E42" s="1" t="s">
        <v>100</v>
      </c>
      <c r="F42" s="1" t="n">
        <v>9</v>
      </c>
      <c r="G42" s="1" t="n">
        <v>11</v>
      </c>
      <c r="H42" s="25" t="n">
        <f aca="false">G42/F42</f>
        <v>1.22222222222222</v>
      </c>
      <c r="J42" s="24" t="s">
        <v>100</v>
      </c>
      <c r="K42" s="24" t="n">
        <v>0.230055527231396</v>
      </c>
      <c r="L42" s="24" t="n">
        <v>0.609808206558228</v>
      </c>
      <c r="M42" s="24"/>
      <c r="N42" s="24" t="s">
        <v>100</v>
      </c>
      <c r="O42" s="24" t="n">
        <v>0.697806269256455</v>
      </c>
      <c r="P42" s="24" t="n">
        <v>0.530809640884399</v>
      </c>
    </row>
    <row r="43" customFormat="false" ht="13.8" hidden="false" customHeight="false" outlineLevel="0" collapsed="false">
      <c r="A43" s="1" t="s">
        <v>101</v>
      </c>
      <c r="B43" s="1" t="n">
        <v>8</v>
      </c>
      <c r="C43" s="1" t="n">
        <v>5</v>
      </c>
      <c r="D43" s="25" t="n">
        <f aca="false">C43/B43</f>
        <v>0.625</v>
      </c>
      <c r="E43" s="1" t="s">
        <v>101</v>
      </c>
      <c r="F43" s="1" t="n">
        <v>8</v>
      </c>
      <c r="G43" s="1" t="n">
        <v>17</v>
      </c>
      <c r="H43" s="25" t="n">
        <f aca="false">G43/F43</f>
        <v>2.125</v>
      </c>
      <c r="J43" s="24" t="s">
        <v>101</v>
      </c>
      <c r="K43" s="24" t="n">
        <v>0.398243940545486</v>
      </c>
      <c r="L43" s="24" t="n">
        <v>0.789348244667053</v>
      </c>
      <c r="M43" s="24"/>
      <c r="N43" s="24" t="s">
        <v>101</v>
      </c>
      <c r="O43" s="24" t="n">
        <v>0.507461404500769</v>
      </c>
      <c r="P43" s="24" t="n">
        <v>0.780232548713684</v>
      </c>
    </row>
    <row r="44" customFormat="false" ht="13.8" hidden="false" customHeight="false" outlineLevel="0" collapsed="false">
      <c r="A44" s="1" t="s">
        <v>102</v>
      </c>
      <c r="B44" s="1" t="n">
        <v>10</v>
      </c>
      <c r="C44" s="1" t="n">
        <v>7</v>
      </c>
      <c r="D44" s="25" t="n">
        <f aca="false">C44/B44</f>
        <v>0.7</v>
      </c>
      <c r="E44" s="1" t="s">
        <v>102</v>
      </c>
      <c r="F44" s="1" t="n">
        <v>10</v>
      </c>
      <c r="G44" s="1" t="n">
        <v>11</v>
      </c>
      <c r="H44" s="25" t="n">
        <f aca="false">G44/F44</f>
        <v>1.1</v>
      </c>
      <c r="J44" s="24" t="s">
        <v>102</v>
      </c>
      <c r="K44" s="24" t="n">
        <v>0.306319806143922</v>
      </c>
      <c r="L44" s="24" t="n">
        <v>0.52398419380188</v>
      </c>
      <c r="M44" s="24"/>
      <c r="N44" s="24" t="s">
        <v>102</v>
      </c>
      <c r="O44" s="24" t="n">
        <v>0.367723957728848</v>
      </c>
      <c r="P44" s="24" t="n">
        <v>0.511591911315918</v>
      </c>
    </row>
    <row r="45" customFormat="false" ht="13.8" hidden="false" customHeight="false" outlineLevel="0" collapsed="false">
      <c r="A45" s="1" t="s">
        <v>103</v>
      </c>
      <c r="B45" s="1" t="n">
        <v>8</v>
      </c>
      <c r="C45" s="1" t="n">
        <v>8</v>
      </c>
      <c r="D45" s="25" t="n">
        <f aca="false">C45/B45</f>
        <v>1</v>
      </c>
      <c r="E45" s="1" t="s">
        <v>103</v>
      </c>
      <c r="F45" s="1" t="n">
        <v>8</v>
      </c>
      <c r="G45" s="1" t="n">
        <v>27</v>
      </c>
      <c r="H45" s="25" t="n">
        <f aca="false">G45/F45</f>
        <v>3.375</v>
      </c>
      <c r="J45" s="24" t="s">
        <v>103</v>
      </c>
      <c r="K45" s="24" t="n">
        <v>0.313884785799477</v>
      </c>
      <c r="L45" s="24" t="n">
        <v>0.739121496677399</v>
      </c>
      <c r="M45" s="24"/>
      <c r="N45" s="24" t="s">
        <v>103</v>
      </c>
      <c r="O45" s="24" t="n">
        <v>0.395999272154207</v>
      </c>
      <c r="P45" s="24" t="n">
        <v>0.782640218734741</v>
      </c>
    </row>
    <row r="46" customFormat="false" ht="13.8" hidden="false" customHeight="false" outlineLevel="0" collapsed="false">
      <c r="A46" s="1" t="s">
        <v>104</v>
      </c>
      <c r="B46" s="1" t="n">
        <v>4</v>
      </c>
      <c r="C46" s="1" t="n">
        <v>3</v>
      </c>
      <c r="D46" s="25" t="n">
        <f aca="false">C46/B46</f>
        <v>0.75</v>
      </c>
      <c r="E46" s="1" t="s">
        <v>104</v>
      </c>
      <c r="F46" s="1" t="n">
        <v>4</v>
      </c>
      <c r="G46" s="1" t="n">
        <v>10</v>
      </c>
      <c r="H46" s="25" t="n">
        <f aca="false">G46/F46</f>
        <v>2.5</v>
      </c>
      <c r="J46" s="24" t="s">
        <v>104</v>
      </c>
      <c r="K46" s="24" t="n">
        <v>0.414491936280563</v>
      </c>
      <c r="L46" s="24" t="n">
        <v>0.855352342128754</v>
      </c>
      <c r="M46" s="24"/>
      <c r="N46" s="24" t="s">
        <v>104</v>
      </c>
      <c r="O46" s="24" t="n">
        <v>0.692546718755599</v>
      </c>
      <c r="P46" s="24" t="n">
        <v>0.911251664161682</v>
      </c>
    </row>
    <row r="47" customFormat="false" ht="13.8" hidden="false" customHeight="false" outlineLevel="0" collapsed="false">
      <c r="A47" s="1" t="s">
        <v>105</v>
      </c>
      <c r="B47" s="1" t="n">
        <v>7</v>
      </c>
      <c r="C47" s="1" t="n">
        <v>7</v>
      </c>
      <c r="D47" s="25" t="n">
        <f aca="false">C47/B47</f>
        <v>1</v>
      </c>
      <c r="E47" s="1" t="s">
        <v>105</v>
      </c>
      <c r="F47" s="1" t="n">
        <v>7</v>
      </c>
      <c r="G47" s="1" t="n">
        <v>10</v>
      </c>
      <c r="H47" s="25" t="n">
        <f aca="false">G47/F47</f>
        <v>1.42857142857143</v>
      </c>
      <c r="J47" s="24" t="s">
        <v>105</v>
      </c>
      <c r="K47" s="24" t="n">
        <v>0.46749706611448</v>
      </c>
      <c r="L47" s="24" t="n">
        <v>0.74712997674942</v>
      </c>
      <c r="M47" s="24"/>
      <c r="N47" s="24" t="s">
        <v>105</v>
      </c>
      <c r="O47" s="24" t="n">
        <v>0.479720294752581</v>
      </c>
      <c r="P47" s="24" t="n">
        <v>0.75479006767273</v>
      </c>
    </row>
    <row r="48" customFormat="false" ht="13.8" hidden="false" customHeight="false" outlineLevel="0" collapsed="false">
      <c r="A48" s="1" t="s">
        <v>106</v>
      </c>
      <c r="B48" s="1" t="n">
        <v>10</v>
      </c>
      <c r="C48" s="1" t="n">
        <v>20</v>
      </c>
      <c r="D48" s="25" t="n">
        <f aca="false">C48/B48</f>
        <v>2</v>
      </c>
      <c r="E48" s="1" t="s">
        <v>106</v>
      </c>
      <c r="F48" s="1" t="n">
        <v>10</v>
      </c>
      <c r="G48" s="1" t="n">
        <v>24</v>
      </c>
      <c r="H48" s="25" t="n">
        <f aca="false">G48/F48</f>
        <v>2.4</v>
      </c>
      <c r="J48" s="24" t="s">
        <v>106</v>
      </c>
      <c r="K48" s="24" t="n">
        <v>0.64276171248731</v>
      </c>
      <c r="L48" s="24" t="n">
        <v>0.686741888523102</v>
      </c>
      <c r="M48" s="24"/>
      <c r="N48" s="24" t="s">
        <v>106</v>
      </c>
      <c r="O48" s="24" t="n">
        <v>0.410412472648159</v>
      </c>
      <c r="P48" s="24" t="n">
        <v>0.782981634140015</v>
      </c>
    </row>
    <row r="49" customFormat="false" ht="13.8" hidden="false" customHeight="false" outlineLevel="0" collapsed="false">
      <c r="A49" s="1" t="s">
        <v>107</v>
      </c>
      <c r="B49" s="1" t="n">
        <v>8</v>
      </c>
      <c r="C49" s="1" t="n">
        <v>15</v>
      </c>
      <c r="D49" s="25" t="n">
        <f aca="false">C49/B49</f>
        <v>1.875</v>
      </c>
      <c r="E49" s="1" t="s">
        <v>107</v>
      </c>
      <c r="F49" s="1" t="n">
        <v>8</v>
      </c>
      <c r="G49" s="1" t="n">
        <v>29</v>
      </c>
      <c r="H49" s="25" t="n">
        <f aca="false">G49/F49</f>
        <v>3.625</v>
      </c>
      <c r="J49" s="24" t="s">
        <v>107</v>
      </c>
      <c r="K49" s="24" t="n">
        <v>0.411959716715719</v>
      </c>
      <c r="L49" s="24" t="n">
        <v>0.894307613372803</v>
      </c>
      <c r="M49" s="24"/>
      <c r="N49" s="24" t="s">
        <v>107</v>
      </c>
      <c r="O49" s="24" t="n">
        <v>0.759545785775667</v>
      </c>
      <c r="P49" s="24" t="n">
        <v>0.871849536895752</v>
      </c>
    </row>
    <row r="50" customFormat="false" ht="13.8" hidden="false" customHeight="false" outlineLevel="0" collapsed="false">
      <c r="A50" s="1" t="s">
        <v>108</v>
      </c>
      <c r="B50" s="1" t="n">
        <v>10</v>
      </c>
      <c r="C50" s="1" t="n">
        <v>15</v>
      </c>
      <c r="D50" s="25" t="n">
        <f aca="false">C50/B50</f>
        <v>1.5</v>
      </c>
      <c r="E50" s="1" t="s">
        <v>108</v>
      </c>
      <c r="F50" s="1" t="n">
        <v>10</v>
      </c>
      <c r="G50" s="1" t="n">
        <v>16</v>
      </c>
      <c r="H50" s="25" t="n">
        <f aca="false">G50/F50</f>
        <v>1.6</v>
      </c>
      <c r="J50" s="24" t="s">
        <v>108</v>
      </c>
      <c r="K50" s="24" t="n">
        <v>0.651192075075521</v>
      </c>
      <c r="L50" s="24" t="n">
        <v>0.869768261909485</v>
      </c>
      <c r="M50" s="24"/>
      <c r="N50" s="24" t="s">
        <v>108</v>
      </c>
      <c r="O50" s="24" t="n">
        <v>0.6574201735505</v>
      </c>
      <c r="P50" s="24" t="n">
        <v>0.847212493419647</v>
      </c>
    </row>
    <row r="51" customFormat="false" ht="13.8" hidden="false" customHeight="false" outlineLevel="0" collapsed="false">
      <c r="A51" s="1" t="s">
        <v>109</v>
      </c>
      <c r="B51" s="1" t="n">
        <v>8</v>
      </c>
      <c r="C51" s="1" t="n">
        <v>7</v>
      </c>
      <c r="D51" s="25" t="n">
        <f aca="false">C51/B51</f>
        <v>0.875</v>
      </c>
      <c r="E51" s="1" t="s">
        <v>109</v>
      </c>
      <c r="F51" s="1" t="n">
        <v>8</v>
      </c>
      <c r="G51" s="1" t="n">
        <v>24</v>
      </c>
      <c r="H51" s="25" t="n">
        <f aca="false">G51/F51</f>
        <v>3</v>
      </c>
      <c r="J51" s="24" t="s">
        <v>109</v>
      </c>
      <c r="K51" s="24" t="n">
        <v>0.374822427155194</v>
      </c>
      <c r="L51" s="24" t="n">
        <v>0.884924471378326</v>
      </c>
      <c r="M51" s="24"/>
      <c r="N51" s="24" t="s">
        <v>109</v>
      </c>
      <c r="O51" s="24" t="n">
        <v>0.391319772317776</v>
      </c>
      <c r="P51" s="24" t="n">
        <v>0.912009119987488</v>
      </c>
    </row>
    <row r="52" customFormat="false" ht="13.8" hidden="false" customHeight="false" outlineLevel="0" collapsed="false">
      <c r="A52" s="1" t="s">
        <v>110</v>
      </c>
      <c r="B52" s="1" t="n">
        <v>7</v>
      </c>
      <c r="C52" s="1" t="n">
        <v>12</v>
      </c>
      <c r="D52" s="25" t="n">
        <f aca="false">C52/B52</f>
        <v>1.71428571428571</v>
      </c>
      <c r="E52" s="1" t="s">
        <v>110</v>
      </c>
      <c r="F52" s="1" t="n">
        <v>7</v>
      </c>
      <c r="G52" s="1" t="n">
        <v>13</v>
      </c>
      <c r="H52" s="25" t="n">
        <f aca="false">G52/F52</f>
        <v>1.85714285714286</v>
      </c>
      <c r="J52" s="24" t="s">
        <v>110</v>
      </c>
      <c r="K52" s="24" t="n">
        <v>0.468331056739949</v>
      </c>
      <c r="L52" s="24" t="n">
        <v>0.737990498542786</v>
      </c>
      <c r="M52" s="24"/>
      <c r="N52" s="24" t="s">
        <v>110</v>
      </c>
      <c r="O52" s="24" t="n">
        <v>0.483861319504925</v>
      </c>
      <c r="P52" s="24" t="n">
        <v>0.743707001209259</v>
      </c>
    </row>
    <row r="53" customFormat="false" ht="13.8" hidden="false" customHeight="false" outlineLevel="0" collapsed="false">
      <c r="B53" s="41" t="n">
        <f aca="false">AVERAGE(B32:B52)</f>
        <v>8.66666666666667</v>
      </c>
      <c r="C53" s="41" t="n">
        <f aca="false">AVERAGE(C32:C52)</f>
        <v>9.80952380952381</v>
      </c>
      <c r="D53" s="41" t="n">
        <f aca="false">AVERAGE(D32:D52)</f>
        <v>1.1330155294441</v>
      </c>
      <c r="E53" s="41"/>
      <c r="F53" s="41" t="n">
        <f aca="false">AVERAGE(F32:F52)</f>
        <v>8.66666666666667</v>
      </c>
      <c r="G53" s="41" t="n">
        <f aca="false">AVERAGE(G32:G52)</f>
        <v>17.2857142857143</v>
      </c>
      <c r="H53" s="41" t="n">
        <f aca="false">AVERAGE(H32:H52)</f>
        <v>2.03194358551501</v>
      </c>
      <c r="I53" s="24"/>
      <c r="K53" s="24" t="n">
        <f aca="false">AVERAGE(K32:K52)</f>
        <v>0.434484019750446</v>
      </c>
      <c r="L53" s="24" t="n">
        <f aca="false">AVERAGE(L32:L52)</f>
        <v>0.766224753288996</v>
      </c>
      <c r="M53" s="24"/>
      <c r="N53" s="24"/>
      <c r="O53" s="24" t="n">
        <f aca="false">AVERAGE(O32:O52)</f>
        <v>0.52852635921038</v>
      </c>
      <c r="P53" s="24" t="n">
        <f aca="false">AVERAGE(P32:P52)</f>
        <v>0.781062523523966</v>
      </c>
    </row>
    <row r="54" customFormat="false" ht="13.8" hidden="false" customHeight="false" outlineLevel="0" collapsed="false">
      <c r="B54" s="24"/>
      <c r="C54" s="24"/>
      <c r="D54" s="24" t="n">
        <f aca="false">MEDIAN(D32:D52)</f>
        <v>1</v>
      </c>
      <c r="E54" s="24"/>
      <c r="F54" s="24"/>
      <c r="G54" s="24"/>
      <c r="H54" s="24" t="n">
        <f aca="false">MEDIAN(H32:H52)</f>
        <v>1.88888888888889</v>
      </c>
      <c r="I54" s="24"/>
      <c r="K54" s="24" t="n">
        <f aca="false">MEDIAN(K32:K52)</f>
        <v>0.414491936280563</v>
      </c>
      <c r="L54" s="24" t="n">
        <f aca="false">MEDIAN(L32:L52)</f>
        <v>0.761714339256287</v>
      </c>
      <c r="M54" s="24"/>
      <c r="N54" s="24"/>
      <c r="O54" s="24" t="n">
        <f aca="false">MEDIAN(O32:O52)</f>
        <v>0.49274302794835</v>
      </c>
      <c r="P54" s="24" t="n">
        <f aca="false">MEDIAN(P32:P52)</f>
        <v>0.788101613521576</v>
      </c>
    </row>
    <row r="56" customFormat="false" ht="13.8" hidden="false" customHeight="false" outlineLevel="0" collapsed="false">
      <c r="A56" s="1" t="s">
        <v>55</v>
      </c>
      <c r="B56" s="1" t="s">
        <v>73</v>
      </c>
      <c r="C56" s="1" t="s">
        <v>59</v>
      </c>
    </row>
    <row r="57" customFormat="false" ht="13.8" hidden="false" customHeight="false" outlineLevel="0" collapsed="false">
      <c r="A57" s="11" t="s">
        <v>66</v>
      </c>
      <c r="B57" s="1" t="s">
        <v>74</v>
      </c>
      <c r="C57" s="1" t="s">
        <v>75</v>
      </c>
      <c r="D57" s="11"/>
      <c r="E57" s="1" t="s">
        <v>68</v>
      </c>
      <c r="F57" s="1" t="s">
        <v>74</v>
      </c>
      <c r="G57" s="1" t="s">
        <v>75</v>
      </c>
      <c r="H57" s="11"/>
    </row>
    <row r="58" customFormat="false" ht="13.8" hidden="false" customHeight="false" outlineLevel="0" collapsed="false">
      <c r="A58" s="1" t="s">
        <v>90</v>
      </c>
      <c r="B58" s="1" t="n">
        <v>12</v>
      </c>
      <c r="C58" s="1" t="n">
        <v>10</v>
      </c>
      <c r="D58" s="25" t="n">
        <f aca="false">C58/B58</f>
        <v>0.833333333333333</v>
      </c>
      <c r="E58" s="1" t="s">
        <v>90</v>
      </c>
      <c r="F58" s="1" t="n">
        <v>12</v>
      </c>
      <c r="G58" s="1" t="n">
        <v>33</v>
      </c>
      <c r="H58" s="25" t="n">
        <f aca="false">G58/F58</f>
        <v>2.75</v>
      </c>
      <c r="K58" s="1" t="s">
        <v>112</v>
      </c>
      <c r="L58" s="1" t="s">
        <v>66</v>
      </c>
      <c r="M58" s="1" t="s">
        <v>72</v>
      </c>
    </row>
    <row r="59" customFormat="false" ht="13.8" hidden="false" customHeight="false" outlineLevel="0" collapsed="false">
      <c r="A59" s="1" t="s">
        <v>91</v>
      </c>
      <c r="B59" s="1" t="n">
        <v>10</v>
      </c>
      <c r="C59" s="1" t="n">
        <v>9</v>
      </c>
      <c r="D59" s="25" t="n">
        <f aca="false">C59/B59</f>
        <v>0.9</v>
      </c>
      <c r="E59" s="1" t="s">
        <v>91</v>
      </c>
      <c r="F59" s="1" t="n">
        <v>10</v>
      </c>
      <c r="G59" s="1" t="n">
        <v>9</v>
      </c>
      <c r="H59" s="25" t="n">
        <f aca="false">G59/F59</f>
        <v>0.9</v>
      </c>
      <c r="K59" s="1" t="n">
        <v>12</v>
      </c>
      <c r="L59" s="1" t="n">
        <v>5</v>
      </c>
      <c r="M59" s="1" t="n">
        <v>10</v>
      </c>
    </row>
    <row r="60" customFormat="false" ht="13.8" hidden="false" customHeight="false" outlineLevel="0" collapsed="false">
      <c r="A60" s="1" t="s">
        <v>92</v>
      </c>
      <c r="B60" s="1" t="n">
        <v>9</v>
      </c>
      <c r="C60" s="1" t="n">
        <v>0</v>
      </c>
      <c r="D60" s="25" t="n">
        <f aca="false">C60/B60</f>
        <v>0</v>
      </c>
      <c r="E60" s="1" t="s">
        <v>92</v>
      </c>
      <c r="F60" s="1" t="n">
        <v>9</v>
      </c>
      <c r="G60" s="1" t="n">
        <v>21</v>
      </c>
      <c r="H60" s="25" t="n">
        <f aca="false">G60/F60</f>
        <v>2.33333333333333</v>
      </c>
      <c r="K60" s="1" t="n">
        <v>10</v>
      </c>
      <c r="L60" s="1" t="n">
        <v>8</v>
      </c>
      <c r="M60" s="1" t="n">
        <v>10</v>
      </c>
    </row>
    <row r="61" customFormat="false" ht="13.8" hidden="false" customHeight="false" outlineLevel="0" collapsed="false">
      <c r="A61" s="1" t="s">
        <v>93</v>
      </c>
      <c r="B61" s="1" t="n">
        <v>11</v>
      </c>
      <c r="C61" s="1" t="n">
        <v>16</v>
      </c>
      <c r="D61" s="25" t="n">
        <f aca="false">C61/B61</f>
        <v>1.45454545454545</v>
      </c>
      <c r="E61" s="1" t="s">
        <v>93</v>
      </c>
      <c r="F61" s="1" t="n">
        <v>11</v>
      </c>
      <c r="G61" s="1" t="n">
        <v>22</v>
      </c>
      <c r="H61" s="25" t="n">
        <f aca="false">G61/F61</f>
        <v>2</v>
      </c>
      <c r="K61" s="1" t="n">
        <v>9</v>
      </c>
      <c r="L61" s="1" t="n">
        <v>1</v>
      </c>
      <c r="M61" s="1" t="n">
        <v>10</v>
      </c>
    </row>
    <row r="62" customFormat="false" ht="13.8" hidden="false" customHeight="false" outlineLevel="0" collapsed="false">
      <c r="A62" s="1" t="s">
        <v>94</v>
      </c>
      <c r="B62" s="1" t="n">
        <v>9</v>
      </c>
      <c r="C62" s="1" t="n">
        <v>13</v>
      </c>
      <c r="D62" s="25" t="n">
        <f aca="false">C62/B62</f>
        <v>1.44444444444444</v>
      </c>
      <c r="E62" s="1" t="s">
        <v>94</v>
      </c>
      <c r="F62" s="1" t="n">
        <v>9</v>
      </c>
      <c r="G62" s="1" t="n">
        <v>29</v>
      </c>
      <c r="H62" s="25" t="n">
        <f aca="false">G62/F62</f>
        <v>3.22222222222222</v>
      </c>
      <c r="K62" s="1" t="n">
        <v>11</v>
      </c>
      <c r="L62" s="1" t="n">
        <v>6</v>
      </c>
      <c r="M62" s="1" t="n">
        <v>8</v>
      </c>
    </row>
    <row r="63" customFormat="false" ht="13.8" hidden="false" customHeight="false" outlineLevel="0" collapsed="false">
      <c r="A63" s="1" t="s">
        <v>95</v>
      </c>
      <c r="B63" s="1" t="n">
        <v>9</v>
      </c>
      <c r="C63" s="1" t="n">
        <v>17</v>
      </c>
      <c r="D63" s="25" t="n">
        <f aca="false">C63/B63</f>
        <v>1.88888888888889</v>
      </c>
      <c r="E63" s="1" t="s">
        <v>95</v>
      </c>
      <c r="F63" s="1" t="n">
        <v>9</v>
      </c>
      <c r="G63" s="1" t="n">
        <v>76</v>
      </c>
      <c r="H63" s="25" t="n">
        <f aca="false">G63/F63</f>
        <v>8.44444444444445</v>
      </c>
      <c r="K63" s="1" t="n">
        <v>9</v>
      </c>
      <c r="L63" s="1" t="n">
        <v>7</v>
      </c>
      <c r="M63" s="1" t="n">
        <v>14</v>
      </c>
    </row>
    <row r="64" customFormat="false" ht="13.8" hidden="false" customHeight="false" outlineLevel="0" collapsed="false">
      <c r="A64" s="1" t="s">
        <v>96</v>
      </c>
      <c r="B64" s="1" t="n">
        <v>4</v>
      </c>
      <c r="C64" s="1" t="n">
        <v>4</v>
      </c>
      <c r="D64" s="25" t="n">
        <f aca="false">C64/B64</f>
        <v>1</v>
      </c>
      <c r="E64" s="1" t="s">
        <v>96</v>
      </c>
      <c r="F64" s="1" t="n">
        <v>4</v>
      </c>
      <c r="G64" s="1" t="n">
        <v>8</v>
      </c>
      <c r="H64" s="25" t="n">
        <f aca="false">G64/F64</f>
        <v>2</v>
      </c>
      <c r="K64" s="1" t="n">
        <v>9</v>
      </c>
      <c r="L64" s="1" t="n">
        <v>7</v>
      </c>
      <c r="M64" s="1" t="n">
        <v>10</v>
      </c>
    </row>
    <row r="65" customFormat="false" ht="13.8" hidden="false" customHeight="false" outlineLevel="0" collapsed="false">
      <c r="A65" s="1" t="s">
        <v>97</v>
      </c>
      <c r="B65" s="1" t="n">
        <v>10</v>
      </c>
      <c r="C65" s="1" t="n">
        <v>13</v>
      </c>
      <c r="D65" s="25" t="n">
        <f aca="false">C65/B65</f>
        <v>1.3</v>
      </c>
      <c r="E65" s="1" t="s">
        <v>97</v>
      </c>
      <c r="F65" s="1" t="n">
        <v>10</v>
      </c>
      <c r="G65" s="1" t="n">
        <v>17</v>
      </c>
      <c r="H65" s="25" t="n">
        <f aca="false">G65/F65</f>
        <v>1.7</v>
      </c>
      <c r="K65" s="1" t="n">
        <v>4</v>
      </c>
      <c r="L65" s="1" t="n">
        <v>3</v>
      </c>
      <c r="M65" s="1" t="n">
        <v>9</v>
      </c>
    </row>
    <row r="66" customFormat="false" ht="13.8" hidden="false" customHeight="false" outlineLevel="0" collapsed="false">
      <c r="A66" s="1" t="s">
        <v>98</v>
      </c>
      <c r="B66" s="1" t="n">
        <v>9</v>
      </c>
      <c r="C66" s="1" t="n">
        <v>5</v>
      </c>
      <c r="D66" s="25" t="n">
        <f aca="false">C66/B66</f>
        <v>0.555555555555556</v>
      </c>
      <c r="E66" s="1" t="s">
        <v>98</v>
      </c>
      <c r="F66" s="1" t="n">
        <v>9</v>
      </c>
      <c r="G66" s="1" t="n">
        <v>14</v>
      </c>
      <c r="H66" s="25" t="n">
        <f aca="false">G66/F66</f>
        <v>1.55555555555556</v>
      </c>
      <c r="K66" s="1" t="n">
        <v>10</v>
      </c>
      <c r="L66" s="1" t="n">
        <v>7</v>
      </c>
      <c r="M66" s="1" t="n">
        <v>10</v>
      </c>
    </row>
    <row r="67" customFormat="false" ht="13.8" hidden="false" customHeight="false" outlineLevel="0" collapsed="false">
      <c r="A67" s="1" t="s">
        <v>99</v>
      </c>
      <c r="B67" s="1" t="n">
        <v>10</v>
      </c>
      <c r="C67" s="1" t="n">
        <v>5</v>
      </c>
      <c r="D67" s="25" t="n">
        <f aca="false">C67/B67</f>
        <v>0.5</v>
      </c>
      <c r="E67" s="1" t="s">
        <v>99</v>
      </c>
      <c r="F67" s="1" t="n">
        <v>10</v>
      </c>
      <c r="G67" s="1" t="n">
        <v>11</v>
      </c>
      <c r="H67" s="25" t="n">
        <f aca="false">G67/F67</f>
        <v>1.1</v>
      </c>
      <c r="K67" s="1" t="n">
        <v>9</v>
      </c>
      <c r="L67" s="1" t="n">
        <v>5</v>
      </c>
      <c r="M67" s="1" t="n">
        <v>10</v>
      </c>
    </row>
    <row r="68" customFormat="false" ht="13.8" hidden="false" customHeight="false" outlineLevel="0" collapsed="false">
      <c r="A68" s="1" t="s">
        <v>100</v>
      </c>
      <c r="B68" s="1" t="n">
        <v>9</v>
      </c>
      <c r="C68" s="1" t="n">
        <v>1</v>
      </c>
      <c r="D68" s="25" t="n">
        <f aca="false">C68/B68</f>
        <v>0.111111111111111</v>
      </c>
      <c r="E68" s="1" t="s">
        <v>100</v>
      </c>
      <c r="F68" s="1" t="n">
        <v>9</v>
      </c>
      <c r="G68" s="1" t="n">
        <v>26</v>
      </c>
      <c r="H68" s="25" t="n">
        <f aca="false">G68/F68</f>
        <v>2.88888888888889</v>
      </c>
      <c r="K68" s="1" t="n">
        <v>10</v>
      </c>
      <c r="L68" s="1" t="n">
        <v>1</v>
      </c>
      <c r="M68" s="1" t="n">
        <v>9</v>
      </c>
    </row>
    <row r="69" customFormat="false" ht="13.8" hidden="false" customHeight="false" outlineLevel="0" collapsed="false">
      <c r="A69" s="1" t="s">
        <v>101</v>
      </c>
      <c r="B69" s="1" t="n">
        <v>8</v>
      </c>
      <c r="C69" s="1" t="n">
        <v>4</v>
      </c>
      <c r="D69" s="25" t="n">
        <f aca="false">C69/B69</f>
        <v>0.5</v>
      </c>
      <c r="E69" s="1" t="s">
        <v>101</v>
      </c>
      <c r="F69" s="1" t="n">
        <v>8</v>
      </c>
      <c r="G69" s="1" t="n">
        <v>22</v>
      </c>
      <c r="H69" s="25" t="n">
        <f aca="false">G69/F69</f>
        <v>2.75</v>
      </c>
      <c r="K69" s="1" t="n">
        <v>9</v>
      </c>
      <c r="L69" s="1" t="n">
        <v>1</v>
      </c>
      <c r="M69" s="1" t="n">
        <v>8</v>
      </c>
    </row>
    <row r="70" customFormat="false" ht="13.8" hidden="false" customHeight="false" outlineLevel="0" collapsed="false">
      <c r="A70" s="1" t="s">
        <v>102</v>
      </c>
      <c r="B70" s="1" t="n">
        <v>10</v>
      </c>
      <c r="C70" s="1" t="n">
        <v>2</v>
      </c>
      <c r="D70" s="25" t="n">
        <f aca="false">C70/B70</f>
        <v>0.2</v>
      </c>
      <c r="E70" s="1" t="s">
        <v>102</v>
      </c>
      <c r="F70" s="1" t="n">
        <v>10</v>
      </c>
      <c r="G70" s="1" t="n">
        <v>7</v>
      </c>
      <c r="H70" s="25" t="n">
        <f aca="false">G70/F70</f>
        <v>0.7</v>
      </c>
      <c r="K70" s="1" t="n">
        <v>8</v>
      </c>
      <c r="L70" s="1" t="n">
        <v>1</v>
      </c>
      <c r="M70" s="1" t="n">
        <v>12</v>
      </c>
    </row>
    <row r="71" customFormat="false" ht="13.8" hidden="false" customHeight="false" outlineLevel="0" collapsed="false">
      <c r="A71" s="1" t="s">
        <v>103</v>
      </c>
      <c r="B71" s="1" t="n">
        <v>8</v>
      </c>
      <c r="C71" s="1" t="n">
        <v>1</v>
      </c>
      <c r="D71" s="25" t="n">
        <f aca="false">C71/B71</f>
        <v>0.125</v>
      </c>
      <c r="E71" s="1" t="s">
        <v>103</v>
      </c>
      <c r="F71" s="1" t="n">
        <v>8</v>
      </c>
      <c r="G71" s="1" t="n">
        <v>10</v>
      </c>
      <c r="H71" s="25" t="n">
        <f aca="false">G71/F71</f>
        <v>1.25</v>
      </c>
      <c r="K71" s="1" t="n">
        <v>10</v>
      </c>
      <c r="L71" s="1" t="n">
        <v>4</v>
      </c>
      <c r="M71" s="1" t="n">
        <v>12</v>
      </c>
    </row>
    <row r="72" customFormat="false" ht="13.8" hidden="false" customHeight="false" outlineLevel="0" collapsed="false">
      <c r="A72" s="1" t="s">
        <v>104</v>
      </c>
      <c r="B72" s="1" t="n">
        <v>4</v>
      </c>
      <c r="C72" s="1" t="n">
        <v>4</v>
      </c>
      <c r="D72" s="25" t="n">
        <f aca="false">C72/B72</f>
        <v>1</v>
      </c>
      <c r="E72" s="1" t="s">
        <v>104</v>
      </c>
      <c r="F72" s="1" t="n">
        <v>4</v>
      </c>
      <c r="G72" s="1" t="n">
        <v>22</v>
      </c>
      <c r="H72" s="25" t="n">
        <f aca="false">G72/F72</f>
        <v>5.5</v>
      </c>
      <c r="K72" s="1" t="n">
        <v>8</v>
      </c>
      <c r="L72" s="1" t="n">
        <v>1</v>
      </c>
      <c r="M72" s="1" t="n">
        <v>10</v>
      </c>
    </row>
    <row r="73" customFormat="false" ht="13.8" hidden="false" customHeight="false" outlineLevel="0" collapsed="false">
      <c r="A73" s="1" t="s">
        <v>105</v>
      </c>
      <c r="B73" s="1" t="n">
        <v>7</v>
      </c>
      <c r="C73" s="1" t="n">
        <v>12</v>
      </c>
      <c r="D73" s="25" t="n">
        <f aca="false">C73/B73</f>
        <v>1.71428571428571</v>
      </c>
      <c r="E73" s="1" t="s">
        <v>105</v>
      </c>
      <c r="F73" s="1" t="n">
        <v>7</v>
      </c>
      <c r="G73" s="1" t="n">
        <v>17</v>
      </c>
      <c r="H73" s="25" t="n">
        <f aca="false">G73/F73</f>
        <v>2.42857142857143</v>
      </c>
      <c r="K73" s="1" t="n">
        <v>4</v>
      </c>
      <c r="L73" s="1" t="n">
        <v>1</v>
      </c>
      <c r="M73" s="1" t="n">
        <v>8</v>
      </c>
    </row>
    <row r="74" customFormat="false" ht="13.8" hidden="false" customHeight="false" outlineLevel="0" collapsed="false">
      <c r="A74" s="1" t="s">
        <v>106</v>
      </c>
      <c r="B74" s="1" t="n">
        <v>10</v>
      </c>
      <c r="C74" s="1" t="n">
        <v>19</v>
      </c>
      <c r="D74" s="25" t="n">
        <f aca="false">C74/B74</f>
        <v>1.9</v>
      </c>
      <c r="E74" s="1" t="s">
        <v>106</v>
      </c>
      <c r="F74" s="1" t="n">
        <v>10</v>
      </c>
      <c r="G74" s="1" t="n">
        <v>13</v>
      </c>
      <c r="H74" s="25" t="n">
        <f aca="false">G74/F74</f>
        <v>1.3</v>
      </c>
      <c r="K74" s="1" t="n">
        <v>7</v>
      </c>
      <c r="L74" s="1" t="n">
        <v>6</v>
      </c>
      <c r="M74" s="1" t="n">
        <v>10</v>
      </c>
    </row>
    <row r="75" customFormat="false" ht="13.8" hidden="false" customHeight="false" outlineLevel="0" collapsed="false">
      <c r="A75" s="1" t="s">
        <v>107</v>
      </c>
      <c r="B75" s="1" t="n">
        <v>8</v>
      </c>
      <c r="C75" s="1" t="n">
        <v>6</v>
      </c>
      <c r="D75" s="25" t="n">
        <f aca="false">C75/B75</f>
        <v>0.75</v>
      </c>
      <c r="E75" s="1" t="s">
        <v>107</v>
      </c>
      <c r="F75" s="1" t="n">
        <v>8</v>
      </c>
      <c r="G75" s="1" t="n">
        <v>51</v>
      </c>
      <c r="H75" s="25" t="n">
        <f aca="false">G75/F75</f>
        <v>6.375</v>
      </c>
      <c r="K75" s="1" t="n">
        <v>10</v>
      </c>
      <c r="L75" s="1" t="n">
        <v>10</v>
      </c>
      <c r="M75" s="1" t="n">
        <v>12</v>
      </c>
    </row>
    <row r="76" customFormat="false" ht="13.8" hidden="false" customHeight="false" outlineLevel="0" collapsed="false">
      <c r="A76" s="1" t="s">
        <v>108</v>
      </c>
      <c r="B76" s="1" t="n">
        <v>10</v>
      </c>
      <c r="C76" s="1" t="n">
        <v>28</v>
      </c>
      <c r="D76" s="25" t="n">
        <f aca="false">C76/B76</f>
        <v>2.8</v>
      </c>
      <c r="E76" s="1" t="s">
        <v>108</v>
      </c>
      <c r="F76" s="1" t="n">
        <v>10</v>
      </c>
      <c r="G76" s="1" t="n">
        <v>38</v>
      </c>
      <c r="H76" s="25" t="n">
        <f aca="false">G76/F76</f>
        <v>3.8</v>
      </c>
      <c r="K76" s="1" t="n">
        <v>8</v>
      </c>
      <c r="L76" s="1" t="n">
        <v>6</v>
      </c>
      <c r="M76" s="1" t="n">
        <v>10</v>
      </c>
    </row>
    <row r="77" customFormat="false" ht="13.8" hidden="false" customHeight="false" outlineLevel="0" collapsed="false">
      <c r="A77" s="1" t="s">
        <v>109</v>
      </c>
      <c r="B77" s="1" t="n">
        <v>8</v>
      </c>
      <c r="C77" s="1" t="n">
        <v>4</v>
      </c>
      <c r="D77" s="25" t="n">
        <f aca="false">C77/B77</f>
        <v>0.5</v>
      </c>
      <c r="E77" s="1" t="s">
        <v>109</v>
      </c>
      <c r="F77" s="1" t="n">
        <v>8</v>
      </c>
      <c r="G77" s="1" t="n">
        <v>10</v>
      </c>
      <c r="H77" s="25" t="n">
        <f aca="false">G77/F77</f>
        <v>1.25</v>
      </c>
      <c r="K77" s="2" t="n">
        <v>10</v>
      </c>
      <c r="L77" s="1" t="n">
        <v>8</v>
      </c>
      <c r="M77" s="1" t="n">
        <v>8</v>
      </c>
    </row>
    <row r="78" customFormat="false" ht="13.8" hidden="false" customHeight="false" outlineLevel="0" collapsed="false">
      <c r="A78" s="1" t="s">
        <v>110</v>
      </c>
      <c r="B78" s="1" t="n">
        <v>7</v>
      </c>
      <c r="C78" s="1" t="n">
        <v>16</v>
      </c>
      <c r="D78" s="25" t="n">
        <f aca="false">C78/B78</f>
        <v>2.28571428571429</v>
      </c>
      <c r="E78" s="1" t="s">
        <v>110</v>
      </c>
      <c r="F78" s="1" t="n">
        <v>7</v>
      </c>
      <c r="G78" s="1" t="n">
        <v>21</v>
      </c>
      <c r="H78" s="25" t="n">
        <f aca="false">G78/F78</f>
        <v>3</v>
      </c>
      <c r="K78" s="1" t="n">
        <v>8</v>
      </c>
      <c r="L78" s="1" t="n">
        <v>1</v>
      </c>
      <c r="M78" s="1" t="n">
        <v>9</v>
      </c>
      <c r="O78" s="24" t="n">
        <f aca="false">K80/L80</f>
        <v>1.89583333333333</v>
      </c>
      <c r="P78" s="1" t="n">
        <f aca="false">K81/L81</f>
        <v>1.8</v>
      </c>
    </row>
    <row r="79" customFormat="false" ht="13.8" hidden="false" customHeight="false" outlineLevel="0" collapsed="false">
      <c r="B79" s="1" t="n">
        <f aca="false">AVERAGE(B58:B78)</f>
        <v>8.66666666666667</v>
      </c>
      <c r="C79" s="1" t="n">
        <f aca="false">AVERAGE(C58:C78)</f>
        <v>9</v>
      </c>
      <c r="D79" s="1" t="n">
        <f aca="false">AVERAGE(D58:D78)</f>
        <v>1.03632756132756</v>
      </c>
      <c r="F79" s="1" t="n">
        <f aca="false">AVERAGE(F58:F78)</f>
        <v>8.66666666666667</v>
      </c>
      <c r="G79" s="1" t="n">
        <f aca="false">AVERAGE(G58:G78)</f>
        <v>22.7142857142857</v>
      </c>
      <c r="H79" s="1" t="n">
        <f aca="false">AVERAGE(H58:H78)</f>
        <v>2.72609599395314</v>
      </c>
      <c r="K79" s="1" t="n">
        <v>7</v>
      </c>
      <c r="L79" s="1" t="n">
        <v>7</v>
      </c>
      <c r="M79" s="1" t="n">
        <v>8</v>
      </c>
      <c r="O79" s="24" t="n">
        <f aca="false">K80/M80</f>
        <v>0.879227053140097</v>
      </c>
      <c r="P79" s="1" t="n">
        <f aca="false">K81/M81</f>
        <v>0.9</v>
      </c>
    </row>
    <row r="80" customFormat="false" ht="13.8" hidden="false" customHeight="false" outlineLevel="0" collapsed="false">
      <c r="D80" s="1" t="n">
        <f aca="false">MEDIAN(D58:D78)</f>
        <v>0.9</v>
      </c>
      <c r="H80" s="1" t="n">
        <f aca="false">MEDIAN(H58:H78)</f>
        <v>2.33333333333333</v>
      </c>
      <c r="K80" s="1" t="n">
        <f aca="false">AVERAGE(K59:K79)</f>
        <v>8.66666666666667</v>
      </c>
      <c r="L80" s="1" t="n">
        <f aca="false">AVERAGE(L59:L79)</f>
        <v>4.57142857142857</v>
      </c>
      <c r="M80" s="1" t="n">
        <f aca="false">AVERAGE(M59:M79)</f>
        <v>9.85714285714286</v>
      </c>
    </row>
    <row r="81" customFormat="false" ht="13.8" hidden="false" customHeight="false" outlineLevel="0" collapsed="false">
      <c r="K81" s="1" t="n">
        <f aca="false">MEDIAN(K59:K79)</f>
        <v>9</v>
      </c>
      <c r="L81" s="1" t="n">
        <f aca="false">MEDIAN(L59:L79)</f>
        <v>5</v>
      </c>
      <c r="M81" s="1" t="n">
        <f aca="false">MEDIAN(M59:M79)</f>
        <v>10</v>
      </c>
    </row>
    <row r="83" customFormat="false" ht="13.8" hidden="false" customHeight="false" outlineLevel="0" collapsed="false">
      <c r="A83" s="1" t="s">
        <v>113</v>
      </c>
    </row>
    <row r="85" customFormat="false" ht="13.8" hidden="false" customHeight="false" outlineLevel="0" collapsed="false">
      <c r="A85" s="1" t="s">
        <v>114</v>
      </c>
      <c r="B85" s="1" t="s">
        <v>115</v>
      </c>
      <c r="C85" s="1" t="s">
        <v>116</v>
      </c>
      <c r="D85" s="1" t="s">
        <v>117</v>
      </c>
      <c r="E85" s="1" t="s">
        <v>118</v>
      </c>
      <c r="F85" s="1" t="s">
        <v>119</v>
      </c>
      <c r="G85" s="1" t="s">
        <v>120</v>
      </c>
      <c r="H85" s="1" t="s">
        <v>45</v>
      </c>
      <c r="I85" s="1" t="s">
        <v>46</v>
      </c>
    </row>
    <row r="86" customFormat="false" ht="13.8" hidden="false" customHeight="false" outlineLevel="0" collapsed="false">
      <c r="A86" s="1" t="s">
        <v>2</v>
      </c>
      <c r="B86" s="24" t="n">
        <f aca="false">B25</f>
        <v>6.7</v>
      </c>
      <c r="C86" s="24" t="n">
        <f aca="false">C25</f>
        <v>71.95</v>
      </c>
      <c r="D86" s="24" t="n">
        <f aca="false">D25</f>
        <v>9</v>
      </c>
      <c r="E86" s="24" t="n">
        <f aca="false">E25</f>
        <v>137</v>
      </c>
      <c r="F86" s="24" t="n">
        <f aca="false">F25</f>
        <v>16.428571</v>
      </c>
      <c r="G86" s="1" t="n">
        <v>0</v>
      </c>
    </row>
    <row r="87" customFormat="false" ht="13.8" hidden="false" customHeight="false" outlineLevel="0" collapsed="false">
      <c r="A87" s="1" t="s">
        <v>70</v>
      </c>
      <c r="B87" s="24" t="n">
        <f aca="false">I25</f>
        <v>7.3</v>
      </c>
      <c r="C87" s="24" t="n">
        <f aca="false">J25</f>
        <v>59.8</v>
      </c>
      <c r="D87" s="24" t="n">
        <f aca="false">K25</f>
        <v>5</v>
      </c>
      <c r="E87" s="24" t="n">
        <f aca="false">L25</f>
        <v>61</v>
      </c>
      <c r="F87" s="24" t="n">
        <f aca="false">M25</f>
        <v>13.5</v>
      </c>
      <c r="G87" s="1" t="n">
        <v>0</v>
      </c>
      <c r="H87" s="24" t="n">
        <f aca="false">K54</f>
        <v>0.414491936280563</v>
      </c>
      <c r="I87" s="24" t="n">
        <f aca="false">L54</f>
        <v>0.761714339256287</v>
      </c>
    </row>
    <row r="88" customFormat="false" ht="13.8" hidden="false" customHeight="false" outlineLevel="0" collapsed="false">
      <c r="A88" s="1" t="s">
        <v>72</v>
      </c>
      <c r="B88" s="24" t="n">
        <f aca="false">P25</f>
        <v>6.3</v>
      </c>
      <c r="C88" s="24" t="n">
        <f aca="false">Q25</f>
        <v>69.58</v>
      </c>
      <c r="D88" s="24" t="n">
        <f aca="false">R25</f>
        <v>10</v>
      </c>
      <c r="E88" s="24" t="n">
        <f aca="false">S25</f>
        <v>129</v>
      </c>
      <c r="F88" s="24" t="n">
        <f aca="false">T25</f>
        <v>13.166667</v>
      </c>
      <c r="G88" s="1" t="n">
        <v>0</v>
      </c>
      <c r="H88" s="24" t="n">
        <f aca="false">O54</f>
        <v>0.49274302794835</v>
      </c>
      <c r="I88" s="24" t="n">
        <f aca="false">P54</f>
        <v>0.788101613521576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9" activeCellId="0" sqref="L9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9.36"/>
    <col collapsed="false" customWidth="true" hidden="false" outlineLevel="0" max="2" min="2" style="1" width="20.31"/>
    <col collapsed="false" customWidth="true" hidden="false" outlineLevel="0" max="6" min="6" style="1" width="14.74"/>
    <col collapsed="false" customWidth="true" hidden="false" outlineLevel="0" max="12" min="12" style="1" width="39.51"/>
  </cols>
  <sheetData>
    <row r="1" customFormat="false" ht="13.8" hidden="false" customHeight="false" outlineLevel="0" collapsed="false">
      <c r="A1" s="1" t="s">
        <v>121</v>
      </c>
      <c r="E1" s="1" t="s">
        <v>122</v>
      </c>
      <c r="H1" s="1" t="s">
        <v>123</v>
      </c>
      <c r="I1" s="1" t="s">
        <v>60</v>
      </c>
      <c r="N1" s="1" t="s">
        <v>123</v>
      </c>
      <c r="O1" s="1" t="s">
        <v>59</v>
      </c>
    </row>
    <row r="2" customFormat="false" ht="13.8" hidden="false" customHeight="false" outlineLevel="0" collapsed="false">
      <c r="A2" s="1" t="s">
        <v>124</v>
      </c>
      <c r="E2" s="1" t="s">
        <v>124</v>
      </c>
      <c r="H2" s="1" t="s">
        <v>124</v>
      </c>
      <c r="I2" s="42" t="s">
        <v>125</v>
      </c>
      <c r="J2" s="42" t="s">
        <v>126</v>
      </c>
      <c r="K2" s="43" t="s">
        <v>127</v>
      </c>
      <c r="L2" s="43" t="s">
        <v>128</v>
      </c>
      <c r="N2" s="1" t="s">
        <v>124</v>
      </c>
      <c r="O2" s="42" t="s">
        <v>125</v>
      </c>
      <c r="P2" s="42" t="s">
        <v>126</v>
      </c>
      <c r="Q2" s="43" t="s">
        <v>127</v>
      </c>
      <c r="R2" s="43" t="s">
        <v>128</v>
      </c>
    </row>
    <row r="3" customFormat="false" ht="13.8" hidden="false" customHeight="false" outlineLevel="0" collapsed="false">
      <c r="A3" s="1" t="s">
        <v>90</v>
      </c>
      <c r="B3" s="24" t="n">
        <v>0.945185303688049</v>
      </c>
      <c r="E3" s="1" t="n">
        <v>9</v>
      </c>
      <c r="F3" s="1" t="n">
        <v>10</v>
      </c>
      <c r="H3" s="1" t="s">
        <v>90</v>
      </c>
      <c r="I3" s="1" t="n">
        <v>9</v>
      </c>
      <c r="J3" s="1" t="n">
        <v>8</v>
      </c>
      <c r="K3" s="1" t="n">
        <v>1</v>
      </c>
      <c r="L3" s="1" t="n">
        <v>1</v>
      </c>
      <c r="N3" s="1" t="s">
        <v>90</v>
      </c>
      <c r="O3" s="1" t="n">
        <v>10</v>
      </c>
      <c r="P3" s="1" t="n">
        <v>8</v>
      </c>
      <c r="Q3" s="1" t="n">
        <v>0</v>
      </c>
      <c r="R3" s="1" t="n">
        <v>1</v>
      </c>
    </row>
    <row r="4" customFormat="false" ht="13.8" hidden="false" customHeight="false" outlineLevel="0" collapsed="false">
      <c r="A4" s="1" t="s">
        <v>91</v>
      </c>
      <c r="B4" s="24" t="n">
        <v>0.972935318946838</v>
      </c>
      <c r="E4" s="1" t="n">
        <v>7</v>
      </c>
      <c r="F4" s="1" t="n">
        <v>7</v>
      </c>
      <c r="H4" s="1" t="s">
        <v>91</v>
      </c>
      <c r="I4" s="1" t="n">
        <v>7</v>
      </c>
      <c r="J4" s="1" t="n">
        <v>7</v>
      </c>
      <c r="K4" s="1" t="n">
        <v>0</v>
      </c>
      <c r="L4" s="1" t="n">
        <v>0</v>
      </c>
      <c r="N4" s="1" t="s">
        <v>91</v>
      </c>
      <c r="O4" s="1" t="n">
        <v>7</v>
      </c>
      <c r="P4" s="1" t="n">
        <v>7</v>
      </c>
      <c r="Q4" s="1" t="n">
        <v>0</v>
      </c>
      <c r="R4" s="1" t="n">
        <v>0</v>
      </c>
    </row>
    <row r="5" customFormat="false" ht="13.8" hidden="false" customHeight="false" outlineLevel="0" collapsed="false">
      <c r="A5" s="1" t="s">
        <v>92</v>
      </c>
      <c r="B5" s="24" t="n">
        <v>0.972176432609558</v>
      </c>
      <c r="E5" s="1" t="n">
        <v>7</v>
      </c>
      <c r="F5" s="1" t="n">
        <v>13</v>
      </c>
      <c r="H5" s="1" t="s">
        <v>92</v>
      </c>
      <c r="I5" s="1" t="n">
        <v>13</v>
      </c>
      <c r="J5" s="1" t="n">
        <v>6</v>
      </c>
      <c r="K5" s="1" t="n">
        <v>0</v>
      </c>
      <c r="L5" s="1" t="n">
        <v>1</v>
      </c>
      <c r="N5" s="1" t="s">
        <v>92</v>
      </c>
      <c r="O5" s="1" t="n">
        <v>13</v>
      </c>
      <c r="P5" s="1" t="n">
        <v>6</v>
      </c>
      <c r="Q5" s="1" t="n">
        <v>0</v>
      </c>
      <c r="R5" s="1" t="n">
        <v>1</v>
      </c>
    </row>
    <row r="6" customFormat="false" ht="13.8" hidden="false" customHeight="false" outlineLevel="0" collapsed="false">
      <c r="A6" s="1" t="s">
        <v>93</v>
      </c>
      <c r="B6" s="24" t="n">
        <v>0.968234598636627</v>
      </c>
      <c r="E6" s="1" t="n">
        <v>8</v>
      </c>
      <c r="F6" s="1" t="n">
        <v>8</v>
      </c>
      <c r="H6" s="1" t="s">
        <v>93</v>
      </c>
      <c r="I6" s="1" t="n">
        <v>7</v>
      </c>
      <c r="J6" s="1" t="n">
        <v>7</v>
      </c>
      <c r="K6" s="1" t="n">
        <v>1</v>
      </c>
      <c r="L6" s="1" t="n">
        <v>1</v>
      </c>
      <c r="N6" s="1" t="s">
        <v>93</v>
      </c>
      <c r="O6" s="1" t="n">
        <v>7</v>
      </c>
      <c r="P6" s="1" t="n">
        <v>7</v>
      </c>
      <c r="Q6" s="1" t="n">
        <v>1</v>
      </c>
      <c r="R6" s="1" t="n">
        <v>1</v>
      </c>
    </row>
    <row r="7" customFormat="false" ht="13.8" hidden="false" customHeight="false" outlineLevel="0" collapsed="false">
      <c r="A7" s="1" t="s">
        <v>94</v>
      </c>
      <c r="B7" s="24" t="n">
        <v>0.978204667568207</v>
      </c>
      <c r="E7" s="1" t="n">
        <v>14</v>
      </c>
      <c r="F7" s="1" t="n">
        <v>11</v>
      </c>
      <c r="H7" s="1" t="s">
        <v>94</v>
      </c>
      <c r="I7" s="1" t="n">
        <v>11</v>
      </c>
      <c r="J7" s="1" t="n">
        <v>11</v>
      </c>
      <c r="K7" s="1" t="n">
        <v>0</v>
      </c>
      <c r="L7" s="1" t="n">
        <v>3</v>
      </c>
      <c r="N7" s="1" t="s">
        <v>94</v>
      </c>
      <c r="O7" s="1" t="n">
        <v>11</v>
      </c>
      <c r="P7" s="1" t="n">
        <v>11</v>
      </c>
      <c r="Q7" s="1" t="n">
        <v>0</v>
      </c>
      <c r="R7" s="1" t="n">
        <v>3</v>
      </c>
    </row>
    <row r="8" customFormat="false" ht="13.8" hidden="false" customHeight="false" outlineLevel="0" collapsed="false">
      <c r="A8" s="1" t="s">
        <v>95</v>
      </c>
      <c r="B8" s="24" t="n">
        <v>0.978592038154602</v>
      </c>
      <c r="E8" s="1" t="n">
        <v>7</v>
      </c>
      <c r="F8" s="1" t="n">
        <v>9</v>
      </c>
      <c r="H8" s="1" t="s">
        <v>95</v>
      </c>
      <c r="I8" s="1" t="n">
        <v>8</v>
      </c>
      <c r="J8" s="1" t="n">
        <v>6</v>
      </c>
      <c r="K8" s="1" t="n">
        <v>1</v>
      </c>
      <c r="L8" s="1" t="n">
        <v>1</v>
      </c>
      <c r="N8" s="1" t="s">
        <v>95</v>
      </c>
      <c r="O8" s="1" t="n">
        <v>9</v>
      </c>
      <c r="P8" s="1" t="n">
        <v>7</v>
      </c>
      <c r="Q8" s="1" t="n">
        <v>0</v>
      </c>
      <c r="R8" s="1" t="n">
        <v>0</v>
      </c>
    </row>
    <row r="9" customFormat="false" ht="13.8" hidden="false" customHeight="false" outlineLevel="0" collapsed="false">
      <c r="A9" s="1" t="s">
        <v>96</v>
      </c>
      <c r="B9" s="24" t="n">
        <v>1.00000011920929</v>
      </c>
      <c r="E9" s="1" t="n">
        <v>5</v>
      </c>
      <c r="F9" s="1" t="n">
        <v>5</v>
      </c>
      <c r="H9" s="1" t="s">
        <v>96</v>
      </c>
      <c r="I9" s="1" t="n">
        <v>5</v>
      </c>
      <c r="J9" s="1" t="n">
        <v>5</v>
      </c>
      <c r="K9" s="1" t="n">
        <v>0</v>
      </c>
      <c r="L9" s="1" t="n">
        <v>0</v>
      </c>
      <c r="N9" s="1" t="s">
        <v>96</v>
      </c>
      <c r="O9" s="1" t="n">
        <v>5</v>
      </c>
      <c r="P9" s="1" t="n">
        <v>5</v>
      </c>
      <c r="Q9" s="1" t="n">
        <v>0</v>
      </c>
      <c r="R9" s="1" t="n">
        <v>0</v>
      </c>
    </row>
    <row r="10" customFormat="false" ht="13.8" hidden="false" customHeight="false" outlineLevel="0" collapsed="false">
      <c r="A10" s="1" t="s">
        <v>97</v>
      </c>
      <c r="B10" s="24" t="n">
        <v>0.952961564064026</v>
      </c>
      <c r="E10" s="1" t="n">
        <v>8</v>
      </c>
      <c r="F10" s="1" t="n">
        <v>8</v>
      </c>
      <c r="H10" s="1" t="s">
        <v>97</v>
      </c>
      <c r="I10" s="1" t="n">
        <v>8</v>
      </c>
      <c r="J10" s="1" t="n">
        <v>8</v>
      </c>
      <c r="K10" s="1" t="n">
        <v>0</v>
      </c>
      <c r="L10" s="1" t="n">
        <v>0</v>
      </c>
      <c r="N10" s="1" t="s">
        <v>97</v>
      </c>
      <c r="O10" s="1" t="n">
        <v>8</v>
      </c>
      <c r="P10" s="1" t="n">
        <v>8</v>
      </c>
      <c r="Q10" s="1" t="n">
        <v>0</v>
      </c>
      <c r="R10" s="1" t="n">
        <v>0</v>
      </c>
    </row>
    <row r="11" customFormat="false" ht="13.8" hidden="false" customHeight="false" outlineLevel="0" collapsed="false">
      <c r="A11" s="1" t="s">
        <v>98</v>
      </c>
      <c r="B11" s="24" t="n">
        <v>0.981921553611755</v>
      </c>
      <c r="E11" s="1" t="n">
        <v>6</v>
      </c>
      <c r="F11" s="1" t="n">
        <v>6</v>
      </c>
      <c r="H11" s="1" t="s">
        <v>98</v>
      </c>
      <c r="I11" s="1" t="n">
        <v>6</v>
      </c>
      <c r="J11" s="1" t="n">
        <v>6</v>
      </c>
      <c r="K11" s="1" t="n">
        <v>0</v>
      </c>
      <c r="L11" s="1" t="n">
        <v>0</v>
      </c>
      <c r="N11" s="1" t="s">
        <v>98</v>
      </c>
      <c r="O11" s="1" t="n">
        <v>6</v>
      </c>
      <c r="P11" s="1" t="n">
        <v>6</v>
      </c>
      <c r="Q11" s="1" t="n">
        <v>0</v>
      </c>
      <c r="R11" s="1" t="n">
        <v>0</v>
      </c>
    </row>
    <row r="12" customFormat="false" ht="13.8" hidden="false" customHeight="false" outlineLevel="0" collapsed="false">
      <c r="A12" s="1" t="s">
        <v>99</v>
      </c>
      <c r="B12" s="24" t="n">
        <v>0.88787305355072</v>
      </c>
      <c r="E12" s="1" t="n">
        <v>7</v>
      </c>
      <c r="F12" s="1" t="n">
        <v>7</v>
      </c>
      <c r="H12" s="1" t="s">
        <v>99</v>
      </c>
      <c r="I12" s="1" t="n">
        <v>7</v>
      </c>
      <c r="J12" s="1" t="n">
        <v>6</v>
      </c>
      <c r="K12" s="1" t="n">
        <v>0</v>
      </c>
      <c r="L12" s="1" t="n">
        <v>1</v>
      </c>
      <c r="N12" s="1" t="s">
        <v>99</v>
      </c>
      <c r="O12" s="1" t="n">
        <v>6</v>
      </c>
      <c r="P12" s="1" t="n">
        <v>5</v>
      </c>
      <c r="Q12" s="1" t="n">
        <v>1</v>
      </c>
      <c r="R12" s="1" t="n">
        <v>2</v>
      </c>
    </row>
    <row r="13" customFormat="false" ht="13.8" hidden="false" customHeight="false" outlineLevel="0" collapsed="false">
      <c r="A13" s="1" t="s">
        <v>100</v>
      </c>
      <c r="B13" s="24" t="n">
        <v>0.991384088993073</v>
      </c>
      <c r="E13" s="1" t="n">
        <v>8</v>
      </c>
      <c r="F13" s="1" t="n">
        <v>8</v>
      </c>
      <c r="H13" s="1" t="s">
        <v>100</v>
      </c>
      <c r="I13" s="1" t="n">
        <v>8</v>
      </c>
      <c r="J13" s="1" t="n">
        <v>8</v>
      </c>
      <c r="K13" s="1" t="n">
        <v>0</v>
      </c>
      <c r="L13" s="1" t="n">
        <v>0</v>
      </c>
      <c r="N13" s="1" t="s">
        <v>100</v>
      </c>
      <c r="O13" s="1" t="n">
        <v>8</v>
      </c>
      <c r="P13" s="1" t="n">
        <v>8</v>
      </c>
      <c r="Q13" s="1" t="n">
        <v>0</v>
      </c>
      <c r="R13" s="1" t="n">
        <v>0</v>
      </c>
    </row>
    <row r="14" customFormat="false" ht="13.8" hidden="false" customHeight="false" outlineLevel="0" collapsed="false">
      <c r="A14" s="1" t="s">
        <v>101</v>
      </c>
      <c r="B14" s="24" t="n">
        <v>0.969869673252106</v>
      </c>
      <c r="E14" s="1" t="n">
        <v>11</v>
      </c>
      <c r="F14" s="1" t="n">
        <v>13</v>
      </c>
      <c r="H14" s="1" t="s">
        <v>101</v>
      </c>
      <c r="I14" s="1" t="n">
        <v>13</v>
      </c>
      <c r="J14" s="1" t="n">
        <v>11</v>
      </c>
      <c r="K14" s="1" t="n">
        <v>0</v>
      </c>
      <c r="L14" s="1" t="n">
        <v>0</v>
      </c>
      <c r="N14" s="1" t="s">
        <v>101</v>
      </c>
      <c r="O14" s="1" t="n">
        <v>13</v>
      </c>
      <c r="P14" s="1" t="n">
        <v>11</v>
      </c>
      <c r="Q14" s="1" t="n">
        <v>0</v>
      </c>
      <c r="R14" s="1" t="n">
        <v>0</v>
      </c>
    </row>
    <row r="15" customFormat="false" ht="13.8" hidden="false" customHeight="false" outlineLevel="0" collapsed="false">
      <c r="A15" s="1" t="s">
        <v>102</v>
      </c>
      <c r="B15" s="24" t="n">
        <v>0.961775183677673</v>
      </c>
      <c r="E15" s="1" t="n">
        <v>12</v>
      </c>
      <c r="F15" s="1" t="n">
        <v>9</v>
      </c>
      <c r="H15" s="1" t="s">
        <v>102</v>
      </c>
      <c r="I15" s="1" t="n">
        <v>9</v>
      </c>
      <c r="J15" s="1" t="n">
        <v>9</v>
      </c>
      <c r="K15" s="1" t="n">
        <v>0</v>
      </c>
      <c r="L15" s="1" t="n">
        <v>3</v>
      </c>
      <c r="N15" s="1" t="s">
        <v>102</v>
      </c>
      <c r="O15" s="1" t="n">
        <v>9</v>
      </c>
      <c r="P15" s="1" t="n">
        <v>9</v>
      </c>
      <c r="Q15" s="1" t="n">
        <v>0</v>
      </c>
      <c r="R15" s="1" t="n">
        <v>3</v>
      </c>
    </row>
    <row r="16" customFormat="false" ht="13.8" hidden="false" customHeight="false" outlineLevel="0" collapsed="false">
      <c r="A16" s="1" t="s">
        <v>103</v>
      </c>
      <c r="B16" s="24" t="n">
        <v>0.963138937950134</v>
      </c>
      <c r="E16" s="1" t="n">
        <v>8</v>
      </c>
      <c r="F16" s="1" t="n">
        <v>8</v>
      </c>
      <c r="H16" s="1" t="s">
        <v>103</v>
      </c>
      <c r="I16" s="1" t="n">
        <v>8</v>
      </c>
      <c r="J16" s="1" t="n">
        <v>8</v>
      </c>
      <c r="K16" s="1" t="n">
        <v>0</v>
      </c>
      <c r="L16" s="1" t="n">
        <v>0</v>
      </c>
      <c r="N16" s="1" t="s">
        <v>103</v>
      </c>
      <c r="O16" s="1" t="n">
        <v>8</v>
      </c>
      <c r="P16" s="1" t="n">
        <v>8</v>
      </c>
      <c r="Q16" s="1" t="n">
        <v>0</v>
      </c>
      <c r="R16" s="1" t="n">
        <v>0</v>
      </c>
    </row>
    <row r="17" customFormat="false" ht="13.8" hidden="false" customHeight="false" outlineLevel="0" collapsed="false">
      <c r="A17" s="1" t="s">
        <v>104</v>
      </c>
      <c r="B17" s="24" t="n">
        <v>1.00000011920929</v>
      </c>
      <c r="E17" s="1" t="n">
        <v>4</v>
      </c>
      <c r="F17" s="1" t="n">
        <v>4</v>
      </c>
      <c r="H17" s="1" t="s">
        <v>104</v>
      </c>
      <c r="I17" s="1" t="n">
        <v>4</v>
      </c>
      <c r="J17" s="1" t="n">
        <v>4</v>
      </c>
      <c r="K17" s="1" t="n">
        <v>0</v>
      </c>
      <c r="L17" s="1" t="n">
        <v>0</v>
      </c>
      <c r="N17" s="1" t="s">
        <v>104</v>
      </c>
      <c r="O17" s="1" t="n">
        <v>4</v>
      </c>
      <c r="P17" s="1" t="n">
        <v>4</v>
      </c>
      <c r="Q17" s="1" t="n">
        <v>0</v>
      </c>
      <c r="R17" s="1" t="n">
        <v>0</v>
      </c>
    </row>
    <row r="18" customFormat="false" ht="13.8" hidden="false" customHeight="false" outlineLevel="0" collapsed="false">
      <c r="A18" s="1" t="s">
        <v>105</v>
      </c>
      <c r="B18" s="24" t="n">
        <v>0.974936544895172</v>
      </c>
      <c r="E18" s="1" t="n">
        <v>9</v>
      </c>
      <c r="F18" s="1" t="n">
        <v>10</v>
      </c>
      <c r="H18" s="1" t="s">
        <v>105</v>
      </c>
      <c r="I18" s="1" t="n">
        <v>10</v>
      </c>
      <c r="J18" s="1" t="n">
        <v>9</v>
      </c>
      <c r="K18" s="1" t="n">
        <v>0</v>
      </c>
      <c r="L18" s="1" t="n">
        <v>0</v>
      </c>
      <c r="N18" s="1" t="s">
        <v>105</v>
      </c>
      <c r="O18" s="1" t="n">
        <v>10</v>
      </c>
      <c r="P18" s="1" t="n">
        <v>8</v>
      </c>
      <c r="Q18" s="1" t="n">
        <v>0</v>
      </c>
      <c r="R18" s="1" t="n">
        <v>1</v>
      </c>
    </row>
    <row r="19" customFormat="false" ht="13.8" hidden="false" customHeight="false" outlineLevel="0" collapsed="false">
      <c r="A19" s="1" t="s">
        <v>106</v>
      </c>
      <c r="B19" s="24" t="n">
        <v>0.956668198108673</v>
      </c>
      <c r="E19" s="1" t="n">
        <v>12</v>
      </c>
      <c r="F19" s="1" t="n">
        <v>8</v>
      </c>
      <c r="H19" s="1" t="s">
        <v>106</v>
      </c>
      <c r="I19" s="1" t="n">
        <v>8</v>
      </c>
      <c r="J19" s="1" t="n">
        <v>8</v>
      </c>
      <c r="K19" s="1" t="n">
        <v>0</v>
      </c>
      <c r="L19" s="1" t="n">
        <v>4</v>
      </c>
      <c r="N19" s="1" t="s">
        <v>106</v>
      </c>
      <c r="O19" s="1" t="n">
        <v>8</v>
      </c>
      <c r="P19" s="1" t="n">
        <v>8</v>
      </c>
      <c r="Q19" s="1" t="n">
        <v>0</v>
      </c>
      <c r="R19" s="1" t="n">
        <v>4</v>
      </c>
    </row>
    <row r="20" customFormat="false" ht="13.8" hidden="false" customHeight="false" outlineLevel="0" collapsed="false">
      <c r="A20" s="1" t="s">
        <v>107</v>
      </c>
      <c r="B20" s="24" t="n">
        <v>0.938026070594788</v>
      </c>
      <c r="E20" s="1" t="n">
        <v>8</v>
      </c>
      <c r="F20" s="1" t="n">
        <v>9</v>
      </c>
      <c r="H20" s="1" t="s">
        <v>107</v>
      </c>
      <c r="I20" s="1" t="n">
        <v>8</v>
      </c>
      <c r="J20" s="1" t="n">
        <v>8</v>
      </c>
      <c r="K20" s="1" t="n">
        <v>1</v>
      </c>
      <c r="L20" s="1" t="n">
        <v>0</v>
      </c>
      <c r="N20" s="1" t="s">
        <v>107</v>
      </c>
      <c r="O20" s="1" t="n">
        <v>9</v>
      </c>
      <c r="P20" s="1" t="n">
        <v>8</v>
      </c>
      <c r="Q20" s="1" t="n">
        <v>0</v>
      </c>
      <c r="R20" s="1" t="n">
        <v>0</v>
      </c>
    </row>
    <row r="21" customFormat="false" ht="13.8" hidden="false" customHeight="false" outlineLevel="0" collapsed="false">
      <c r="A21" s="1" t="s">
        <v>108</v>
      </c>
      <c r="B21" s="24" t="n">
        <v>0.855587422847748</v>
      </c>
      <c r="E21" s="1" t="n">
        <v>8</v>
      </c>
      <c r="F21" s="1" t="n">
        <v>9</v>
      </c>
      <c r="H21" s="1" t="s">
        <v>108</v>
      </c>
      <c r="I21" s="1" t="n">
        <v>8</v>
      </c>
      <c r="J21" s="1" t="n">
        <v>8</v>
      </c>
      <c r="K21" s="1" t="n">
        <v>1</v>
      </c>
      <c r="L21" s="1" t="n">
        <v>0</v>
      </c>
      <c r="N21" s="1" t="s">
        <v>108</v>
      </c>
      <c r="O21" s="1" t="n">
        <v>8</v>
      </c>
      <c r="P21" s="1" t="n">
        <v>8</v>
      </c>
      <c r="Q21" s="1" t="n">
        <v>1</v>
      </c>
      <c r="R21" s="1" t="n">
        <v>0</v>
      </c>
    </row>
    <row r="22" customFormat="false" ht="13.8" hidden="false" customHeight="false" outlineLevel="0" collapsed="false">
      <c r="A22" s="1" t="s">
        <v>109</v>
      </c>
      <c r="B22" s="24" t="n">
        <v>0.957581281661987</v>
      </c>
      <c r="E22" s="1" t="n">
        <v>5</v>
      </c>
      <c r="F22" s="1" t="n">
        <v>6</v>
      </c>
      <c r="H22" s="1" t="s">
        <v>109</v>
      </c>
      <c r="I22" s="1" t="n">
        <v>6</v>
      </c>
      <c r="J22" s="1" t="n">
        <v>5</v>
      </c>
      <c r="K22" s="1" t="n">
        <v>0</v>
      </c>
      <c r="L22" s="1" t="n">
        <v>0</v>
      </c>
      <c r="N22" s="1" t="s">
        <v>109</v>
      </c>
      <c r="O22" s="1" t="n">
        <v>6</v>
      </c>
      <c r="P22" s="1" t="n">
        <v>5</v>
      </c>
      <c r="Q22" s="1" t="n">
        <v>0</v>
      </c>
      <c r="R22" s="1" t="n">
        <v>0</v>
      </c>
    </row>
    <row r="23" customFormat="false" ht="13.8" hidden="false" customHeight="false" outlineLevel="0" collapsed="false">
      <c r="A23" s="1" t="s">
        <v>110</v>
      </c>
      <c r="B23" s="24" t="n">
        <v>0.967661023139954</v>
      </c>
      <c r="E23" s="1" t="n">
        <v>9</v>
      </c>
      <c r="F23" s="1" t="n">
        <v>10</v>
      </c>
      <c r="H23" s="1" t="s">
        <v>110</v>
      </c>
      <c r="I23" s="1" t="n">
        <v>10</v>
      </c>
      <c r="J23" s="1" t="n">
        <v>9</v>
      </c>
      <c r="K23" s="1" t="n">
        <v>0</v>
      </c>
      <c r="L23" s="1" t="n">
        <v>0</v>
      </c>
      <c r="N23" s="1" t="s">
        <v>110</v>
      </c>
      <c r="O23" s="1" t="n">
        <v>10</v>
      </c>
      <c r="P23" s="1" t="n">
        <v>9</v>
      </c>
      <c r="Q23" s="1" t="n">
        <v>0</v>
      </c>
      <c r="R23" s="1" t="n">
        <v>0</v>
      </c>
    </row>
    <row r="24" customFormat="false" ht="13.8" hidden="false" customHeight="false" outlineLevel="0" collapsed="false">
      <c r="B24" s="44" t="n">
        <f aca="false">AVERAGE(B3:B23)</f>
        <v>0.960700628303346</v>
      </c>
      <c r="E24" s="44" t="n">
        <f aca="false">AVERAGE(E3:E23)</f>
        <v>8.19047619047619</v>
      </c>
      <c r="F24" s="44" t="n">
        <f aca="false">AVERAGE(F3:F23)</f>
        <v>8.47619047619048</v>
      </c>
      <c r="H24" s="24"/>
      <c r="I24" s="24" t="n">
        <f aca="false">AVERAGE(I3:I23)</f>
        <v>8.23809523809524</v>
      </c>
      <c r="J24" s="24" t="n">
        <f aca="false">AVERAGE(J3:J23)</f>
        <v>7.47619047619048</v>
      </c>
      <c r="K24" s="24" t="n">
        <f aca="false">AVERAGE(K3:K23)</f>
        <v>0.238095238095238</v>
      </c>
      <c r="L24" s="24" t="n">
        <f aca="false">AVERAGE(L3:L23)</f>
        <v>0.714285714285714</v>
      </c>
      <c r="M24" s="24"/>
      <c r="N24" s="24"/>
      <c r="O24" s="24" t="n">
        <f aca="false">AVERAGE(O3:O23)</f>
        <v>8.33333333333333</v>
      </c>
      <c r="P24" s="24" t="n">
        <f aca="false">AVERAGE(P3:P23)</f>
        <v>7.42857142857143</v>
      </c>
      <c r="Q24" s="24" t="n">
        <f aca="false">AVERAGE(Q3:Q23)</f>
        <v>0.142857142857143</v>
      </c>
      <c r="R24" s="24" t="n">
        <f aca="false">AVERAGE(R3:R23)</f>
        <v>0.761904761904762</v>
      </c>
      <c r="S24" s="24"/>
    </row>
    <row r="25" customFormat="false" ht="13.8" hidden="false" customHeight="false" outlineLevel="0" collapsed="false">
      <c r="H25" s="24"/>
      <c r="I25" s="24"/>
      <c r="J25" s="24"/>
      <c r="K25" s="24" t="n">
        <f aca="false">K24/F24</f>
        <v>0.0280898876404494</v>
      </c>
      <c r="L25" s="24" t="n">
        <f aca="false">L24/E24</f>
        <v>0.0872093023255814</v>
      </c>
      <c r="M25" s="24"/>
      <c r="N25" s="24"/>
      <c r="O25" s="24"/>
      <c r="P25" s="24"/>
      <c r="Q25" s="24"/>
      <c r="R25" s="24"/>
      <c r="S25" s="24"/>
    </row>
    <row r="26" customFormat="false" ht="13.8" hidden="false" customHeight="false" outlineLevel="0" collapsed="false">
      <c r="E26" s="1" t="s">
        <v>129</v>
      </c>
      <c r="F26" s="1" t="s">
        <v>2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customFormat="false" ht="13.8" hidden="false" customHeight="false" outlineLevel="0" collapsed="false">
      <c r="A27" s="1" t="s">
        <v>130</v>
      </c>
      <c r="B27" s="24"/>
      <c r="E27" s="1" t="s">
        <v>130</v>
      </c>
      <c r="H27" s="1" t="s">
        <v>130</v>
      </c>
      <c r="I27" s="42" t="s">
        <v>125</v>
      </c>
      <c r="J27" s="42" t="s">
        <v>126</v>
      </c>
      <c r="K27" s="43" t="s">
        <v>127</v>
      </c>
      <c r="L27" s="43" t="s">
        <v>128</v>
      </c>
      <c r="N27" s="1" t="s">
        <v>130</v>
      </c>
      <c r="O27" s="42" t="s">
        <v>125</v>
      </c>
      <c r="P27" s="42" t="s">
        <v>126</v>
      </c>
      <c r="Q27" s="43" t="s">
        <v>127</v>
      </c>
      <c r="R27" s="43" t="s">
        <v>128</v>
      </c>
    </row>
    <row r="28" customFormat="false" ht="13.8" hidden="false" customHeight="false" outlineLevel="0" collapsed="false">
      <c r="A28" s="1" t="s">
        <v>90</v>
      </c>
      <c r="B28" s="24" t="n">
        <v>0.939773678779602</v>
      </c>
      <c r="E28" s="1" t="n">
        <v>9</v>
      </c>
      <c r="F28" s="1" t="n">
        <v>10</v>
      </c>
      <c r="H28" s="1" t="s">
        <v>90</v>
      </c>
      <c r="I28" s="1" t="n">
        <v>10</v>
      </c>
      <c r="J28" s="1" t="n">
        <v>9</v>
      </c>
      <c r="K28" s="1" t="n">
        <v>0</v>
      </c>
      <c r="L28" s="1" t="n">
        <v>0</v>
      </c>
      <c r="N28" s="1" t="s">
        <v>90</v>
      </c>
      <c r="O28" s="1" t="n">
        <v>10</v>
      </c>
      <c r="P28" s="1" t="n">
        <v>9</v>
      </c>
      <c r="Q28" s="1" t="n">
        <v>0</v>
      </c>
      <c r="R28" s="1" t="n">
        <v>0</v>
      </c>
    </row>
    <row r="29" customFormat="false" ht="13.8" hidden="false" customHeight="false" outlineLevel="0" collapsed="false">
      <c r="A29" s="1" t="s">
        <v>91</v>
      </c>
      <c r="B29" s="24" t="n">
        <v>0.974358797073364</v>
      </c>
      <c r="E29" s="1" t="n">
        <v>7</v>
      </c>
      <c r="F29" s="1" t="n">
        <v>7</v>
      </c>
      <c r="H29" s="1" t="s">
        <v>91</v>
      </c>
      <c r="I29" s="1" t="n">
        <v>7</v>
      </c>
      <c r="J29" s="1" t="n">
        <v>7</v>
      </c>
      <c r="K29" s="1" t="n">
        <v>0</v>
      </c>
      <c r="L29" s="1" t="n">
        <v>0</v>
      </c>
      <c r="N29" s="1" t="s">
        <v>91</v>
      </c>
      <c r="O29" s="1" t="n">
        <v>7</v>
      </c>
      <c r="P29" s="1" t="n">
        <v>7</v>
      </c>
      <c r="Q29" s="1" t="n">
        <v>0</v>
      </c>
      <c r="R29" s="1" t="n">
        <v>0</v>
      </c>
    </row>
    <row r="30" customFormat="false" ht="13.8" hidden="false" customHeight="false" outlineLevel="0" collapsed="false">
      <c r="A30" s="1" t="s">
        <v>92</v>
      </c>
      <c r="B30" s="24" t="n">
        <v>0.929811358451843</v>
      </c>
      <c r="E30" s="1" t="n">
        <v>5</v>
      </c>
      <c r="F30" s="1" t="n">
        <v>13</v>
      </c>
      <c r="H30" s="1" t="s">
        <v>92</v>
      </c>
      <c r="I30" s="1" t="n">
        <v>11</v>
      </c>
      <c r="J30" s="1" t="n">
        <v>5</v>
      </c>
      <c r="K30" s="1" t="n">
        <v>2</v>
      </c>
      <c r="L30" s="1" t="n">
        <v>0</v>
      </c>
      <c r="N30" s="1" t="s">
        <v>92</v>
      </c>
      <c r="O30" s="1" t="n">
        <v>13</v>
      </c>
      <c r="P30" s="1" t="n">
        <v>5</v>
      </c>
      <c r="Q30" s="1" t="n">
        <v>0</v>
      </c>
      <c r="R30" s="1" t="n">
        <v>0</v>
      </c>
    </row>
    <row r="31" customFormat="false" ht="13.8" hidden="false" customHeight="false" outlineLevel="0" collapsed="false">
      <c r="A31" s="1" t="s">
        <v>93</v>
      </c>
      <c r="B31" s="24" t="n">
        <v>0.999407172203064</v>
      </c>
      <c r="E31" s="1" t="n">
        <v>8</v>
      </c>
      <c r="F31" s="1" t="n">
        <v>8</v>
      </c>
      <c r="H31" s="1" t="s">
        <v>93</v>
      </c>
      <c r="I31" s="1" t="n">
        <v>8</v>
      </c>
      <c r="J31" s="1" t="n">
        <v>8</v>
      </c>
      <c r="K31" s="1" t="n">
        <v>0</v>
      </c>
      <c r="L31" s="1" t="n">
        <v>0</v>
      </c>
      <c r="N31" s="1" t="s">
        <v>93</v>
      </c>
      <c r="O31" s="1" t="n">
        <v>8</v>
      </c>
      <c r="P31" s="1" t="n">
        <v>8</v>
      </c>
      <c r="Q31" s="1" t="n">
        <v>0</v>
      </c>
      <c r="R31" s="1" t="n">
        <v>0</v>
      </c>
    </row>
    <row r="32" customFormat="false" ht="13.8" hidden="false" customHeight="false" outlineLevel="0" collapsed="false">
      <c r="A32" s="1" t="s">
        <v>94</v>
      </c>
      <c r="B32" s="24" t="n">
        <v>0.967705428600311</v>
      </c>
      <c r="E32" s="1" t="n">
        <v>10</v>
      </c>
      <c r="F32" s="1" t="n">
        <v>11</v>
      </c>
      <c r="H32" s="1" t="s">
        <v>94</v>
      </c>
      <c r="I32" s="1" t="n">
        <v>11</v>
      </c>
      <c r="J32" s="1" t="n">
        <v>10</v>
      </c>
      <c r="K32" s="1" t="n">
        <v>0</v>
      </c>
      <c r="L32" s="1" t="n">
        <v>0</v>
      </c>
      <c r="N32" s="1" t="s">
        <v>94</v>
      </c>
      <c r="O32" s="1" t="n">
        <v>11</v>
      </c>
      <c r="P32" s="1" t="n">
        <v>10</v>
      </c>
      <c r="Q32" s="1" t="n">
        <v>0</v>
      </c>
      <c r="R32" s="1" t="n">
        <v>0</v>
      </c>
    </row>
    <row r="33" customFormat="false" ht="13.8" hidden="false" customHeight="false" outlineLevel="0" collapsed="false">
      <c r="A33" s="1" t="s">
        <v>95</v>
      </c>
      <c r="B33" s="24" t="n">
        <v>0.978273808956146</v>
      </c>
      <c r="E33" s="1" t="n">
        <v>8</v>
      </c>
      <c r="F33" s="1" t="n">
        <v>9</v>
      </c>
      <c r="H33" s="1" t="s">
        <v>95</v>
      </c>
      <c r="I33" s="1" t="n">
        <v>9</v>
      </c>
      <c r="J33" s="1" t="n">
        <v>7</v>
      </c>
      <c r="K33" s="1" t="n">
        <v>0</v>
      </c>
      <c r="L33" s="1" t="n">
        <v>1</v>
      </c>
      <c r="N33" s="1" t="s">
        <v>95</v>
      </c>
      <c r="O33" s="1" t="n">
        <v>9</v>
      </c>
      <c r="P33" s="1" t="n">
        <v>7</v>
      </c>
      <c r="Q33" s="1" t="n">
        <v>0</v>
      </c>
      <c r="R33" s="1" t="n">
        <v>1</v>
      </c>
    </row>
    <row r="34" customFormat="false" ht="13.8" hidden="false" customHeight="false" outlineLevel="0" collapsed="false">
      <c r="A34" s="1" t="s">
        <v>96</v>
      </c>
      <c r="B34" s="24" t="n">
        <v>0.897032022476196</v>
      </c>
      <c r="E34" s="1" t="n">
        <v>3</v>
      </c>
      <c r="F34" s="1" t="n">
        <v>5</v>
      </c>
      <c r="H34" s="1" t="s">
        <v>96</v>
      </c>
      <c r="I34" s="1" t="n">
        <v>4</v>
      </c>
      <c r="J34" s="1" t="n">
        <v>3</v>
      </c>
      <c r="K34" s="1" t="n">
        <v>1</v>
      </c>
      <c r="L34" s="1" t="n">
        <v>0</v>
      </c>
      <c r="N34" s="1" t="s">
        <v>96</v>
      </c>
      <c r="O34" s="1" t="n">
        <v>4</v>
      </c>
      <c r="P34" s="1" t="n">
        <v>3</v>
      </c>
      <c r="Q34" s="1" t="n">
        <v>1</v>
      </c>
      <c r="R34" s="1" t="n">
        <v>0</v>
      </c>
    </row>
    <row r="35" customFormat="false" ht="13.8" hidden="false" customHeight="false" outlineLevel="0" collapsed="false">
      <c r="A35" s="1" t="s">
        <v>97</v>
      </c>
      <c r="B35" s="24" t="n">
        <v>0.996684551239014</v>
      </c>
      <c r="E35" s="1" t="n">
        <v>8</v>
      </c>
      <c r="F35" s="1" t="n">
        <v>8</v>
      </c>
      <c r="H35" s="1" t="s">
        <v>97</v>
      </c>
      <c r="I35" s="1" t="n">
        <v>8</v>
      </c>
      <c r="J35" s="1" t="n">
        <v>8</v>
      </c>
      <c r="K35" s="1" t="n">
        <v>0</v>
      </c>
      <c r="L35" s="1" t="n">
        <v>0</v>
      </c>
      <c r="N35" s="1" t="s">
        <v>97</v>
      </c>
      <c r="O35" s="1" t="n">
        <v>8</v>
      </c>
      <c r="P35" s="1" t="n">
        <v>8</v>
      </c>
      <c r="Q35" s="1" t="n">
        <v>0</v>
      </c>
      <c r="R35" s="1" t="n">
        <v>0</v>
      </c>
    </row>
    <row r="36" customFormat="false" ht="13.8" hidden="false" customHeight="false" outlineLevel="0" collapsed="false">
      <c r="A36" s="1" t="s">
        <v>98</v>
      </c>
      <c r="B36" s="24" t="n">
        <v>0.969669699668884</v>
      </c>
      <c r="E36" s="1" t="n">
        <v>7</v>
      </c>
      <c r="F36" s="1" t="n">
        <v>6</v>
      </c>
      <c r="H36" s="1" t="s">
        <v>98</v>
      </c>
      <c r="I36" s="1" t="n">
        <v>6</v>
      </c>
      <c r="J36" s="1" t="n">
        <v>6</v>
      </c>
      <c r="K36" s="1" t="n">
        <v>0</v>
      </c>
      <c r="L36" s="1" t="n">
        <v>1</v>
      </c>
      <c r="N36" s="1" t="s">
        <v>98</v>
      </c>
      <c r="O36" s="1" t="n">
        <v>6</v>
      </c>
      <c r="P36" s="1" t="n">
        <v>6</v>
      </c>
      <c r="Q36" s="1" t="n">
        <v>0</v>
      </c>
      <c r="R36" s="1" t="n">
        <v>1</v>
      </c>
    </row>
    <row r="37" customFormat="false" ht="13.8" hidden="false" customHeight="false" outlineLevel="0" collapsed="false">
      <c r="A37" s="1" t="s">
        <v>99</v>
      </c>
      <c r="B37" s="24" t="n">
        <v>0.990457653999329</v>
      </c>
      <c r="E37" s="1" t="n">
        <v>9</v>
      </c>
      <c r="F37" s="1" t="n">
        <v>7</v>
      </c>
      <c r="H37" s="1" t="s">
        <v>99</v>
      </c>
      <c r="I37" s="1" t="n">
        <v>7</v>
      </c>
      <c r="J37" s="1" t="n">
        <v>7</v>
      </c>
      <c r="K37" s="1" t="n">
        <v>0</v>
      </c>
      <c r="L37" s="1" t="n">
        <v>2</v>
      </c>
      <c r="N37" s="1" t="s">
        <v>99</v>
      </c>
      <c r="O37" s="1" t="n">
        <v>7</v>
      </c>
      <c r="P37" s="1" t="n">
        <v>7</v>
      </c>
      <c r="Q37" s="1" t="n">
        <v>0</v>
      </c>
      <c r="R37" s="1" t="n">
        <v>2</v>
      </c>
    </row>
    <row r="38" customFormat="false" ht="13.8" hidden="false" customHeight="false" outlineLevel="0" collapsed="false">
      <c r="A38" s="1" t="s">
        <v>100</v>
      </c>
      <c r="B38" s="24" t="n">
        <v>1</v>
      </c>
      <c r="E38" s="1" t="n">
        <v>8</v>
      </c>
      <c r="F38" s="1" t="n">
        <v>8</v>
      </c>
      <c r="H38" s="1" t="s">
        <v>100</v>
      </c>
      <c r="I38" s="1" t="n">
        <v>8</v>
      </c>
      <c r="J38" s="1" t="n">
        <v>8</v>
      </c>
      <c r="K38" s="1" t="n">
        <v>0</v>
      </c>
      <c r="L38" s="1" t="n">
        <v>0</v>
      </c>
      <c r="N38" s="1" t="s">
        <v>100</v>
      </c>
      <c r="O38" s="1" t="n">
        <v>8</v>
      </c>
      <c r="P38" s="1" t="n">
        <v>8</v>
      </c>
      <c r="Q38" s="1" t="n">
        <v>0</v>
      </c>
      <c r="R38" s="1" t="n">
        <v>0</v>
      </c>
    </row>
    <row r="39" customFormat="false" ht="13.8" hidden="false" customHeight="false" outlineLevel="0" collapsed="false">
      <c r="A39" s="1" t="s">
        <v>101</v>
      </c>
      <c r="B39" s="24" t="n">
        <v>1</v>
      </c>
      <c r="E39" s="1" t="n">
        <v>13</v>
      </c>
      <c r="F39" s="1" t="n">
        <v>13</v>
      </c>
      <c r="H39" s="1" t="s">
        <v>101</v>
      </c>
      <c r="I39" s="1" t="n">
        <v>13</v>
      </c>
      <c r="J39" s="1" t="n">
        <v>13</v>
      </c>
      <c r="K39" s="1" t="n">
        <v>0</v>
      </c>
      <c r="L39" s="1" t="n">
        <v>0</v>
      </c>
      <c r="N39" s="1" t="s">
        <v>101</v>
      </c>
      <c r="O39" s="1" t="n">
        <v>13</v>
      </c>
      <c r="P39" s="1" t="n">
        <v>13</v>
      </c>
      <c r="Q39" s="1" t="n">
        <v>0</v>
      </c>
      <c r="R39" s="1" t="n">
        <v>0</v>
      </c>
    </row>
    <row r="40" customFormat="false" ht="13.8" hidden="false" customHeight="false" outlineLevel="0" collapsed="false">
      <c r="A40" s="1" t="s">
        <v>102</v>
      </c>
      <c r="B40" s="24" t="n">
        <v>1</v>
      </c>
      <c r="E40" s="1" t="n">
        <v>9</v>
      </c>
      <c r="F40" s="1" t="n">
        <v>9</v>
      </c>
      <c r="H40" s="1" t="s">
        <v>102</v>
      </c>
      <c r="I40" s="1" t="n">
        <v>9</v>
      </c>
      <c r="J40" s="1" t="n">
        <v>9</v>
      </c>
      <c r="K40" s="1" t="n">
        <v>0</v>
      </c>
      <c r="L40" s="1" t="n">
        <v>0</v>
      </c>
      <c r="N40" s="1" t="s">
        <v>102</v>
      </c>
      <c r="O40" s="1" t="n">
        <v>9</v>
      </c>
      <c r="P40" s="1" t="n">
        <v>9</v>
      </c>
      <c r="Q40" s="1" t="n">
        <v>0</v>
      </c>
      <c r="R40" s="1" t="n">
        <v>0</v>
      </c>
    </row>
    <row r="41" customFormat="false" ht="13.8" hidden="false" customHeight="false" outlineLevel="0" collapsed="false">
      <c r="A41" s="1" t="s">
        <v>103</v>
      </c>
      <c r="B41" s="24" t="n">
        <v>0.991762459278107</v>
      </c>
      <c r="E41" s="1" t="n">
        <v>8</v>
      </c>
      <c r="F41" s="1" t="n">
        <v>8</v>
      </c>
      <c r="H41" s="1" t="s">
        <v>103</v>
      </c>
      <c r="I41" s="1" t="n">
        <v>8</v>
      </c>
      <c r="J41" s="1" t="n">
        <v>8</v>
      </c>
      <c r="K41" s="1" t="n">
        <v>0</v>
      </c>
      <c r="L41" s="1" t="n">
        <v>0</v>
      </c>
      <c r="N41" s="1" t="s">
        <v>103</v>
      </c>
      <c r="O41" s="1" t="n">
        <v>8</v>
      </c>
      <c r="P41" s="1" t="n">
        <v>8</v>
      </c>
      <c r="Q41" s="1" t="n">
        <v>0</v>
      </c>
      <c r="R41" s="1" t="n">
        <v>0</v>
      </c>
    </row>
    <row r="42" customFormat="false" ht="13.8" hidden="false" customHeight="false" outlineLevel="0" collapsed="false">
      <c r="A42" s="1" t="s">
        <v>104</v>
      </c>
      <c r="B42" s="24" t="n">
        <v>0.955232739448547</v>
      </c>
      <c r="E42" s="1" t="n">
        <v>10</v>
      </c>
      <c r="F42" s="1" t="n">
        <v>4</v>
      </c>
      <c r="H42" s="1" t="s">
        <v>104</v>
      </c>
      <c r="I42" s="1" t="n">
        <v>4</v>
      </c>
      <c r="J42" s="1" t="n">
        <v>4</v>
      </c>
      <c r="K42" s="1" t="n">
        <v>0</v>
      </c>
      <c r="L42" s="1" t="n">
        <v>6</v>
      </c>
      <c r="N42" s="1" t="s">
        <v>104</v>
      </c>
      <c r="O42" s="1" t="n">
        <v>4</v>
      </c>
      <c r="P42" s="1" t="n">
        <v>4</v>
      </c>
      <c r="Q42" s="1" t="n">
        <v>0</v>
      </c>
      <c r="R42" s="1" t="n">
        <v>6</v>
      </c>
    </row>
    <row r="43" customFormat="false" ht="13.8" hidden="false" customHeight="false" outlineLevel="0" collapsed="false">
      <c r="A43" s="1" t="s">
        <v>105</v>
      </c>
      <c r="B43" s="24" t="n">
        <v>0.978002369403839</v>
      </c>
      <c r="E43" s="1" t="n">
        <v>8</v>
      </c>
      <c r="F43" s="1" t="n">
        <v>10</v>
      </c>
      <c r="H43" s="1" t="s">
        <v>105</v>
      </c>
      <c r="I43" s="1" t="n">
        <v>10</v>
      </c>
      <c r="J43" s="1" t="n">
        <v>8</v>
      </c>
      <c r="K43" s="1" t="n">
        <v>0</v>
      </c>
      <c r="L43" s="1" t="n">
        <v>0</v>
      </c>
      <c r="N43" s="1" t="s">
        <v>105</v>
      </c>
      <c r="O43" s="1" t="n">
        <v>10</v>
      </c>
      <c r="P43" s="1" t="n">
        <v>8</v>
      </c>
      <c r="Q43" s="1" t="n">
        <v>0</v>
      </c>
      <c r="R43" s="1" t="n">
        <v>0</v>
      </c>
    </row>
    <row r="44" customFormat="false" ht="13.8" hidden="false" customHeight="false" outlineLevel="0" collapsed="false">
      <c r="A44" s="1" t="s">
        <v>106</v>
      </c>
      <c r="B44" s="24" t="n">
        <v>0.957204401493073</v>
      </c>
      <c r="E44" s="1" t="n">
        <v>9</v>
      </c>
      <c r="F44" s="1" t="n">
        <v>8</v>
      </c>
      <c r="H44" s="1" t="s">
        <v>106</v>
      </c>
      <c r="I44" s="1" t="n">
        <v>8</v>
      </c>
      <c r="J44" s="1" t="n">
        <v>6</v>
      </c>
      <c r="K44" s="1" t="n">
        <v>0</v>
      </c>
      <c r="L44" s="1" t="n">
        <v>3</v>
      </c>
      <c r="N44" s="1" t="s">
        <v>106</v>
      </c>
      <c r="O44" s="1" t="n">
        <v>7</v>
      </c>
      <c r="P44" s="1" t="n">
        <v>6</v>
      </c>
      <c r="Q44" s="1" t="n">
        <v>1</v>
      </c>
      <c r="R44" s="1" t="n">
        <v>3</v>
      </c>
    </row>
    <row r="45" customFormat="false" ht="13.8" hidden="false" customHeight="false" outlineLevel="0" collapsed="false">
      <c r="A45" s="1" t="s">
        <v>107</v>
      </c>
      <c r="B45" s="24" t="n">
        <v>0.931316614151001</v>
      </c>
      <c r="E45" s="1" t="n">
        <v>7</v>
      </c>
      <c r="F45" s="1" t="n">
        <v>9</v>
      </c>
      <c r="H45" s="1" t="s">
        <v>107</v>
      </c>
      <c r="I45" s="1" t="n">
        <v>8</v>
      </c>
      <c r="J45" s="1" t="n">
        <v>7</v>
      </c>
      <c r="K45" s="1" t="n">
        <v>1</v>
      </c>
      <c r="L45" s="1" t="n">
        <v>0</v>
      </c>
      <c r="N45" s="1" t="s">
        <v>107</v>
      </c>
      <c r="O45" s="1" t="n">
        <v>7</v>
      </c>
      <c r="P45" s="1" t="n">
        <v>6</v>
      </c>
      <c r="Q45" s="1" t="n">
        <v>2</v>
      </c>
      <c r="R45" s="1" t="n">
        <v>1</v>
      </c>
    </row>
    <row r="46" customFormat="false" ht="13.8" hidden="false" customHeight="false" outlineLevel="0" collapsed="false">
      <c r="A46" s="1" t="s">
        <v>108</v>
      </c>
      <c r="B46" s="24" t="n">
        <v>0.851938366889954</v>
      </c>
      <c r="E46" s="1" t="n">
        <v>10</v>
      </c>
      <c r="F46" s="1" t="n">
        <v>9</v>
      </c>
      <c r="H46" s="1" t="s">
        <v>108</v>
      </c>
      <c r="I46" s="1" t="n">
        <v>9</v>
      </c>
      <c r="J46" s="1" t="n">
        <v>9</v>
      </c>
      <c r="K46" s="1" t="n">
        <v>0</v>
      </c>
      <c r="L46" s="1" t="n">
        <v>1</v>
      </c>
      <c r="N46" s="1" t="s">
        <v>108</v>
      </c>
      <c r="O46" s="1" t="n">
        <v>9</v>
      </c>
      <c r="P46" s="1" t="n">
        <v>9</v>
      </c>
      <c r="Q46" s="1" t="n">
        <v>0</v>
      </c>
      <c r="R46" s="1" t="n">
        <v>1</v>
      </c>
    </row>
    <row r="47" customFormat="false" ht="13.8" hidden="false" customHeight="false" outlineLevel="0" collapsed="false">
      <c r="A47" s="1" t="s">
        <v>109</v>
      </c>
      <c r="B47" s="24" t="n">
        <v>1.00000011920929</v>
      </c>
      <c r="E47" s="1" t="n">
        <v>6</v>
      </c>
      <c r="F47" s="1" t="n">
        <v>6</v>
      </c>
      <c r="H47" s="1" t="s">
        <v>109</v>
      </c>
      <c r="I47" s="1" t="n">
        <v>6</v>
      </c>
      <c r="J47" s="1" t="n">
        <v>6</v>
      </c>
      <c r="K47" s="1" t="n">
        <v>0</v>
      </c>
      <c r="L47" s="1" t="n">
        <v>0</v>
      </c>
      <c r="N47" s="1" t="s">
        <v>109</v>
      </c>
      <c r="O47" s="1" t="n">
        <v>6</v>
      </c>
      <c r="P47" s="1" t="n">
        <v>6</v>
      </c>
      <c r="Q47" s="1" t="n">
        <v>0</v>
      </c>
      <c r="R47" s="1" t="n">
        <v>0</v>
      </c>
    </row>
    <row r="48" customFormat="false" ht="13.8" hidden="false" customHeight="false" outlineLevel="0" collapsed="false">
      <c r="A48" s="1" t="s">
        <v>110</v>
      </c>
      <c r="B48" s="24" t="n">
        <v>0.979881525039673</v>
      </c>
      <c r="E48" s="1" t="n">
        <v>7</v>
      </c>
      <c r="F48" s="1" t="n">
        <v>10</v>
      </c>
      <c r="H48" s="1" t="s">
        <v>110</v>
      </c>
      <c r="I48" s="1" t="n">
        <v>10</v>
      </c>
      <c r="J48" s="1" t="n">
        <v>7</v>
      </c>
      <c r="K48" s="1" t="n">
        <v>0</v>
      </c>
      <c r="L48" s="1" t="n">
        <v>0</v>
      </c>
      <c r="N48" s="1" t="s">
        <v>110</v>
      </c>
      <c r="O48" s="1" t="n">
        <v>10</v>
      </c>
      <c r="P48" s="1" t="n">
        <v>7</v>
      </c>
      <c r="Q48" s="1" t="n">
        <v>0</v>
      </c>
      <c r="R48" s="1" t="n">
        <v>0</v>
      </c>
    </row>
    <row r="49" customFormat="false" ht="13.8" hidden="false" customHeight="false" outlineLevel="0" collapsed="false">
      <c r="B49" s="44" t="n">
        <f aca="false">AVERAGE(B28:B48)</f>
        <v>0.966119655541011</v>
      </c>
      <c r="E49" s="44" t="n">
        <f aca="false">AVERAGE(E28:E48)</f>
        <v>8.04761904761905</v>
      </c>
      <c r="F49" s="44" t="n">
        <f aca="false">AVERAGE(F28:F48)</f>
        <v>8.47619047619048</v>
      </c>
      <c r="H49" s="24"/>
      <c r="I49" s="24" t="n">
        <f aca="false">AVERAGE(I28:I48)</f>
        <v>8.28571428571429</v>
      </c>
      <c r="J49" s="24" t="n">
        <f aca="false">AVERAGE(J28:J48)</f>
        <v>7.38095238095238</v>
      </c>
      <c r="K49" s="24" t="n">
        <f aca="false">AVERAGE(K28:K48)</f>
        <v>0.19047619047619</v>
      </c>
      <c r="L49" s="24" t="n">
        <f aca="false">AVERAGE(L28:L48)</f>
        <v>0.666666666666667</v>
      </c>
      <c r="M49" s="24"/>
      <c r="N49" s="24"/>
      <c r="O49" s="24" t="n">
        <f aca="false">AVERAGE(O28:O48)</f>
        <v>8.28571428571429</v>
      </c>
      <c r="P49" s="24" t="n">
        <f aca="false">AVERAGE(P28:P48)</f>
        <v>7.33333333333333</v>
      </c>
      <c r="Q49" s="24" t="n">
        <f aca="false">AVERAGE(Q28:Q48)</f>
        <v>0.19047619047619</v>
      </c>
      <c r="R49" s="24" t="n">
        <f aca="false">AVERAGE(R28:R48)</f>
        <v>0.714285714285714</v>
      </c>
    </row>
    <row r="50" customFormat="false" ht="13.8" hidden="false" customHeight="false" outlineLevel="0" collapsed="false">
      <c r="H50" s="24"/>
      <c r="I50" s="24"/>
      <c r="J50" s="24"/>
      <c r="K50" s="24" t="n">
        <f aca="false">K49/F49</f>
        <v>0.0224719101123596</v>
      </c>
      <c r="L50" s="24" t="n">
        <f aca="false">L49/E49</f>
        <v>0.0828402366863905</v>
      </c>
      <c r="M50" s="24"/>
      <c r="N50" s="24"/>
      <c r="O50" s="24"/>
      <c r="P50" s="24"/>
      <c r="Q50" s="24"/>
      <c r="R50" s="24"/>
    </row>
    <row r="51" customFormat="false" ht="13.8" hidden="false" customHeight="false" outlineLevel="0" collapsed="false"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customFormat="false" ht="13.8" hidden="false" customHeight="false" outlineLevel="0" collapsed="false">
      <c r="A52" s="1" t="s">
        <v>131</v>
      </c>
    </row>
    <row r="53" customFormat="false" ht="13.8" hidden="false" customHeight="false" outlineLevel="0" collapsed="false">
      <c r="A53" s="1" t="s">
        <v>129</v>
      </c>
      <c r="B53" s="1" t="s">
        <v>132</v>
      </c>
      <c r="C53" s="1" t="s">
        <v>133</v>
      </c>
      <c r="D53" s="1" t="s">
        <v>134</v>
      </c>
      <c r="E53" s="1" t="s">
        <v>135</v>
      </c>
      <c r="G53" s="1" t="s">
        <v>136</v>
      </c>
      <c r="H53" s="1" t="s">
        <v>133</v>
      </c>
      <c r="I53" s="1" t="s">
        <v>134</v>
      </c>
      <c r="J53" s="1" t="s">
        <v>135</v>
      </c>
    </row>
    <row r="54" customFormat="false" ht="13.8" hidden="false" customHeight="false" outlineLevel="0" collapsed="false">
      <c r="A54" s="1" t="s">
        <v>124</v>
      </c>
      <c r="F54" s="1" t="s">
        <v>2</v>
      </c>
    </row>
    <row r="55" customFormat="false" ht="13.8" hidden="false" customHeight="false" outlineLevel="0" collapsed="false">
      <c r="A55" s="1" t="s">
        <v>137</v>
      </c>
      <c r="B55" s="1" t="n">
        <v>9</v>
      </c>
      <c r="C55" s="1" t="n">
        <v>2</v>
      </c>
      <c r="D55" s="1" t="n">
        <v>0</v>
      </c>
      <c r="E55" s="1" t="n">
        <v>2</v>
      </c>
      <c r="F55" s="1" t="s">
        <v>137</v>
      </c>
      <c r="G55" s="1" t="n">
        <v>10</v>
      </c>
      <c r="H55" s="1" t="n">
        <v>1</v>
      </c>
      <c r="I55" s="1" t="n">
        <v>0</v>
      </c>
      <c r="J55" s="1" t="n">
        <v>2</v>
      </c>
    </row>
    <row r="56" customFormat="false" ht="13.8" hidden="false" customHeight="false" outlineLevel="0" collapsed="false">
      <c r="A56" s="1" t="s">
        <v>138</v>
      </c>
      <c r="B56" s="1" t="n">
        <v>7</v>
      </c>
      <c r="C56" s="1" t="n">
        <v>2</v>
      </c>
      <c r="D56" s="1" t="n">
        <v>0</v>
      </c>
      <c r="E56" s="1" t="n">
        <v>2</v>
      </c>
      <c r="F56" s="1" t="s">
        <v>138</v>
      </c>
      <c r="G56" s="1" t="n">
        <v>7</v>
      </c>
      <c r="H56" s="1" t="n">
        <v>2</v>
      </c>
      <c r="I56" s="1" t="n">
        <v>1</v>
      </c>
      <c r="J56" s="1" t="n">
        <v>2</v>
      </c>
    </row>
    <row r="57" customFormat="false" ht="13.8" hidden="false" customHeight="false" outlineLevel="0" collapsed="false">
      <c r="A57" s="1" t="s">
        <v>139</v>
      </c>
      <c r="B57" s="1" t="n">
        <v>7</v>
      </c>
      <c r="C57" s="1" t="n">
        <v>2</v>
      </c>
      <c r="D57" s="1" t="n">
        <v>0</v>
      </c>
      <c r="E57" s="1" t="n">
        <v>2</v>
      </c>
      <c r="F57" s="1" t="s">
        <v>139</v>
      </c>
      <c r="G57" s="1" t="n">
        <v>13</v>
      </c>
      <c r="H57" s="1" t="n">
        <v>2</v>
      </c>
      <c r="I57" s="1" t="n">
        <v>0</v>
      </c>
      <c r="J57" s="1" t="n">
        <v>2</v>
      </c>
    </row>
    <row r="58" customFormat="false" ht="13.8" hidden="false" customHeight="false" outlineLevel="0" collapsed="false">
      <c r="A58" s="1" t="s">
        <v>140</v>
      </c>
      <c r="B58" s="1" t="n">
        <v>8</v>
      </c>
      <c r="C58" s="1" t="n">
        <v>2</v>
      </c>
      <c r="D58" s="1" t="n">
        <v>0</v>
      </c>
      <c r="E58" s="1" t="n">
        <v>2</v>
      </c>
      <c r="F58" s="1" t="s">
        <v>140</v>
      </c>
      <c r="G58" s="1" t="n">
        <v>8</v>
      </c>
      <c r="H58" s="1" t="n">
        <v>2</v>
      </c>
      <c r="I58" s="1" t="n">
        <v>0</v>
      </c>
      <c r="J58" s="1" t="n">
        <v>3</v>
      </c>
    </row>
    <row r="59" customFormat="false" ht="13.8" hidden="false" customHeight="false" outlineLevel="0" collapsed="false">
      <c r="A59" s="1" t="s">
        <v>141</v>
      </c>
      <c r="B59" s="1" t="n">
        <v>14</v>
      </c>
      <c r="C59" s="1" t="n">
        <v>2</v>
      </c>
      <c r="D59" s="1" t="n">
        <v>0</v>
      </c>
      <c r="E59" s="1" t="n">
        <v>2</v>
      </c>
      <c r="F59" s="1" t="s">
        <v>141</v>
      </c>
      <c r="G59" s="1" t="n">
        <v>11</v>
      </c>
      <c r="H59" s="1" t="n">
        <v>2</v>
      </c>
      <c r="I59" s="1" t="n">
        <v>0</v>
      </c>
      <c r="J59" s="1" t="n">
        <v>2</v>
      </c>
    </row>
    <row r="60" customFormat="false" ht="13.8" hidden="false" customHeight="false" outlineLevel="0" collapsed="false">
      <c r="A60" s="1" t="s">
        <v>142</v>
      </c>
      <c r="B60" s="1" t="n">
        <v>7</v>
      </c>
      <c r="C60" s="1" t="n">
        <v>3</v>
      </c>
      <c r="D60" s="1" t="n">
        <v>0</v>
      </c>
      <c r="E60" s="1" t="n">
        <v>2</v>
      </c>
      <c r="F60" s="1" t="s">
        <v>142</v>
      </c>
      <c r="G60" s="1" t="n">
        <v>9</v>
      </c>
      <c r="H60" s="1" t="n">
        <v>3</v>
      </c>
      <c r="I60" s="1" t="n">
        <v>1</v>
      </c>
      <c r="J60" s="1" t="n">
        <v>2</v>
      </c>
    </row>
    <row r="61" customFormat="false" ht="13.8" hidden="false" customHeight="false" outlineLevel="0" collapsed="false">
      <c r="A61" s="1" t="s">
        <v>143</v>
      </c>
      <c r="B61" s="1" t="n">
        <v>5</v>
      </c>
      <c r="C61" s="1" t="n">
        <v>2</v>
      </c>
      <c r="D61" s="1" t="n">
        <v>0</v>
      </c>
      <c r="E61" s="1" t="n">
        <v>2</v>
      </c>
      <c r="F61" s="1" t="s">
        <v>143</v>
      </c>
      <c r="G61" s="1" t="n">
        <v>5</v>
      </c>
      <c r="H61" s="1" t="n">
        <v>2</v>
      </c>
      <c r="I61" s="1" t="n">
        <v>0</v>
      </c>
      <c r="J61" s="1" t="n">
        <v>2</v>
      </c>
    </row>
    <row r="62" customFormat="false" ht="13.8" hidden="false" customHeight="false" outlineLevel="0" collapsed="false">
      <c r="A62" s="1" t="s">
        <v>144</v>
      </c>
      <c r="B62" s="1" t="n">
        <v>8</v>
      </c>
      <c r="C62" s="1" t="n">
        <v>2</v>
      </c>
      <c r="D62" s="1" t="n">
        <v>0</v>
      </c>
      <c r="E62" s="1" t="n">
        <v>2</v>
      </c>
      <c r="F62" s="1" t="s">
        <v>144</v>
      </c>
      <c r="G62" s="1" t="n">
        <v>8</v>
      </c>
      <c r="H62" s="1" t="n">
        <v>2</v>
      </c>
      <c r="I62" s="1" t="n">
        <v>0</v>
      </c>
      <c r="J62" s="1" t="n">
        <v>2</v>
      </c>
    </row>
    <row r="63" customFormat="false" ht="13.8" hidden="false" customHeight="false" outlineLevel="0" collapsed="false">
      <c r="A63" s="1" t="s">
        <v>145</v>
      </c>
      <c r="B63" s="1" t="n">
        <v>6</v>
      </c>
      <c r="C63" s="1" t="n">
        <v>1</v>
      </c>
      <c r="D63" s="1" t="n">
        <v>1</v>
      </c>
      <c r="E63" s="1" t="n">
        <v>3</v>
      </c>
      <c r="F63" s="1" t="s">
        <v>145</v>
      </c>
      <c r="G63" s="1" t="n">
        <v>6</v>
      </c>
      <c r="H63" s="1" t="n">
        <v>1</v>
      </c>
      <c r="I63" s="1" t="n">
        <v>1</v>
      </c>
      <c r="J63" s="1" t="n">
        <v>3</v>
      </c>
    </row>
    <row r="64" customFormat="false" ht="13.8" hidden="false" customHeight="false" outlineLevel="0" collapsed="false">
      <c r="A64" s="1" t="s">
        <v>146</v>
      </c>
      <c r="B64" s="1" t="n">
        <v>7</v>
      </c>
      <c r="C64" s="1" t="n">
        <v>3</v>
      </c>
      <c r="D64" s="1" t="n">
        <v>0</v>
      </c>
      <c r="E64" s="1" t="n">
        <v>2</v>
      </c>
      <c r="F64" s="1" t="s">
        <v>146</v>
      </c>
      <c r="G64" s="1" t="n">
        <v>7</v>
      </c>
      <c r="H64" s="1" t="n">
        <v>3</v>
      </c>
      <c r="I64" s="1" t="n">
        <v>0</v>
      </c>
      <c r="J64" s="1" t="n">
        <v>2</v>
      </c>
    </row>
    <row r="65" customFormat="false" ht="13.8" hidden="false" customHeight="false" outlineLevel="0" collapsed="false">
      <c r="A65" s="1" t="s">
        <v>147</v>
      </c>
      <c r="B65" s="1" t="n">
        <v>8</v>
      </c>
      <c r="C65" s="1" t="n">
        <v>0</v>
      </c>
      <c r="D65" s="1" t="n">
        <v>1</v>
      </c>
      <c r="E65" s="1" t="n">
        <v>2</v>
      </c>
      <c r="F65" s="1" t="s">
        <v>147</v>
      </c>
      <c r="G65" s="1" t="n">
        <v>8</v>
      </c>
      <c r="H65" s="1" t="n">
        <v>0</v>
      </c>
      <c r="I65" s="1" t="n">
        <v>2</v>
      </c>
      <c r="J65" s="1" t="n">
        <v>2</v>
      </c>
    </row>
    <row r="66" customFormat="false" ht="13.8" hidden="false" customHeight="false" outlineLevel="0" collapsed="false">
      <c r="A66" s="1" t="s">
        <v>148</v>
      </c>
      <c r="B66" s="1" t="n">
        <v>11</v>
      </c>
      <c r="C66" s="1" t="n">
        <v>1</v>
      </c>
      <c r="D66" s="1" t="n">
        <v>1</v>
      </c>
      <c r="E66" s="1" t="n">
        <v>2</v>
      </c>
      <c r="F66" s="1" t="s">
        <v>148</v>
      </c>
      <c r="G66" s="1" t="n">
        <v>13</v>
      </c>
      <c r="H66" s="1" t="n">
        <v>1</v>
      </c>
      <c r="I66" s="1" t="n">
        <v>1</v>
      </c>
      <c r="J66" s="1" t="n">
        <v>2</v>
      </c>
    </row>
    <row r="67" customFormat="false" ht="13.8" hidden="false" customHeight="false" outlineLevel="0" collapsed="false">
      <c r="A67" s="1" t="s">
        <v>149</v>
      </c>
      <c r="B67" s="1" t="n">
        <v>12</v>
      </c>
      <c r="C67" s="1" t="n">
        <v>2</v>
      </c>
      <c r="D67" s="1" t="n">
        <v>0</v>
      </c>
      <c r="E67" s="1" t="n">
        <v>3</v>
      </c>
      <c r="F67" s="1" t="s">
        <v>149</v>
      </c>
      <c r="G67" s="1" t="n">
        <v>9</v>
      </c>
      <c r="H67" s="1" t="n">
        <v>1</v>
      </c>
      <c r="I67" s="1" t="n">
        <v>0</v>
      </c>
      <c r="J67" s="1" t="n">
        <v>2</v>
      </c>
    </row>
    <row r="68" customFormat="false" ht="13.8" hidden="false" customHeight="false" outlineLevel="0" collapsed="false">
      <c r="A68" s="1" t="s">
        <v>150</v>
      </c>
      <c r="B68" s="1" t="n">
        <v>8</v>
      </c>
      <c r="C68" s="1" t="n">
        <v>2</v>
      </c>
      <c r="D68" s="1" t="n">
        <v>0</v>
      </c>
      <c r="E68" s="1" t="n">
        <v>2</v>
      </c>
      <c r="F68" s="1" t="s">
        <v>150</v>
      </c>
      <c r="G68" s="1" t="n">
        <v>8</v>
      </c>
      <c r="H68" s="1" t="n">
        <v>2</v>
      </c>
      <c r="I68" s="1" t="n">
        <v>0</v>
      </c>
      <c r="J68" s="1" t="n">
        <v>2</v>
      </c>
    </row>
    <row r="69" customFormat="false" ht="13.8" hidden="false" customHeight="false" outlineLevel="0" collapsed="false">
      <c r="A69" s="1" t="s">
        <v>151</v>
      </c>
      <c r="B69" s="1" t="n">
        <v>4</v>
      </c>
      <c r="C69" s="1" t="n">
        <v>2</v>
      </c>
      <c r="D69" s="1" t="n">
        <v>0</v>
      </c>
      <c r="E69" s="1" t="n">
        <v>2</v>
      </c>
      <c r="F69" s="1" t="s">
        <v>151</v>
      </c>
      <c r="G69" s="1" t="n">
        <v>4</v>
      </c>
      <c r="H69" s="1" t="n">
        <v>2</v>
      </c>
      <c r="I69" s="1" t="n">
        <v>0</v>
      </c>
      <c r="J69" s="1" t="n">
        <v>2</v>
      </c>
    </row>
    <row r="70" customFormat="false" ht="13.8" hidden="false" customHeight="false" outlineLevel="0" collapsed="false">
      <c r="A70" s="1" t="s">
        <v>152</v>
      </c>
      <c r="B70" s="1" t="n">
        <v>9</v>
      </c>
      <c r="C70" s="1" t="n">
        <v>1</v>
      </c>
      <c r="D70" s="1" t="n">
        <v>0</v>
      </c>
      <c r="E70" s="1" t="n">
        <v>2</v>
      </c>
      <c r="F70" s="1" t="s">
        <v>152</v>
      </c>
      <c r="G70" s="1" t="n">
        <v>10</v>
      </c>
      <c r="H70" s="1" t="n">
        <v>2</v>
      </c>
      <c r="I70" s="1" t="n">
        <v>0</v>
      </c>
      <c r="J70" s="1" t="n">
        <v>3</v>
      </c>
    </row>
    <row r="71" customFormat="false" ht="13.8" hidden="false" customHeight="false" outlineLevel="0" collapsed="false">
      <c r="A71" s="1" t="s">
        <v>153</v>
      </c>
      <c r="B71" s="1" t="n">
        <v>12</v>
      </c>
      <c r="C71" s="1" t="n">
        <v>3</v>
      </c>
      <c r="D71" s="1" t="n">
        <v>0</v>
      </c>
      <c r="E71" s="1" t="n">
        <v>2</v>
      </c>
      <c r="F71" s="1" t="s">
        <v>153</v>
      </c>
      <c r="G71" s="1" t="n">
        <v>8</v>
      </c>
      <c r="H71" s="1" t="n">
        <v>3</v>
      </c>
      <c r="I71" s="1" t="n">
        <v>0</v>
      </c>
      <c r="J71" s="1" t="n">
        <v>2</v>
      </c>
    </row>
    <row r="72" customFormat="false" ht="13.8" hidden="false" customHeight="false" outlineLevel="0" collapsed="false">
      <c r="A72" s="1" t="s">
        <v>154</v>
      </c>
      <c r="B72" s="1" t="n">
        <v>8</v>
      </c>
      <c r="C72" s="1" t="n">
        <v>2</v>
      </c>
      <c r="D72" s="1" t="n">
        <v>1</v>
      </c>
      <c r="E72" s="1" t="n">
        <v>3</v>
      </c>
      <c r="F72" s="1" t="s">
        <v>154</v>
      </c>
      <c r="G72" s="1" t="n">
        <v>9</v>
      </c>
      <c r="H72" s="1" t="n">
        <v>2</v>
      </c>
      <c r="I72" s="1" t="n">
        <v>2</v>
      </c>
      <c r="J72" s="1" t="n">
        <v>3</v>
      </c>
    </row>
    <row r="73" customFormat="false" ht="13.8" hidden="false" customHeight="false" outlineLevel="0" collapsed="false">
      <c r="A73" s="1" t="s">
        <v>155</v>
      </c>
      <c r="B73" s="1" t="n">
        <v>8</v>
      </c>
      <c r="C73" s="1" t="n">
        <v>2</v>
      </c>
      <c r="D73" s="1" t="n">
        <v>0</v>
      </c>
      <c r="E73" s="1" t="n">
        <v>4</v>
      </c>
      <c r="F73" s="1" t="s">
        <v>155</v>
      </c>
      <c r="G73" s="1" t="n">
        <v>9</v>
      </c>
      <c r="H73" s="1" t="n">
        <v>2</v>
      </c>
      <c r="I73" s="1" t="n">
        <v>0</v>
      </c>
      <c r="J73" s="1" t="n">
        <v>2</v>
      </c>
    </row>
    <row r="74" customFormat="false" ht="13.8" hidden="false" customHeight="false" outlineLevel="0" collapsed="false">
      <c r="A74" s="1" t="s">
        <v>156</v>
      </c>
      <c r="B74" s="1" t="n">
        <v>5</v>
      </c>
      <c r="C74" s="1" t="n">
        <v>2</v>
      </c>
      <c r="D74" s="1" t="n">
        <v>0</v>
      </c>
      <c r="E74" s="1" t="n">
        <v>2</v>
      </c>
      <c r="F74" s="1" t="s">
        <v>156</v>
      </c>
      <c r="G74" s="1" t="n">
        <v>6</v>
      </c>
      <c r="H74" s="1" t="n">
        <v>2</v>
      </c>
      <c r="I74" s="1" t="n">
        <v>0</v>
      </c>
      <c r="J74" s="1" t="n">
        <v>2</v>
      </c>
    </row>
    <row r="75" customFormat="false" ht="13.8" hidden="false" customHeight="false" outlineLevel="0" collapsed="false">
      <c r="A75" s="1" t="s">
        <v>157</v>
      </c>
      <c r="B75" s="1" t="n">
        <v>9</v>
      </c>
      <c r="C75" s="1" t="n">
        <v>1</v>
      </c>
      <c r="D75" s="1" t="n">
        <v>2</v>
      </c>
      <c r="E75" s="1" t="n">
        <v>2</v>
      </c>
      <c r="F75" s="1" t="s">
        <v>157</v>
      </c>
      <c r="G75" s="1" t="n">
        <v>10</v>
      </c>
      <c r="H75" s="1" t="n">
        <v>1</v>
      </c>
      <c r="I75" s="1" t="n">
        <v>2</v>
      </c>
      <c r="J75" s="1" t="n">
        <v>2</v>
      </c>
    </row>
    <row r="76" customFormat="false" ht="13.8" hidden="false" customHeight="false" outlineLevel="0" collapsed="false">
      <c r="B76" s="45" t="n">
        <f aca="false">AVERAGE(B55:B75)</f>
        <v>8.19047619047619</v>
      </c>
      <c r="C76" s="45" t="n">
        <f aca="false">AVERAGE(C55:C75)</f>
        <v>1.85714285714286</v>
      </c>
      <c r="D76" s="45" t="n">
        <f aca="false">AVERAGE(D55:D75)</f>
        <v>0.285714285714286</v>
      </c>
      <c r="E76" s="45" t="n">
        <f aca="false">AVERAGE(E55:E75)</f>
        <v>2.23809523809524</v>
      </c>
      <c r="G76" s="45" t="n">
        <f aca="false">AVERAGE(G55:G75)</f>
        <v>8.47619047619048</v>
      </c>
      <c r="H76" s="45" t="n">
        <f aca="false">AVERAGE(H55:H75)</f>
        <v>1.80952380952381</v>
      </c>
      <c r="I76" s="45" t="n">
        <f aca="false">AVERAGE(I55:I75)</f>
        <v>0.476190476190476</v>
      </c>
      <c r="J76" s="45" t="n">
        <f aca="false">AVERAGE(J55:J75)</f>
        <v>2.19047619047619</v>
      </c>
    </row>
    <row r="77" customFormat="false" ht="13.8" hidden="false" customHeight="false" outlineLevel="0" collapsed="false">
      <c r="A77" s="1" t="s">
        <v>130</v>
      </c>
    </row>
    <row r="78" customFormat="false" ht="13.8" hidden="false" customHeight="false" outlineLevel="0" collapsed="false">
      <c r="A78" s="1" t="s">
        <v>137</v>
      </c>
      <c r="B78" s="1" t="n">
        <v>9</v>
      </c>
      <c r="C78" s="1" t="n">
        <v>3</v>
      </c>
      <c r="D78" s="1" t="n">
        <v>0</v>
      </c>
      <c r="E78" s="1" t="n">
        <v>2</v>
      </c>
    </row>
    <row r="79" customFormat="false" ht="13.8" hidden="false" customHeight="false" outlineLevel="0" collapsed="false">
      <c r="A79" s="1" t="s">
        <v>138</v>
      </c>
      <c r="B79" s="1" t="n">
        <v>7</v>
      </c>
      <c r="C79" s="1" t="n">
        <v>2</v>
      </c>
      <c r="D79" s="1" t="n">
        <v>0</v>
      </c>
      <c r="E79" s="1" t="n">
        <v>2</v>
      </c>
    </row>
    <row r="80" customFormat="false" ht="13.8" hidden="false" customHeight="false" outlineLevel="0" collapsed="false">
      <c r="A80" s="1" t="s">
        <v>139</v>
      </c>
      <c r="B80" s="1" t="n">
        <v>5</v>
      </c>
      <c r="C80" s="1" t="n">
        <v>0</v>
      </c>
      <c r="D80" s="1" t="n">
        <v>1</v>
      </c>
      <c r="E80" s="1" t="n">
        <v>2</v>
      </c>
    </row>
    <row r="81" customFormat="false" ht="13.8" hidden="false" customHeight="false" outlineLevel="0" collapsed="false">
      <c r="A81" s="1" t="s">
        <v>140</v>
      </c>
      <c r="B81" s="1" t="n">
        <v>8</v>
      </c>
      <c r="C81" s="1" t="n">
        <v>2</v>
      </c>
      <c r="D81" s="1" t="n">
        <v>0</v>
      </c>
      <c r="E81" s="1" t="n">
        <v>2</v>
      </c>
    </row>
    <row r="82" customFormat="false" ht="13.8" hidden="false" customHeight="false" outlineLevel="0" collapsed="false">
      <c r="A82" s="1" t="s">
        <v>141</v>
      </c>
      <c r="B82" s="1" t="n">
        <v>10</v>
      </c>
      <c r="C82" s="1" t="n">
        <v>2</v>
      </c>
      <c r="D82" s="1" t="n">
        <v>0</v>
      </c>
      <c r="E82" s="1" t="n">
        <v>2</v>
      </c>
    </row>
    <row r="83" customFormat="false" ht="13.8" hidden="false" customHeight="false" outlineLevel="0" collapsed="false">
      <c r="A83" s="1" t="s">
        <v>142</v>
      </c>
      <c r="B83" s="1" t="n">
        <v>8</v>
      </c>
      <c r="C83" s="1" t="n">
        <v>3</v>
      </c>
      <c r="D83" s="1" t="n">
        <v>0</v>
      </c>
      <c r="E83" s="1" t="n">
        <v>2</v>
      </c>
    </row>
    <row r="84" customFormat="false" ht="13.8" hidden="false" customHeight="false" outlineLevel="0" collapsed="false">
      <c r="A84" s="1" t="s">
        <v>143</v>
      </c>
      <c r="B84" s="1" t="n">
        <v>3</v>
      </c>
      <c r="C84" s="1" t="n">
        <v>1</v>
      </c>
      <c r="D84" s="1" t="n">
        <v>0</v>
      </c>
      <c r="E84" s="1" t="n">
        <v>2</v>
      </c>
    </row>
    <row r="85" customFormat="false" ht="13.8" hidden="false" customHeight="false" outlineLevel="0" collapsed="false">
      <c r="A85" s="1" t="s">
        <v>144</v>
      </c>
      <c r="B85" s="1" t="n">
        <v>8</v>
      </c>
      <c r="C85" s="1" t="n">
        <v>2</v>
      </c>
      <c r="D85" s="1" t="n">
        <v>0</v>
      </c>
      <c r="E85" s="1" t="n">
        <v>2</v>
      </c>
    </row>
    <row r="86" customFormat="false" ht="13.8" hidden="false" customHeight="false" outlineLevel="0" collapsed="false">
      <c r="A86" s="1" t="s">
        <v>145</v>
      </c>
      <c r="B86" s="1" t="n">
        <v>7</v>
      </c>
      <c r="C86" s="1" t="n">
        <v>1</v>
      </c>
      <c r="D86" s="1" t="n">
        <v>1</v>
      </c>
      <c r="E86" s="1" t="n">
        <v>2</v>
      </c>
    </row>
    <row r="87" customFormat="false" ht="13.8" hidden="false" customHeight="false" outlineLevel="0" collapsed="false">
      <c r="A87" s="1" t="s">
        <v>146</v>
      </c>
      <c r="B87" s="1" t="n">
        <v>9</v>
      </c>
      <c r="C87" s="1" t="n">
        <v>3</v>
      </c>
      <c r="D87" s="1" t="n">
        <v>0</v>
      </c>
      <c r="E87" s="1" t="n">
        <v>2</v>
      </c>
    </row>
    <row r="88" customFormat="false" ht="13.8" hidden="false" customHeight="false" outlineLevel="0" collapsed="false">
      <c r="A88" s="1" t="s">
        <v>147</v>
      </c>
      <c r="B88" s="1" t="n">
        <v>8</v>
      </c>
      <c r="C88" s="1" t="n">
        <v>0</v>
      </c>
      <c r="D88" s="1" t="n">
        <v>2</v>
      </c>
      <c r="E88" s="1" t="n">
        <v>3</v>
      </c>
    </row>
    <row r="89" customFormat="false" ht="13.8" hidden="false" customHeight="false" outlineLevel="0" collapsed="false">
      <c r="A89" s="1" t="s">
        <v>148</v>
      </c>
      <c r="B89" s="1" t="n">
        <v>13</v>
      </c>
      <c r="C89" s="1" t="n">
        <v>0</v>
      </c>
      <c r="D89" s="1" t="n">
        <v>0</v>
      </c>
      <c r="E89" s="1" t="n">
        <v>2</v>
      </c>
    </row>
    <row r="90" customFormat="false" ht="13.8" hidden="false" customHeight="false" outlineLevel="0" collapsed="false">
      <c r="A90" s="1" t="s">
        <v>149</v>
      </c>
      <c r="B90" s="1" t="n">
        <v>9</v>
      </c>
      <c r="C90" s="1" t="n">
        <v>1</v>
      </c>
      <c r="D90" s="1" t="n">
        <v>0</v>
      </c>
      <c r="E90" s="1" t="n">
        <v>2</v>
      </c>
    </row>
    <row r="91" customFormat="false" ht="13.8" hidden="false" customHeight="false" outlineLevel="0" collapsed="false">
      <c r="A91" s="1" t="s">
        <v>150</v>
      </c>
      <c r="B91" s="1" t="n">
        <v>8</v>
      </c>
      <c r="C91" s="1" t="n">
        <v>1</v>
      </c>
      <c r="D91" s="1" t="n">
        <v>0</v>
      </c>
      <c r="E91" s="1" t="n">
        <v>2</v>
      </c>
    </row>
    <row r="92" customFormat="false" ht="13.8" hidden="false" customHeight="false" outlineLevel="0" collapsed="false">
      <c r="A92" s="1" t="s">
        <v>151</v>
      </c>
      <c r="B92" s="1" t="n">
        <v>10</v>
      </c>
      <c r="C92" s="1" t="n">
        <v>1</v>
      </c>
      <c r="D92" s="1" t="n">
        <v>0</v>
      </c>
      <c r="E92" s="1" t="n">
        <v>3</v>
      </c>
    </row>
    <row r="93" customFormat="false" ht="13.8" hidden="false" customHeight="false" outlineLevel="0" collapsed="false">
      <c r="A93" s="1" t="s">
        <v>152</v>
      </c>
      <c r="B93" s="1" t="n">
        <v>8</v>
      </c>
      <c r="C93" s="1" t="n">
        <v>1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1" t="s">
        <v>153</v>
      </c>
      <c r="B94" s="1" t="n">
        <v>9</v>
      </c>
      <c r="C94" s="1" t="n">
        <v>2</v>
      </c>
      <c r="D94" s="1" t="n">
        <v>0</v>
      </c>
      <c r="E94" s="1" t="n">
        <v>2</v>
      </c>
    </row>
    <row r="95" customFormat="false" ht="13.8" hidden="false" customHeight="false" outlineLevel="0" collapsed="false">
      <c r="A95" s="1" t="s">
        <v>154</v>
      </c>
      <c r="B95" s="1" t="n">
        <v>7</v>
      </c>
      <c r="C95" s="1" t="n">
        <v>1</v>
      </c>
      <c r="D95" s="1" t="n">
        <v>0</v>
      </c>
      <c r="E95" s="1" t="n">
        <v>3</v>
      </c>
    </row>
    <row r="96" customFormat="false" ht="13.8" hidden="false" customHeight="false" outlineLevel="0" collapsed="false">
      <c r="A96" s="1" t="s">
        <v>155</v>
      </c>
      <c r="B96" s="1" t="n">
        <v>10</v>
      </c>
      <c r="C96" s="1" t="n">
        <v>2</v>
      </c>
      <c r="D96" s="1" t="n">
        <v>0</v>
      </c>
      <c r="E96" s="1" t="n">
        <v>3</v>
      </c>
    </row>
    <row r="97" customFormat="false" ht="13.8" hidden="false" customHeight="false" outlineLevel="0" collapsed="false">
      <c r="A97" s="1" t="s">
        <v>156</v>
      </c>
      <c r="B97" s="1" t="n">
        <v>6</v>
      </c>
      <c r="C97" s="1" t="n">
        <v>2</v>
      </c>
      <c r="D97" s="1" t="n">
        <v>0</v>
      </c>
      <c r="E97" s="1" t="n">
        <v>3</v>
      </c>
    </row>
    <row r="98" customFormat="false" ht="13.8" hidden="false" customHeight="false" outlineLevel="0" collapsed="false">
      <c r="A98" s="1" t="s">
        <v>157</v>
      </c>
      <c r="B98" s="1" t="n">
        <v>7</v>
      </c>
      <c r="C98" s="1" t="n">
        <v>1</v>
      </c>
      <c r="D98" s="1" t="n">
        <v>0</v>
      </c>
      <c r="E98" s="1" t="n">
        <v>2</v>
      </c>
    </row>
    <row r="99" customFormat="false" ht="13.8" hidden="false" customHeight="false" outlineLevel="0" collapsed="false">
      <c r="B99" s="45" t="n">
        <f aca="false">AVERAGE(B78:B98)</f>
        <v>8.04761904761905</v>
      </c>
      <c r="C99" s="45" t="n">
        <f aca="false">AVERAGE(C78:C98)</f>
        <v>1.47619047619048</v>
      </c>
      <c r="D99" s="45" t="n">
        <f aca="false">AVERAGE(D78:D98)</f>
        <v>0.19047619047619</v>
      </c>
      <c r="E99" s="45" t="n">
        <f aca="false">AVERAGE(E78:E98)</f>
        <v>2.23809523809524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3" activeCellId="0" sqref="N8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3.35"/>
    <col collapsed="false" customWidth="false" hidden="false" outlineLevel="0" max="5" min="5" style="2" width="11.53"/>
    <col collapsed="false" customWidth="false" hidden="false" outlineLevel="0" max="20" min="20" style="2" width="11.53"/>
    <col collapsed="false" customWidth="false" hidden="false" outlineLevel="0" max="24" min="22" style="2" width="11.53"/>
  </cols>
  <sheetData>
    <row r="1" customFormat="false" ht="13.8" hidden="false" customHeight="false" outlineLevel="0" collapsed="false">
      <c r="A1" s="46" t="s">
        <v>158</v>
      </c>
      <c r="B1" s="47"/>
      <c r="C1" s="47"/>
      <c r="D1" s="47"/>
      <c r="E1" s="7"/>
      <c r="H1" s="1"/>
      <c r="K1" s="1" t="s">
        <v>159</v>
      </c>
      <c r="Q1" s="1"/>
      <c r="T1" s="1"/>
      <c r="V1" s="1" t="s">
        <v>160</v>
      </c>
      <c r="W1" s="1"/>
      <c r="X1" s="1"/>
    </row>
    <row r="2" customFormat="false" ht="13.8" hidden="false" customHeight="false" outlineLevel="0" collapsed="false">
      <c r="A2" s="9" t="s">
        <v>161</v>
      </c>
      <c r="B2" s="9" t="s">
        <v>56</v>
      </c>
      <c r="C2" s="9" t="s">
        <v>162</v>
      </c>
      <c r="D2" s="9"/>
      <c r="E2" s="9"/>
      <c r="F2" s="9" t="s">
        <v>161</v>
      </c>
      <c r="G2" s="9" t="s">
        <v>56</v>
      </c>
      <c r="H2" s="9" t="s">
        <v>163</v>
      </c>
      <c r="I2" s="9"/>
      <c r="J2" s="1"/>
      <c r="K2" s="1" t="s">
        <v>164</v>
      </c>
      <c r="M2" s="1" t="s">
        <v>60</v>
      </c>
      <c r="P2" s="2"/>
      <c r="Q2" s="1" t="s">
        <v>164</v>
      </c>
      <c r="S2" s="1" t="s">
        <v>59</v>
      </c>
      <c r="T2" s="1"/>
      <c r="V2" s="1"/>
      <c r="W2" s="1"/>
      <c r="X2" s="1"/>
    </row>
    <row r="3" customFormat="false" ht="13.8" hidden="false" customHeight="false" outlineLevel="0" collapsed="false">
      <c r="B3" s="9" t="s">
        <v>66</v>
      </c>
      <c r="C3" s="9" t="s">
        <v>68</v>
      </c>
      <c r="D3" s="9" t="s">
        <v>165</v>
      </c>
      <c r="E3" s="1"/>
      <c r="F3" s="2"/>
      <c r="G3" s="9" t="s">
        <v>66</v>
      </c>
      <c r="H3" s="9" t="s">
        <v>68</v>
      </c>
      <c r="I3" s="9" t="s">
        <v>165</v>
      </c>
      <c r="J3" s="33"/>
      <c r="K3" s="2" t="s">
        <v>66</v>
      </c>
      <c r="L3" s="42" t="s">
        <v>166</v>
      </c>
      <c r="M3" s="42" t="s">
        <v>167</v>
      </c>
      <c r="N3" s="42" t="s">
        <v>168</v>
      </c>
      <c r="O3" s="42" t="s">
        <v>169</v>
      </c>
      <c r="P3" s="33"/>
      <c r="Q3" s="1" t="s">
        <v>66</v>
      </c>
      <c r="R3" s="42" t="s">
        <v>166</v>
      </c>
      <c r="S3" s="42" t="s">
        <v>167</v>
      </c>
      <c r="T3" s="42" t="s">
        <v>168</v>
      </c>
      <c r="U3" s="42" t="s">
        <v>169</v>
      </c>
      <c r="V3" s="1"/>
      <c r="W3" s="1"/>
      <c r="X3" s="1"/>
    </row>
    <row r="4" customFormat="false" ht="13.8" hidden="false" customHeight="false" outlineLevel="0" collapsed="false">
      <c r="A4" s="33" t="s">
        <v>90</v>
      </c>
      <c r="B4" s="26" t="n">
        <v>0.943777441978455</v>
      </c>
      <c r="C4" s="26" t="n">
        <v>0.696946144104004</v>
      </c>
      <c r="D4" s="48" t="n">
        <f aca="false">AVERAGE(B4:C4)</f>
        <v>0.82036179304123</v>
      </c>
      <c r="E4" s="1"/>
      <c r="F4" s="33" t="s">
        <v>90</v>
      </c>
      <c r="G4" s="1" t="n">
        <v>0.924293008767886</v>
      </c>
      <c r="H4" s="33" t="n">
        <v>0.706245768082133</v>
      </c>
      <c r="I4" s="48" t="n">
        <f aca="false">AVERAGE(G4:H4)</f>
        <v>0.81526938842501</v>
      </c>
      <c r="J4" s="1"/>
      <c r="K4" s="1" t="s">
        <v>90</v>
      </c>
      <c r="L4" s="1" t="n">
        <v>10</v>
      </c>
      <c r="M4" s="1" t="n">
        <v>5</v>
      </c>
      <c r="N4" s="1" t="n">
        <v>0</v>
      </c>
      <c r="O4" s="1" t="n">
        <v>0</v>
      </c>
      <c r="P4" s="1"/>
      <c r="Q4" s="1" t="s">
        <v>90</v>
      </c>
      <c r="R4" s="1" t="n">
        <v>10</v>
      </c>
      <c r="S4" s="1" t="n">
        <v>5</v>
      </c>
      <c r="T4" s="1" t="n">
        <v>0</v>
      </c>
      <c r="U4" s="1" t="n">
        <v>0</v>
      </c>
      <c r="V4" s="1"/>
      <c r="W4" s="1"/>
      <c r="X4" s="1"/>
    </row>
    <row r="5" customFormat="false" ht="13.8" hidden="false" customHeight="false" outlineLevel="0" collapsed="false">
      <c r="A5" s="33" t="s">
        <v>91</v>
      </c>
      <c r="B5" s="26" t="n">
        <v>0.886847257614136</v>
      </c>
      <c r="C5" s="26" t="n">
        <v>0.757575392723084</v>
      </c>
      <c r="D5" s="48" t="n">
        <f aca="false">AVERAGE(B5:C5)</f>
        <v>0.82221132516861</v>
      </c>
      <c r="E5" s="1"/>
      <c r="F5" s="33" t="s">
        <v>91</v>
      </c>
      <c r="G5" s="1" t="n">
        <v>0.577833227148054</v>
      </c>
      <c r="H5" s="1" t="n">
        <v>0.301145892690339</v>
      </c>
      <c r="I5" s="48" t="n">
        <f aca="false">AVERAGE(G5:H5)</f>
        <v>0.439489559919196</v>
      </c>
      <c r="J5" s="1"/>
      <c r="K5" s="1" t="s">
        <v>91</v>
      </c>
      <c r="L5" s="2" t="n">
        <v>7</v>
      </c>
      <c r="M5" s="2" t="n">
        <v>7</v>
      </c>
      <c r="N5" s="1" t="n">
        <v>0</v>
      </c>
      <c r="O5" s="1" t="n">
        <v>1</v>
      </c>
      <c r="P5" s="2"/>
      <c r="Q5" s="1" t="s">
        <v>91</v>
      </c>
      <c r="R5" s="1" t="n">
        <v>7</v>
      </c>
      <c r="S5" s="1" t="n">
        <v>7</v>
      </c>
      <c r="T5" s="1" t="n">
        <v>0</v>
      </c>
      <c r="U5" s="1" t="n">
        <v>1</v>
      </c>
      <c r="V5" s="1"/>
      <c r="W5" s="1"/>
      <c r="X5" s="1"/>
    </row>
    <row r="6" customFormat="false" ht="13.8" hidden="false" customHeight="false" outlineLevel="0" collapsed="false">
      <c r="A6" s="33" t="s">
        <v>92</v>
      </c>
      <c r="B6" s="26" t="n">
        <v>0.828500390052795</v>
      </c>
      <c r="C6" s="26" t="n">
        <v>0.687737047672272</v>
      </c>
      <c r="D6" s="48" t="n">
        <f aca="false">AVERAGE(B6:C6)</f>
        <v>0.758118718862534</v>
      </c>
      <c r="E6" s="1"/>
      <c r="F6" s="33" t="s">
        <v>92</v>
      </c>
      <c r="G6" s="1" t="n">
        <v>0.901259924698196</v>
      </c>
      <c r="H6" s="1" t="n">
        <v>0.104419124910671</v>
      </c>
      <c r="I6" s="48" t="n">
        <f aca="false">AVERAGE(G6:H6)</f>
        <v>0.502839524804434</v>
      </c>
      <c r="J6" s="1"/>
      <c r="K6" s="1" t="s">
        <v>92</v>
      </c>
      <c r="L6" s="1" t="n">
        <v>1</v>
      </c>
      <c r="M6" s="1" t="n">
        <v>1</v>
      </c>
      <c r="N6" s="2" t="n">
        <v>12</v>
      </c>
      <c r="O6" s="1" t="n">
        <v>0</v>
      </c>
      <c r="P6" s="1"/>
      <c r="Q6" s="1" t="s">
        <v>92</v>
      </c>
      <c r="R6" s="1" t="n">
        <v>13</v>
      </c>
      <c r="S6" s="1" t="n">
        <v>1</v>
      </c>
      <c r="T6" s="1" t="n">
        <v>0</v>
      </c>
      <c r="U6" s="1" t="n">
        <v>0</v>
      </c>
      <c r="V6" s="1"/>
      <c r="W6" s="1"/>
      <c r="X6" s="1"/>
    </row>
    <row r="7" customFormat="false" ht="13.8" hidden="false" customHeight="false" outlineLevel="0" collapsed="false">
      <c r="A7" s="33" t="s">
        <v>93</v>
      </c>
      <c r="B7" s="26" t="n">
        <v>0.816263437271118</v>
      </c>
      <c r="C7" s="26" t="n">
        <v>0.793076395988464</v>
      </c>
      <c r="D7" s="48" t="n">
        <f aca="false">AVERAGE(B7:C7)</f>
        <v>0.804669916629791</v>
      </c>
      <c r="E7" s="1"/>
      <c r="F7" s="33" t="s">
        <v>93</v>
      </c>
      <c r="G7" s="1" t="n">
        <v>0.644752568332918</v>
      </c>
      <c r="H7" s="1" t="n">
        <v>0.523118199007847</v>
      </c>
      <c r="I7" s="48" t="n">
        <f aca="false">AVERAGE(G7:H7)</f>
        <v>0.583935383670382</v>
      </c>
      <c r="J7" s="1"/>
      <c r="K7" s="1" t="s">
        <v>93</v>
      </c>
      <c r="L7" s="1" t="n">
        <v>7</v>
      </c>
      <c r="M7" s="1" t="n">
        <v>6</v>
      </c>
      <c r="N7" s="1" t="n">
        <v>1</v>
      </c>
      <c r="O7" s="1" t="n">
        <v>0</v>
      </c>
      <c r="P7" s="1"/>
      <c r="Q7" s="1" t="s">
        <v>93</v>
      </c>
      <c r="R7" s="1" t="n">
        <v>8</v>
      </c>
      <c r="S7" s="1" t="n">
        <v>6</v>
      </c>
      <c r="T7" s="1" t="n">
        <v>0</v>
      </c>
      <c r="U7" s="1" t="n">
        <v>0</v>
      </c>
      <c r="V7" s="1"/>
      <c r="W7" s="1"/>
      <c r="X7" s="1"/>
    </row>
    <row r="8" customFormat="false" ht="13.8" hidden="false" customHeight="false" outlineLevel="0" collapsed="false">
      <c r="A8" s="33" t="s">
        <v>94</v>
      </c>
      <c r="B8" s="26" t="n">
        <v>0.835853695869446</v>
      </c>
      <c r="C8" s="26" t="n">
        <v>0.744758605957031</v>
      </c>
      <c r="D8" s="48" t="n">
        <f aca="false">AVERAGE(B8:C8)</f>
        <v>0.790306150913239</v>
      </c>
      <c r="E8" s="1"/>
      <c r="F8" s="33" t="s">
        <v>94</v>
      </c>
      <c r="G8" s="1" t="n">
        <v>0.401831639889339</v>
      </c>
      <c r="H8" s="1" t="n">
        <v>0.176758477343597</v>
      </c>
      <c r="I8" s="48" t="n">
        <f aca="false">AVERAGE(G8:H8)</f>
        <v>0.289295058616468</v>
      </c>
      <c r="J8" s="1"/>
      <c r="K8" s="1" t="s">
        <v>94</v>
      </c>
      <c r="L8" s="1" t="n">
        <v>9</v>
      </c>
      <c r="M8" s="1" t="n">
        <v>6</v>
      </c>
      <c r="N8" s="1" t="n">
        <v>2</v>
      </c>
      <c r="O8" s="1" t="n">
        <v>1</v>
      </c>
      <c r="P8" s="1"/>
      <c r="Q8" s="1" t="s">
        <v>94</v>
      </c>
      <c r="R8" s="1" t="n">
        <v>10</v>
      </c>
      <c r="S8" s="1" t="n">
        <v>6</v>
      </c>
      <c r="T8" s="1" t="n">
        <v>1</v>
      </c>
      <c r="U8" s="1" t="n">
        <v>1</v>
      </c>
      <c r="V8" s="1"/>
      <c r="W8" s="1"/>
      <c r="X8" s="1"/>
    </row>
    <row r="9" customFormat="false" ht="13.8" hidden="false" customHeight="false" outlineLevel="0" collapsed="false">
      <c r="A9" s="33" t="s">
        <v>95</v>
      </c>
      <c r="B9" s="26" t="n">
        <v>0.814180731773377</v>
      </c>
      <c r="C9" s="26" t="n">
        <v>0.728215396404266</v>
      </c>
      <c r="D9" s="48" t="n">
        <f aca="false">AVERAGE(B9:C9)</f>
        <v>0.771198064088822</v>
      </c>
      <c r="E9" s="1"/>
      <c r="F9" s="33" t="s">
        <v>95</v>
      </c>
      <c r="G9" s="1" t="n">
        <v>0.635212993342328</v>
      </c>
      <c r="H9" s="1" t="n">
        <v>0.235781735585422</v>
      </c>
      <c r="I9" s="48" t="n">
        <f aca="false">AVERAGE(G9:H9)</f>
        <v>0.435497364463875</v>
      </c>
      <c r="J9" s="1"/>
      <c r="K9" s="1" t="s">
        <v>95</v>
      </c>
      <c r="L9" s="1" t="n">
        <v>9</v>
      </c>
      <c r="M9" s="1" t="n">
        <v>6</v>
      </c>
      <c r="N9" s="1" t="n">
        <v>0</v>
      </c>
      <c r="O9" s="1" t="n">
        <v>1</v>
      </c>
      <c r="P9" s="1"/>
      <c r="Q9" s="1" t="s">
        <v>95</v>
      </c>
      <c r="R9" s="1" t="n">
        <v>9</v>
      </c>
      <c r="S9" s="1" t="n">
        <v>6</v>
      </c>
      <c r="T9" s="1" t="n">
        <v>0</v>
      </c>
      <c r="U9" s="1" t="n">
        <v>1</v>
      </c>
      <c r="V9" s="1"/>
      <c r="W9" s="1"/>
      <c r="X9" s="1"/>
    </row>
    <row r="10" customFormat="false" ht="13.8" hidden="false" customHeight="false" outlineLevel="0" collapsed="false">
      <c r="A10" s="33" t="s">
        <v>96</v>
      </c>
      <c r="B10" s="26" t="n">
        <v>0.857768893241882</v>
      </c>
      <c r="C10" s="26" t="n">
        <v>0.806071758270264</v>
      </c>
      <c r="D10" s="48" t="n">
        <f aca="false">AVERAGE(B10:C10)</f>
        <v>0.831920325756073</v>
      </c>
      <c r="E10" s="1"/>
      <c r="F10" s="33" t="s">
        <v>96</v>
      </c>
      <c r="G10" s="1" t="n">
        <v>0.669663481287616</v>
      </c>
      <c r="H10" s="1" t="n">
        <v>0.174820129577746</v>
      </c>
      <c r="I10" s="48" t="n">
        <f aca="false">AVERAGE(G10:H10)</f>
        <v>0.422241805432681</v>
      </c>
      <c r="J10" s="1"/>
      <c r="K10" s="1" t="s">
        <v>96</v>
      </c>
      <c r="L10" s="1" t="n">
        <v>5</v>
      </c>
      <c r="M10" s="1" t="n">
        <v>3</v>
      </c>
      <c r="N10" s="1" t="n">
        <v>0</v>
      </c>
      <c r="O10" s="1" t="n">
        <v>0</v>
      </c>
      <c r="P10" s="1"/>
      <c r="Q10" s="1" t="s">
        <v>96</v>
      </c>
      <c r="R10" s="1" t="n">
        <v>5</v>
      </c>
      <c r="S10" s="1" t="n">
        <v>3</v>
      </c>
      <c r="T10" s="1" t="n">
        <v>0</v>
      </c>
      <c r="U10" s="1" t="n">
        <v>0</v>
      </c>
      <c r="V10" s="1"/>
      <c r="W10" s="1"/>
      <c r="X10" s="1"/>
    </row>
    <row r="11" customFormat="false" ht="13.8" hidden="false" customHeight="false" outlineLevel="0" collapsed="false">
      <c r="A11" s="33" t="s">
        <v>97</v>
      </c>
      <c r="B11" s="26" t="n">
        <v>0.835879921913147</v>
      </c>
      <c r="C11" s="26" t="n">
        <v>0.849294781684876</v>
      </c>
      <c r="D11" s="48" t="n">
        <f aca="false">AVERAGE(B11:C11)</f>
        <v>0.842587351799012</v>
      </c>
      <c r="E11" s="1"/>
      <c r="F11" s="33" t="s">
        <v>97</v>
      </c>
      <c r="G11" s="33" t="n">
        <v>0.725410802904914</v>
      </c>
      <c r="H11" s="1" t="n">
        <v>0.286815096460633</v>
      </c>
      <c r="I11" s="48" t="n">
        <f aca="false">AVERAGE(G11:H11)</f>
        <v>0.506112949682774</v>
      </c>
      <c r="K11" s="2" t="s">
        <v>97</v>
      </c>
      <c r="L11" s="1" t="n">
        <v>8</v>
      </c>
      <c r="M11" s="1" t="n">
        <v>7</v>
      </c>
      <c r="N11" s="1" t="n">
        <v>0</v>
      </c>
      <c r="O11" s="1" t="n">
        <v>0</v>
      </c>
      <c r="Q11" s="1" t="s">
        <v>97</v>
      </c>
      <c r="R11" s="1" t="n">
        <v>8</v>
      </c>
      <c r="S11" s="1" t="n">
        <v>7</v>
      </c>
      <c r="T11" s="1" t="n">
        <v>0</v>
      </c>
      <c r="U11" s="1" t="n">
        <v>0</v>
      </c>
      <c r="V11" s="1"/>
      <c r="W11" s="1"/>
      <c r="X11" s="1"/>
    </row>
    <row r="12" customFormat="false" ht="13.8" hidden="false" customHeight="false" outlineLevel="0" collapsed="false">
      <c r="A12" s="33" t="s">
        <v>98</v>
      </c>
      <c r="B12" s="26" t="n">
        <v>0.889338195323944</v>
      </c>
      <c r="C12" s="26" t="n">
        <v>0.704604029655457</v>
      </c>
      <c r="D12" s="48" t="n">
        <f aca="false">AVERAGE(B12:C12)</f>
        <v>0.796971112489701</v>
      </c>
      <c r="E12" s="1"/>
      <c r="F12" s="33" t="s">
        <v>98</v>
      </c>
      <c r="G12" s="1" t="n">
        <v>0.501447255647771</v>
      </c>
      <c r="H12" s="1" t="n">
        <v>0.293337527337744</v>
      </c>
      <c r="I12" s="48" t="n">
        <f aca="false">AVERAGE(G12:H12)</f>
        <v>0.397392391492758</v>
      </c>
      <c r="K12" s="1" t="s">
        <v>98</v>
      </c>
      <c r="L12" s="1" t="n">
        <v>6</v>
      </c>
      <c r="M12" s="1" t="n">
        <v>4</v>
      </c>
      <c r="N12" s="1" t="n">
        <v>0</v>
      </c>
      <c r="O12" s="1" t="n">
        <v>1</v>
      </c>
      <c r="Q12" s="1" t="s">
        <v>98</v>
      </c>
      <c r="R12" s="1" t="n">
        <v>6</v>
      </c>
      <c r="S12" s="1" t="n">
        <v>4</v>
      </c>
      <c r="T12" s="1" t="n">
        <v>0</v>
      </c>
      <c r="U12" s="1" t="n">
        <v>1</v>
      </c>
      <c r="V12" s="1"/>
      <c r="W12" s="1"/>
      <c r="X12" s="1"/>
    </row>
    <row r="13" customFormat="false" ht="13.8" hidden="false" customHeight="false" outlineLevel="0" collapsed="false">
      <c r="A13" s="33" t="s">
        <v>99</v>
      </c>
      <c r="B13" s="26" t="n">
        <v>0.919731616973877</v>
      </c>
      <c r="C13" s="26" t="n">
        <v>0.738849878311157</v>
      </c>
      <c r="D13" s="48" t="n">
        <f aca="false">AVERAGE(B13:C13)</f>
        <v>0.829290747642517</v>
      </c>
      <c r="E13" s="1"/>
      <c r="F13" s="33" t="s">
        <v>99</v>
      </c>
      <c r="G13" s="33" t="n">
        <v>0.852481223229088</v>
      </c>
      <c r="H13" s="1" t="n">
        <v>0.470735920935372</v>
      </c>
      <c r="I13" s="48" t="n">
        <f aca="false">AVERAGE(G13:H13)</f>
        <v>0.66160857208223</v>
      </c>
      <c r="J13" s="1"/>
      <c r="K13" s="2" t="s">
        <v>99</v>
      </c>
      <c r="L13" s="2" t="n">
        <v>3</v>
      </c>
      <c r="M13" s="2" t="n">
        <v>1</v>
      </c>
      <c r="N13" s="1" t="n">
        <v>4</v>
      </c>
      <c r="O13" s="1" t="n">
        <v>0</v>
      </c>
      <c r="Q13" s="1" t="s">
        <v>99</v>
      </c>
      <c r="R13" s="1" t="n">
        <v>5</v>
      </c>
      <c r="S13" s="1" t="n">
        <v>1</v>
      </c>
      <c r="T13" s="1" t="n">
        <v>2</v>
      </c>
      <c r="U13" s="1" t="n">
        <v>0</v>
      </c>
      <c r="V13" s="1"/>
      <c r="W13" s="1"/>
      <c r="X13" s="1"/>
    </row>
    <row r="14" customFormat="false" ht="13.8" hidden="false" customHeight="false" outlineLevel="0" collapsed="false">
      <c r="A14" s="33" t="s">
        <v>100</v>
      </c>
      <c r="B14" s="26" t="n">
        <v>0.931689739227295</v>
      </c>
      <c r="C14" s="26" t="n">
        <v>0.852880597114563</v>
      </c>
      <c r="D14" s="48" t="n">
        <f aca="false">AVERAGE(B14:C14)</f>
        <v>0.892285168170929</v>
      </c>
      <c r="E14" s="1"/>
      <c r="F14" s="33" t="s">
        <v>100</v>
      </c>
      <c r="G14" s="1" t="n">
        <v>0.886051486484095</v>
      </c>
      <c r="H14" s="1" t="n">
        <v>0.21074442054742</v>
      </c>
      <c r="I14" s="48" t="n">
        <f aca="false">AVERAGE(G14:H14)</f>
        <v>0.548397953515758</v>
      </c>
      <c r="J14" s="33"/>
      <c r="K14" s="1" t="s">
        <v>100</v>
      </c>
      <c r="L14" s="1" t="n">
        <v>3</v>
      </c>
      <c r="M14" s="1" t="n">
        <v>1</v>
      </c>
      <c r="N14" s="1" t="n">
        <v>5</v>
      </c>
      <c r="O14" s="1" t="n">
        <v>0</v>
      </c>
      <c r="P14" s="33"/>
      <c r="Q14" s="1" t="s">
        <v>100</v>
      </c>
      <c r="R14" s="1" t="n">
        <v>7</v>
      </c>
      <c r="S14" s="1" t="n">
        <v>1</v>
      </c>
      <c r="T14" s="1" t="n">
        <v>1</v>
      </c>
      <c r="U14" s="1" t="n">
        <v>0</v>
      </c>
      <c r="V14" s="1"/>
      <c r="W14" s="1"/>
      <c r="X14" s="1"/>
    </row>
    <row r="15" customFormat="false" ht="13.8" hidden="false" customHeight="false" outlineLevel="0" collapsed="false">
      <c r="A15" s="33" t="s">
        <v>101</v>
      </c>
      <c r="B15" s="26" t="n">
        <v>0.959272027015686</v>
      </c>
      <c r="C15" s="26" t="n">
        <v>0.719075560569763</v>
      </c>
      <c r="D15" s="48" t="n">
        <f aca="false">AVERAGE(B15:C15)</f>
        <v>0.839173793792725</v>
      </c>
      <c r="E15" s="48"/>
      <c r="F15" s="33" t="s">
        <v>101</v>
      </c>
      <c r="G15" s="1" t="n">
        <v>1</v>
      </c>
      <c r="H15" s="33" t="n">
        <v>0.249722449566769</v>
      </c>
      <c r="I15" s="48" t="n">
        <f aca="false">AVERAGE(G15:H15)</f>
        <v>0.624861224783385</v>
      </c>
      <c r="J15" s="1"/>
      <c r="K15" s="1" t="s">
        <v>101</v>
      </c>
      <c r="L15" s="1" t="n">
        <v>4</v>
      </c>
      <c r="M15" s="1" t="n">
        <v>1</v>
      </c>
      <c r="N15" s="1" t="n">
        <v>9</v>
      </c>
      <c r="O15" s="1" t="n">
        <v>0</v>
      </c>
      <c r="P15" s="1"/>
      <c r="Q15" s="1" t="s">
        <v>101</v>
      </c>
      <c r="R15" s="1" t="n">
        <v>11</v>
      </c>
      <c r="S15" s="1" t="n">
        <v>1</v>
      </c>
      <c r="T15" s="1" t="n">
        <v>2</v>
      </c>
      <c r="U15" s="1" t="n">
        <v>0</v>
      </c>
      <c r="V15" s="1"/>
      <c r="W15" s="1"/>
      <c r="X15" s="1"/>
    </row>
    <row r="16" customFormat="false" ht="13.8" hidden="false" customHeight="false" outlineLevel="0" collapsed="false">
      <c r="A16" s="33" t="s">
        <v>102</v>
      </c>
      <c r="B16" s="26" t="n">
        <v>0.874023795127869</v>
      </c>
      <c r="C16" s="26" t="n">
        <v>0.765341997146606</v>
      </c>
      <c r="D16" s="48" t="n">
        <f aca="false">AVERAGE(B16:C16)</f>
        <v>0.819682896137238</v>
      </c>
      <c r="E16" s="48"/>
      <c r="F16" s="33" t="s">
        <v>102</v>
      </c>
      <c r="G16" s="1" t="n">
        <v>0.442991565650996</v>
      </c>
      <c r="H16" s="1" t="n">
        <v>0.244110660507931</v>
      </c>
      <c r="I16" s="48" t="n">
        <f aca="false">AVERAGE(G16:H16)</f>
        <v>0.343551113079464</v>
      </c>
      <c r="J16" s="1"/>
      <c r="K16" s="1" t="s">
        <v>102</v>
      </c>
      <c r="L16" s="1" t="n">
        <v>9</v>
      </c>
      <c r="M16" s="1" t="n">
        <v>4</v>
      </c>
      <c r="N16" s="1" t="n">
        <v>0</v>
      </c>
      <c r="O16" s="1" t="n">
        <v>0</v>
      </c>
      <c r="P16" s="1"/>
      <c r="Q16" s="1" t="s">
        <v>102</v>
      </c>
      <c r="R16" s="1" t="n">
        <v>8</v>
      </c>
      <c r="S16" s="1" t="n">
        <v>4</v>
      </c>
      <c r="T16" s="1" t="n">
        <v>1</v>
      </c>
      <c r="U16" s="1" t="n">
        <v>0</v>
      </c>
      <c r="V16" s="1"/>
      <c r="W16" s="1"/>
      <c r="X16" s="1"/>
    </row>
    <row r="17" customFormat="false" ht="13.8" hidden="false" customHeight="false" outlineLevel="0" collapsed="false">
      <c r="A17" s="33" t="s">
        <v>103</v>
      </c>
      <c r="B17" s="26" t="n">
        <v>0.937138319015503</v>
      </c>
      <c r="C17" s="26" t="n">
        <v>0.820887863636017</v>
      </c>
      <c r="D17" s="48" t="n">
        <f aca="false">AVERAGE(B17:C17)</f>
        <v>0.87901309132576</v>
      </c>
      <c r="E17" s="48"/>
      <c r="F17" s="33" t="s">
        <v>103</v>
      </c>
      <c r="G17" s="1" t="n">
        <v>0.831351079930098</v>
      </c>
      <c r="H17" s="1" t="n">
        <v>0.246313107562021</v>
      </c>
      <c r="I17" s="48" t="n">
        <f aca="false">AVERAGE(G17:H17)</f>
        <v>0.53883209374606</v>
      </c>
      <c r="J17" s="33"/>
      <c r="K17" s="1" t="s">
        <v>103</v>
      </c>
      <c r="L17" s="1" t="n">
        <v>5</v>
      </c>
      <c r="M17" s="1" t="n">
        <v>1</v>
      </c>
      <c r="N17" s="1" t="n">
        <v>3</v>
      </c>
      <c r="O17" s="1" t="n">
        <v>0</v>
      </c>
      <c r="P17" s="33"/>
      <c r="Q17" s="1" t="s">
        <v>103</v>
      </c>
      <c r="R17" s="1" t="n">
        <v>7</v>
      </c>
      <c r="S17" s="1" t="n">
        <v>1</v>
      </c>
      <c r="T17" s="1" t="n">
        <v>1</v>
      </c>
      <c r="U17" s="1" t="n">
        <v>0</v>
      </c>
      <c r="V17" s="1"/>
      <c r="W17" s="1"/>
      <c r="X17" s="1"/>
    </row>
    <row r="18" customFormat="false" ht="13.8" hidden="false" customHeight="false" outlineLevel="0" collapsed="false">
      <c r="A18" s="33" t="s">
        <v>104</v>
      </c>
      <c r="B18" s="26" t="n">
        <v>0.786299765110016</v>
      </c>
      <c r="C18" s="26" t="n">
        <v>0.801452398300171</v>
      </c>
      <c r="D18" s="48" t="n">
        <f aca="false">AVERAGE(B18:C18)</f>
        <v>0.793876081705094</v>
      </c>
      <c r="E18" s="48"/>
      <c r="F18" s="33" t="s">
        <v>104</v>
      </c>
      <c r="G18" s="1" t="n">
        <v>0.551142117945442</v>
      </c>
      <c r="H18" s="33" t="n">
        <v>0.21768467427604</v>
      </c>
      <c r="I18" s="48" t="n">
        <f aca="false">AVERAGE(G18:H18)</f>
        <v>0.384413396110741</v>
      </c>
      <c r="J18" s="33"/>
      <c r="K18" s="1" t="s">
        <v>104</v>
      </c>
      <c r="L18" s="1" t="n">
        <v>1</v>
      </c>
      <c r="M18" s="1" t="n">
        <v>1</v>
      </c>
      <c r="N18" s="1" t="n">
        <v>3</v>
      </c>
      <c r="O18" s="1" t="n">
        <v>0</v>
      </c>
      <c r="P18" s="33"/>
      <c r="Q18" s="1" t="s">
        <v>104</v>
      </c>
      <c r="R18" s="1" t="n">
        <v>3</v>
      </c>
      <c r="S18" s="1" t="n">
        <v>1</v>
      </c>
      <c r="T18" s="1" t="n">
        <v>1</v>
      </c>
      <c r="U18" s="1" t="n">
        <v>0</v>
      </c>
      <c r="V18" s="1"/>
      <c r="W18" s="1"/>
      <c r="X18" s="1"/>
    </row>
    <row r="19" customFormat="false" ht="13.8" hidden="false" customHeight="false" outlineLevel="0" collapsed="false">
      <c r="A19" s="33" t="s">
        <v>105</v>
      </c>
      <c r="B19" s="26" t="n">
        <v>0.844162940979004</v>
      </c>
      <c r="C19" s="26" t="n">
        <v>0.853093385696411</v>
      </c>
      <c r="D19" s="48" t="n">
        <f aca="false">AVERAGE(B19:C19)</f>
        <v>0.848628163337708</v>
      </c>
      <c r="E19" s="48"/>
      <c r="F19" s="33" t="s">
        <v>105</v>
      </c>
      <c r="G19" s="1" t="n">
        <v>0.45586362943149</v>
      </c>
      <c r="H19" s="33" t="n">
        <v>0.424863289340867</v>
      </c>
      <c r="I19" s="48" t="n">
        <f aca="false">AVERAGE(G19:H19)</f>
        <v>0.440363459386179</v>
      </c>
      <c r="J19" s="33"/>
      <c r="K19" s="1" t="s">
        <v>105</v>
      </c>
      <c r="L19" s="1" t="n">
        <v>9</v>
      </c>
      <c r="M19" s="1" t="n">
        <v>6</v>
      </c>
      <c r="N19" s="1" t="n">
        <v>1</v>
      </c>
      <c r="O19" s="1" t="n">
        <v>0</v>
      </c>
      <c r="P19" s="33"/>
      <c r="Q19" s="1" t="s">
        <v>105</v>
      </c>
      <c r="R19" s="1" t="n">
        <v>8</v>
      </c>
      <c r="S19" s="1" t="n">
        <v>5</v>
      </c>
      <c r="T19" s="1" t="n">
        <v>2</v>
      </c>
      <c r="U19" s="1" t="n">
        <v>1</v>
      </c>
      <c r="V19" s="1"/>
      <c r="W19" s="1"/>
      <c r="X19" s="1"/>
    </row>
    <row r="20" customFormat="false" ht="13.8" hidden="false" customHeight="false" outlineLevel="0" collapsed="false">
      <c r="A20" s="33" t="s">
        <v>106</v>
      </c>
      <c r="B20" s="26" t="n">
        <v>0.881426334381104</v>
      </c>
      <c r="C20" s="26" t="n">
        <v>0.692078530788422</v>
      </c>
      <c r="D20" s="48" t="n">
        <f aca="false">AVERAGE(B20:C20)</f>
        <v>0.786752432584763</v>
      </c>
      <c r="E20" s="48"/>
      <c r="F20" s="33" t="s">
        <v>106</v>
      </c>
      <c r="G20" s="1" t="n">
        <v>0.550701227586776</v>
      </c>
      <c r="H20" s="33" t="n">
        <v>0.271065947523191</v>
      </c>
      <c r="I20" s="48" t="n">
        <f aca="false">AVERAGE(G20:H20)</f>
        <v>0.410883587554984</v>
      </c>
      <c r="J20" s="33"/>
      <c r="K20" s="1" t="s">
        <v>106</v>
      </c>
      <c r="L20" s="1" t="n">
        <v>8</v>
      </c>
      <c r="M20" s="1" t="n">
        <v>8</v>
      </c>
      <c r="N20" s="1" t="n">
        <v>0</v>
      </c>
      <c r="O20" s="1" t="n">
        <v>2</v>
      </c>
      <c r="P20" s="33"/>
      <c r="Q20" s="1" t="s">
        <v>106</v>
      </c>
      <c r="R20" s="1" t="n">
        <v>8</v>
      </c>
      <c r="S20" s="1" t="n">
        <v>7</v>
      </c>
      <c r="T20" s="1" t="n">
        <v>0</v>
      </c>
      <c r="U20" s="1" t="n">
        <v>3</v>
      </c>
      <c r="V20" s="1"/>
      <c r="W20" s="1"/>
      <c r="X20" s="1"/>
    </row>
    <row r="21" customFormat="false" ht="13.8" hidden="false" customHeight="false" outlineLevel="0" collapsed="false">
      <c r="A21" s="33" t="s">
        <v>107</v>
      </c>
      <c r="B21" s="26" t="n">
        <v>0.916972517967224</v>
      </c>
      <c r="C21" s="26" t="n">
        <v>0.826456189155579</v>
      </c>
      <c r="D21" s="48" t="n">
        <f aca="false">AVERAGE(B21:C21)</f>
        <v>0.871714353561402</v>
      </c>
      <c r="E21" s="48"/>
      <c r="F21" s="33" t="s">
        <v>107</v>
      </c>
      <c r="G21" s="2" t="n">
        <v>0.46858889993847</v>
      </c>
      <c r="H21" s="33" t="n">
        <v>0.193839027832486</v>
      </c>
      <c r="I21" s="48" t="n">
        <f aca="false">AVERAGE(G21:H21)</f>
        <v>0.331213963885478</v>
      </c>
      <c r="J21" s="1"/>
      <c r="K21" s="2" t="s">
        <v>107</v>
      </c>
      <c r="L21" s="1" t="n">
        <v>7</v>
      </c>
      <c r="M21" s="1" t="n">
        <v>5</v>
      </c>
      <c r="N21" s="1" t="n">
        <v>2</v>
      </c>
      <c r="O21" s="1" t="n">
        <v>1</v>
      </c>
      <c r="P21" s="1"/>
      <c r="Q21" s="1" t="s">
        <v>107</v>
      </c>
      <c r="R21" s="1" t="n">
        <v>7</v>
      </c>
      <c r="S21" s="1" t="n">
        <v>5</v>
      </c>
      <c r="T21" s="1" t="n">
        <v>2</v>
      </c>
      <c r="U21" s="1" t="n">
        <v>1</v>
      </c>
      <c r="V21" s="1"/>
      <c r="W21" s="1"/>
      <c r="X21" s="1"/>
    </row>
    <row r="22" customFormat="false" ht="13.8" hidden="false" customHeight="false" outlineLevel="0" collapsed="false">
      <c r="A22" s="33" t="s">
        <v>108</v>
      </c>
      <c r="B22" s="26" t="n">
        <v>0.896880388259888</v>
      </c>
      <c r="C22" s="26" t="n">
        <v>0.795562505722046</v>
      </c>
      <c r="D22" s="48" t="n">
        <f aca="false">AVERAGE(B22:C22)</f>
        <v>0.846221446990967</v>
      </c>
      <c r="E22" s="9"/>
      <c r="F22" s="33" t="s">
        <v>108</v>
      </c>
      <c r="G22" s="1" t="n">
        <v>0.410291831329019</v>
      </c>
      <c r="H22" s="1" t="n">
        <v>0.271205094641997</v>
      </c>
      <c r="I22" s="48" t="n">
        <f aca="false">AVERAGE(G22:H22)</f>
        <v>0.340748462985508</v>
      </c>
      <c r="K22" s="1" t="s">
        <v>108</v>
      </c>
      <c r="L22" s="1" t="n">
        <v>9</v>
      </c>
      <c r="M22" s="1" t="n">
        <v>7</v>
      </c>
      <c r="N22" s="1" t="n">
        <v>0</v>
      </c>
      <c r="O22" s="1" t="n">
        <v>1</v>
      </c>
      <c r="P22" s="2"/>
      <c r="Q22" s="1" t="s">
        <v>108</v>
      </c>
      <c r="R22" s="1" t="n">
        <v>9</v>
      </c>
      <c r="S22" s="1" t="n">
        <v>7</v>
      </c>
      <c r="T22" s="1" t="n">
        <v>0</v>
      </c>
      <c r="U22" s="1" t="n">
        <v>1</v>
      </c>
      <c r="V22" s="1"/>
      <c r="W22" s="1"/>
      <c r="X22" s="1"/>
    </row>
    <row r="23" customFormat="false" ht="13.8" hidden="false" customHeight="false" outlineLevel="0" collapsed="false">
      <c r="A23" s="33" t="s">
        <v>109</v>
      </c>
      <c r="B23" s="26" t="n">
        <v>0.916757822036743</v>
      </c>
      <c r="C23" s="26" t="n">
        <v>0.896932363510132</v>
      </c>
      <c r="D23" s="48" t="n">
        <f aca="false">AVERAGE(B23:C23)</f>
        <v>0.906845092773438</v>
      </c>
      <c r="E23" s="9"/>
      <c r="F23" s="33" t="s">
        <v>109</v>
      </c>
      <c r="G23" s="1" t="n">
        <v>0.695629306368964</v>
      </c>
      <c r="H23" s="1" t="n">
        <v>0.310230629863753</v>
      </c>
      <c r="I23" s="48" t="n">
        <f aca="false">AVERAGE(G23:H23)</f>
        <v>0.502929968116359</v>
      </c>
      <c r="K23" s="1" t="s">
        <v>109</v>
      </c>
      <c r="L23" s="1" t="n">
        <v>5</v>
      </c>
      <c r="M23" s="1" t="n">
        <v>1</v>
      </c>
      <c r="N23" s="1" t="n">
        <v>1</v>
      </c>
      <c r="O23" s="1" t="n">
        <v>0</v>
      </c>
      <c r="Q23" s="1" t="s">
        <v>109</v>
      </c>
      <c r="R23" s="1" t="n">
        <v>5</v>
      </c>
      <c r="S23" s="1" t="n">
        <v>1</v>
      </c>
      <c r="T23" s="1" t="n">
        <v>1</v>
      </c>
      <c r="U23" s="1" t="n">
        <v>0</v>
      </c>
      <c r="V23" s="1"/>
      <c r="W23" s="1"/>
      <c r="X23" s="1"/>
    </row>
    <row r="24" customFormat="false" ht="13.8" hidden="false" customHeight="false" outlineLevel="0" collapsed="false">
      <c r="A24" s="33" t="s">
        <v>110</v>
      </c>
      <c r="B24" s="26" t="n">
        <v>0.838147699832916</v>
      </c>
      <c r="C24" s="26" t="n">
        <v>0.848480463027954</v>
      </c>
      <c r="D24" s="48" t="n">
        <f aca="false">AVERAGE(B24:C24)</f>
        <v>0.843314081430435</v>
      </c>
      <c r="E24" s="9"/>
      <c r="F24" s="33" t="s">
        <v>110</v>
      </c>
      <c r="G24" s="1" t="n">
        <v>0.25207975676842</v>
      </c>
      <c r="H24" s="1" t="n">
        <v>0.243466187281565</v>
      </c>
      <c r="I24" s="48" t="n">
        <f aca="false">AVERAGE(G24:H24)</f>
        <v>0.247772972024993</v>
      </c>
      <c r="J24" s="33"/>
      <c r="K24" s="1" t="s">
        <v>110</v>
      </c>
      <c r="L24" s="1" t="n">
        <v>10</v>
      </c>
      <c r="M24" s="1" t="n">
        <v>6</v>
      </c>
      <c r="N24" s="1" t="n">
        <v>0</v>
      </c>
      <c r="O24" s="1" t="n">
        <v>1</v>
      </c>
      <c r="P24" s="2"/>
      <c r="Q24" s="1" t="s">
        <v>110</v>
      </c>
      <c r="R24" s="1" t="n">
        <v>5</v>
      </c>
      <c r="S24" s="1" t="n">
        <v>4</v>
      </c>
      <c r="T24" s="1" t="n">
        <v>5</v>
      </c>
      <c r="U24" s="1" t="n">
        <v>3</v>
      </c>
      <c r="V24" s="1"/>
      <c r="W24" s="1"/>
      <c r="X24" s="1"/>
    </row>
    <row r="25" customFormat="false" ht="13.8" hidden="false" customHeight="false" outlineLevel="0" collapsed="false">
      <c r="A25" s="9" t="s">
        <v>7</v>
      </c>
      <c r="B25" s="25" t="n">
        <f aca="false">AVERAGE(B4:B24)</f>
        <v>0.876710139569782</v>
      </c>
      <c r="C25" s="25" t="n">
        <f aca="false">AVERAGE(C4:C24)</f>
        <v>0.779970061211359</v>
      </c>
      <c r="D25" s="11"/>
      <c r="E25" s="9"/>
      <c r="F25" s="9" t="s">
        <v>7</v>
      </c>
      <c r="G25" s="25" t="n">
        <f aca="false">AVERAGE(G4:G24)</f>
        <v>0.637089382222947</v>
      </c>
      <c r="H25" s="25" t="n">
        <f aca="false">AVERAGE(H4:H24)</f>
        <v>0.29316301718455</v>
      </c>
      <c r="I25" s="11"/>
      <c r="J25" s="1"/>
      <c r="K25" s="1"/>
      <c r="L25" s="1" t="n">
        <f aca="false">AVERAGE(L4:L24)</f>
        <v>6.42857142857143</v>
      </c>
      <c r="M25" s="1" t="n">
        <f aca="false">AVERAGE(M4:M24)</f>
        <v>4.14285714285714</v>
      </c>
      <c r="N25" s="1" t="n">
        <f aca="false">AVERAGE(N4:N24)</f>
        <v>2.04761904761905</v>
      </c>
      <c r="O25" s="1" t="n">
        <f aca="false">AVERAGE(O4:O24)</f>
        <v>0.428571428571429</v>
      </c>
      <c r="T25" s="1"/>
      <c r="V25" s="1"/>
      <c r="W25" s="1"/>
      <c r="X25" s="1"/>
    </row>
    <row r="26" customFormat="false" ht="13.8" hidden="false" customHeight="false" outlineLevel="0" collapsed="false">
      <c r="A26" s="9" t="s">
        <v>48</v>
      </c>
      <c r="B26" s="49" t="n">
        <f aca="false">MEDIAN(B4:B24)</f>
        <v>0.881426334381104</v>
      </c>
      <c r="C26" s="49" t="n">
        <f aca="false">MEDIAN(C4:C24)</f>
        <v>0.793076395988464</v>
      </c>
      <c r="D26" s="11"/>
      <c r="E26" s="9"/>
      <c r="F26" s="9" t="s">
        <v>48</v>
      </c>
      <c r="G26" s="25" t="n">
        <f aca="false">MEDIAN(G4:G24)</f>
        <v>0.635212993342328</v>
      </c>
      <c r="H26" s="25" t="n">
        <f aca="false">MEDIAN(H4:H24)</f>
        <v>0.249722449566769</v>
      </c>
      <c r="I26" s="11"/>
      <c r="J26" s="1"/>
      <c r="K26" s="1"/>
      <c r="M26" s="33"/>
      <c r="N26" s="1" t="n">
        <f aca="false">N25/$A$79</f>
        <v>0.236263736263736</v>
      </c>
      <c r="O26" s="1" t="n">
        <f aca="false">O25/C79</f>
        <v>0.09375</v>
      </c>
      <c r="P26" s="1"/>
      <c r="T26" s="1"/>
      <c r="V26" s="1"/>
      <c r="W26" s="1"/>
      <c r="X26" s="1"/>
    </row>
    <row r="27" customFormat="false" ht="13.8" hidden="false" customHeight="false" outlineLevel="0" collapsed="false">
      <c r="A27" s="9"/>
      <c r="B27" s="25"/>
      <c r="C27" s="11"/>
      <c r="D27" s="11"/>
      <c r="E27" s="9"/>
      <c r="I27" s="1"/>
      <c r="J27" s="1"/>
      <c r="K27" s="1"/>
      <c r="M27" s="33"/>
      <c r="N27" s="1"/>
      <c r="O27" s="1"/>
      <c r="T27" s="1"/>
      <c r="V27" s="1"/>
      <c r="W27" s="1"/>
      <c r="X27" s="1"/>
    </row>
    <row r="28" customFormat="false" ht="13.8" hidden="false" customHeight="false" outlineLevel="0" collapsed="false">
      <c r="A28" s="9"/>
      <c r="B28" s="25"/>
      <c r="C28" s="11"/>
      <c r="D28" s="11"/>
      <c r="E28" s="9"/>
      <c r="I28" s="1"/>
      <c r="J28" s="1"/>
      <c r="K28" s="2" t="s">
        <v>68</v>
      </c>
      <c r="L28" s="42" t="s">
        <v>166</v>
      </c>
      <c r="M28" s="42" t="s">
        <v>167</v>
      </c>
      <c r="N28" s="42" t="s">
        <v>168</v>
      </c>
      <c r="O28" s="42" t="s">
        <v>169</v>
      </c>
      <c r="Q28" s="2" t="s">
        <v>68</v>
      </c>
      <c r="R28" s="42" t="s">
        <v>166</v>
      </c>
      <c r="S28" s="42" t="s">
        <v>167</v>
      </c>
      <c r="T28" s="42" t="s">
        <v>168</v>
      </c>
      <c r="U28" s="42" t="s">
        <v>169</v>
      </c>
      <c r="V28" s="1"/>
      <c r="W28" s="1"/>
      <c r="X28" s="1"/>
    </row>
    <row r="29" customFormat="false" ht="13.8" hidden="false" customHeight="false" outlineLevel="0" collapsed="false">
      <c r="A29" s="9"/>
      <c r="B29" s="25"/>
      <c r="C29" s="11"/>
      <c r="D29" s="11"/>
      <c r="E29" s="9"/>
      <c r="I29" s="1"/>
      <c r="J29" s="1"/>
      <c r="K29" s="33" t="s">
        <v>90</v>
      </c>
      <c r="L29" s="33" t="n">
        <v>10</v>
      </c>
      <c r="M29" s="33" t="n">
        <v>8</v>
      </c>
      <c r="N29" s="1" t="n">
        <v>0</v>
      </c>
      <c r="O29" s="1" t="n">
        <v>2</v>
      </c>
      <c r="Q29" s="1" t="s">
        <v>90</v>
      </c>
      <c r="R29" s="1" t="n">
        <v>10</v>
      </c>
      <c r="S29" s="1" t="n">
        <v>8</v>
      </c>
      <c r="T29" s="1" t="n">
        <v>0</v>
      </c>
      <c r="U29" s="1" t="n">
        <v>2</v>
      </c>
      <c r="V29" s="1"/>
      <c r="W29" s="1"/>
      <c r="X29" s="1"/>
    </row>
    <row r="30" customFormat="false" ht="13.8" hidden="false" customHeight="false" outlineLevel="0" collapsed="false">
      <c r="A30" s="9" t="s">
        <v>161</v>
      </c>
      <c r="B30" s="9" t="s">
        <v>56</v>
      </c>
      <c r="C30" s="9" t="s">
        <v>170</v>
      </c>
      <c r="D30" s="9" t="s">
        <v>161</v>
      </c>
      <c r="E30" s="9" t="s">
        <v>56</v>
      </c>
      <c r="F30" s="9" t="s">
        <v>171</v>
      </c>
      <c r="I30" s="1"/>
      <c r="J30" s="1"/>
      <c r="K30" s="1" t="s">
        <v>91</v>
      </c>
      <c r="L30" s="1" t="n">
        <v>7</v>
      </c>
      <c r="M30" s="1" t="n">
        <v>7</v>
      </c>
      <c r="N30" s="1" t="n">
        <v>0</v>
      </c>
      <c r="O30" s="1" t="n">
        <v>3</v>
      </c>
      <c r="Q30" s="1" t="s">
        <v>91</v>
      </c>
      <c r="R30" s="1" t="n">
        <v>6</v>
      </c>
      <c r="S30" s="1" t="n">
        <v>5</v>
      </c>
      <c r="T30" s="1" t="n">
        <v>1</v>
      </c>
      <c r="U30" s="1" t="n">
        <v>5</v>
      </c>
      <c r="V30" s="1"/>
      <c r="W30" s="1"/>
      <c r="X30" s="1"/>
    </row>
    <row r="31" customFormat="false" ht="13.8" hidden="false" customHeight="false" outlineLevel="0" collapsed="false">
      <c r="A31" s="11" t="s">
        <v>90</v>
      </c>
      <c r="B31" s="25" t="n">
        <v>0.714533030986786</v>
      </c>
      <c r="C31" s="11"/>
      <c r="D31" s="11" t="s">
        <v>90</v>
      </c>
      <c r="E31" s="11" t="n">
        <v>0.634499489721433</v>
      </c>
      <c r="I31" s="1"/>
      <c r="J31" s="1"/>
      <c r="K31" s="2" t="s">
        <v>92</v>
      </c>
      <c r="L31" s="1" t="n">
        <v>11</v>
      </c>
      <c r="M31" s="1" t="n">
        <v>5</v>
      </c>
      <c r="N31" s="1" t="n">
        <v>2</v>
      </c>
      <c r="O31" s="1" t="n">
        <v>5</v>
      </c>
      <c r="Q31" s="1" t="s">
        <v>92</v>
      </c>
      <c r="R31" s="1" t="n">
        <v>11</v>
      </c>
      <c r="S31" s="2" t="n">
        <v>5</v>
      </c>
      <c r="T31" s="1" t="n">
        <v>2</v>
      </c>
      <c r="U31" s="1" t="n">
        <v>5</v>
      </c>
      <c r="V31" s="1"/>
      <c r="W31" s="1"/>
      <c r="X31" s="1"/>
    </row>
    <row r="32" customFormat="false" ht="13.8" hidden="false" customHeight="false" outlineLevel="0" collapsed="false">
      <c r="A32" s="11" t="s">
        <v>91</v>
      </c>
      <c r="B32" s="25" t="n">
        <v>0.762971043586731</v>
      </c>
      <c r="C32" s="9"/>
      <c r="D32" s="11" t="s">
        <v>91</v>
      </c>
      <c r="E32" s="11" t="n">
        <v>0.27051418893909</v>
      </c>
      <c r="F32" s="2"/>
      <c r="G32" s="2"/>
      <c r="I32" s="33"/>
      <c r="J32" s="33"/>
      <c r="K32" s="1" t="s">
        <v>93</v>
      </c>
      <c r="L32" s="1" t="n">
        <v>7</v>
      </c>
      <c r="M32" s="1" t="n">
        <v>7</v>
      </c>
      <c r="N32" s="1" t="n">
        <v>1</v>
      </c>
      <c r="O32" s="1" t="n">
        <v>1</v>
      </c>
      <c r="P32" s="2"/>
      <c r="Q32" s="1" t="s">
        <v>93</v>
      </c>
      <c r="R32" s="1" t="n">
        <v>8</v>
      </c>
      <c r="S32" s="1" t="n">
        <v>8</v>
      </c>
      <c r="T32" s="1" t="n">
        <v>0</v>
      </c>
      <c r="U32" s="1" t="n">
        <v>0</v>
      </c>
      <c r="V32" s="1"/>
      <c r="W32" s="1"/>
      <c r="X32" s="1"/>
    </row>
    <row r="33" customFormat="false" ht="13.8" hidden="false" customHeight="false" outlineLevel="0" collapsed="false">
      <c r="A33" s="11" t="s">
        <v>92</v>
      </c>
      <c r="B33" s="25" t="n">
        <v>0.684905350208283</v>
      </c>
      <c r="C33" s="11"/>
      <c r="D33" s="11" t="s">
        <v>92</v>
      </c>
      <c r="E33" s="11" t="n">
        <v>0.0886482975603258</v>
      </c>
      <c r="K33" s="1" t="s">
        <v>94</v>
      </c>
      <c r="L33" s="1" t="n">
        <v>10</v>
      </c>
      <c r="M33" s="1" t="n">
        <v>8</v>
      </c>
      <c r="N33" s="2" t="n">
        <v>1</v>
      </c>
      <c r="O33" s="1" t="n">
        <v>6</v>
      </c>
      <c r="Q33" s="1" t="s">
        <v>94</v>
      </c>
      <c r="R33" s="1" t="n">
        <v>6</v>
      </c>
      <c r="S33" s="1" t="n">
        <v>6</v>
      </c>
      <c r="T33" s="1" t="n">
        <v>5</v>
      </c>
      <c r="U33" s="1" t="n">
        <v>8</v>
      </c>
      <c r="V33" s="1"/>
      <c r="W33" s="1"/>
      <c r="X33" s="1"/>
    </row>
    <row r="34" customFormat="false" ht="13.8" hidden="false" customHeight="false" outlineLevel="0" collapsed="false">
      <c r="A34" s="11" t="s">
        <v>93</v>
      </c>
      <c r="B34" s="25" t="n">
        <v>0.754799365997315</v>
      </c>
      <c r="C34" s="9"/>
      <c r="D34" s="11" t="s">
        <v>93</v>
      </c>
      <c r="E34" s="11" t="n">
        <v>0.43199658226807</v>
      </c>
      <c r="F34" s="2"/>
      <c r="G34" s="1"/>
      <c r="I34" s="33"/>
      <c r="J34" s="33"/>
      <c r="K34" s="1" t="s">
        <v>95</v>
      </c>
      <c r="L34" s="1" t="n">
        <v>8</v>
      </c>
      <c r="M34" s="1" t="n">
        <v>6</v>
      </c>
      <c r="N34" s="1" t="n">
        <v>1</v>
      </c>
      <c r="O34" s="1" t="n">
        <v>4</v>
      </c>
      <c r="P34" s="2"/>
      <c r="Q34" s="1" t="s">
        <v>95</v>
      </c>
      <c r="R34" s="1" t="n">
        <v>5</v>
      </c>
      <c r="S34" s="1" t="n">
        <v>4</v>
      </c>
      <c r="T34" s="1" t="n">
        <v>4</v>
      </c>
      <c r="U34" s="1" t="n">
        <v>6</v>
      </c>
      <c r="V34" s="1"/>
      <c r="W34" s="1"/>
      <c r="X34" s="1"/>
    </row>
    <row r="35" customFormat="false" ht="13.8" hidden="false" customHeight="false" outlineLevel="0" collapsed="false">
      <c r="A35" s="11" t="s">
        <v>94</v>
      </c>
      <c r="B35" s="25" t="n">
        <v>0.714222431182861</v>
      </c>
      <c r="C35" s="11"/>
      <c r="D35" s="11" t="s">
        <v>94</v>
      </c>
      <c r="E35" s="11" t="n">
        <v>0.215070448980555</v>
      </c>
      <c r="I35" s="1"/>
      <c r="J35" s="1"/>
      <c r="K35" s="1" t="s">
        <v>96</v>
      </c>
      <c r="L35" s="1" t="n">
        <v>5</v>
      </c>
      <c r="M35" s="1" t="n">
        <v>5</v>
      </c>
      <c r="N35" s="2" t="n">
        <v>0</v>
      </c>
      <c r="O35" s="1" t="n">
        <v>4</v>
      </c>
      <c r="P35" s="33"/>
      <c r="Q35" s="1" t="s">
        <v>96</v>
      </c>
      <c r="R35" s="1" t="n">
        <v>2</v>
      </c>
      <c r="S35" s="1" t="n">
        <v>2</v>
      </c>
      <c r="T35" s="1" t="n">
        <v>3</v>
      </c>
      <c r="U35" s="1" t="n">
        <v>7</v>
      </c>
      <c r="V35" s="1"/>
      <c r="W35" s="1"/>
      <c r="X35" s="1"/>
    </row>
    <row r="36" customFormat="false" ht="13.8" hidden="false" customHeight="false" outlineLevel="0" collapsed="false">
      <c r="A36" s="11" t="s">
        <v>95</v>
      </c>
      <c r="B36" s="25" t="n">
        <v>0.740515232086182</v>
      </c>
      <c r="C36" s="11"/>
      <c r="D36" s="11" t="s">
        <v>95</v>
      </c>
      <c r="E36" s="11" t="n">
        <v>0.254000983403697</v>
      </c>
      <c r="I36" s="1"/>
      <c r="J36" s="1"/>
      <c r="K36" s="1" t="s">
        <v>97</v>
      </c>
      <c r="L36" s="1" t="n">
        <v>8</v>
      </c>
      <c r="M36" s="1" t="n">
        <v>7</v>
      </c>
      <c r="N36" s="1" t="n">
        <v>0</v>
      </c>
      <c r="O36" s="1" t="n">
        <v>3</v>
      </c>
      <c r="Q36" s="1" t="s">
        <v>97</v>
      </c>
      <c r="R36" s="1" t="n">
        <v>8</v>
      </c>
      <c r="S36" s="1" t="n">
        <v>7</v>
      </c>
      <c r="T36" s="1" t="n">
        <v>0</v>
      </c>
      <c r="U36" s="1" t="n">
        <v>3</v>
      </c>
      <c r="V36" s="1"/>
      <c r="W36" s="1"/>
      <c r="X36" s="1"/>
    </row>
    <row r="37" customFormat="false" ht="13.8" hidden="false" customHeight="false" outlineLevel="0" collapsed="false">
      <c r="A37" s="11" t="s">
        <v>96</v>
      </c>
      <c r="B37" s="25" t="n">
        <v>0.847988605499268</v>
      </c>
      <c r="C37" s="11"/>
      <c r="D37" s="11" t="s">
        <v>96</v>
      </c>
      <c r="E37" s="11" t="n">
        <v>0.29412217859883</v>
      </c>
      <c r="I37" s="1"/>
      <c r="J37" s="1"/>
      <c r="K37" s="1" t="s">
        <v>98</v>
      </c>
      <c r="L37" s="1" t="n">
        <v>6</v>
      </c>
      <c r="M37" s="1" t="n">
        <v>6</v>
      </c>
      <c r="N37" s="1" t="n">
        <v>0</v>
      </c>
      <c r="O37" s="1" t="n">
        <v>4</v>
      </c>
      <c r="Q37" s="1" t="s">
        <v>98</v>
      </c>
      <c r="R37" s="1" t="n">
        <v>6</v>
      </c>
      <c r="S37" s="1" t="n">
        <v>5</v>
      </c>
      <c r="T37" s="1" t="n">
        <v>0</v>
      </c>
      <c r="U37" s="1" t="n">
        <v>5</v>
      </c>
      <c r="V37" s="1"/>
      <c r="W37" s="1"/>
      <c r="X37" s="1"/>
    </row>
    <row r="38" customFormat="false" ht="13.8" hidden="false" customHeight="false" outlineLevel="0" collapsed="false">
      <c r="A38" s="11" t="s">
        <v>97</v>
      </c>
      <c r="B38" s="25" t="n">
        <v>0.828988373279572</v>
      </c>
      <c r="C38" s="11"/>
      <c r="D38" s="11" t="s">
        <v>97</v>
      </c>
      <c r="E38" s="11" t="n">
        <v>0.473442252329416</v>
      </c>
      <c r="I38" s="1"/>
      <c r="J38" s="1"/>
      <c r="K38" s="1" t="s">
        <v>99</v>
      </c>
      <c r="L38" s="1" t="n">
        <v>7</v>
      </c>
      <c r="M38" s="1" t="n">
        <v>7</v>
      </c>
      <c r="N38" s="1" t="n">
        <v>0</v>
      </c>
      <c r="O38" s="1" t="n">
        <v>2</v>
      </c>
      <c r="Q38" s="1" t="s">
        <v>99</v>
      </c>
      <c r="R38" s="1" t="n">
        <v>6</v>
      </c>
      <c r="S38" s="1" t="n">
        <v>6</v>
      </c>
      <c r="T38" s="1" t="n">
        <v>1</v>
      </c>
      <c r="U38" s="1" t="n">
        <v>3</v>
      </c>
      <c r="V38" s="1"/>
      <c r="W38" s="1"/>
      <c r="X38" s="1"/>
    </row>
    <row r="39" customFormat="false" ht="13.8" hidden="false" customHeight="false" outlineLevel="0" collapsed="false">
      <c r="A39" s="11" t="s">
        <v>98</v>
      </c>
      <c r="B39" s="25" t="n">
        <v>0.653881192207336</v>
      </c>
      <c r="C39" s="11"/>
      <c r="D39" s="11" t="s">
        <v>98</v>
      </c>
      <c r="E39" s="11" t="n">
        <v>0.298938610247951</v>
      </c>
      <c r="I39" s="1"/>
      <c r="J39" s="1"/>
      <c r="K39" s="1" t="s">
        <v>100</v>
      </c>
      <c r="L39" s="1" t="n">
        <v>8</v>
      </c>
      <c r="M39" s="1" t="n">
        <v>7</v>
      </c>
      <c r="N39" s="1" t="n">
        <v>0</v>
      </c>
      <c r="O39" s="1" t="n">
        <v>1</v>
      </c>
      <c r="Q39" s="1" t="s">
        <v>100</v>
      </c>
      <c r="R39" s="1" t="n">
        <v>7</v>
      </c>
      <c r="S39" s="1" t="n">
        <v>5</v>
      </c>
      <c r="T39" s="1" t="n">
        <v>1</v>
      </c>
      <c r="U39" s="1" t="n">
        <v>3</v>
      </c>
      <c r="V39" s="1"/>
      <c r="W39" s="1"/>
      <c r="X39" s="1"/>
    </row>
    <row r="40" customFormat="false" ht="13.8" hidden="false" customHeight="false" outlineLevel="0" collapsed="false">
      <c r="A40" s="11" t="s">
        <v>99</v>
      </c>
      <c r="B40" s="25" t="n">
        <v>0.610910534858704</v>
      </c>
      <c r="C40" s="11"/>
      <c r="D40" s="11" t="s">
        <v>99</v>
      </c>
      <c r="E40" s="11" t="n">
        <v>0.336787324106282</v>
      </c>
      <c r="I40" s="1"/>
      <c r="J40" s="1"/>
      <c r="K40" s="33" t="s">
        <v>101</v>
      </c>
      <c r="L40" s="33" t="n">
        <v>13</v>
      </c>
      <c r="M40" s="33" t="n">
        <v>10</v>
      </c>
      <c r="N40" s="1" t="n">
        <v>0</v>
      </c>
      <c r="O40" s="1" t="n">
        <v>2</v>
      </c>
      <c r="Q40" s="1" t="s">
        <v>101</v>
      </c>
      <c r="R40" s="1" t="n">
        <v>10</v>
      </c>
      <c r="S40" s="1" t="n">
        <v>7</v>
      </c>
      <c r="T40" s="1" t="n">
        <v>3</v>
      </c>
      <c r="U40" s="1" t="n">
        <v>5</v>
      </c>
      <c r="V40" s="1"/>
      <c r="W40" s="1"/>
      <c r="X40" s="1"/>
    </row>
    <row r="41" customFormat="false" ht="13.8" hidden="false" customHeight="false" outlineLevel="0" collapsed="false">
      <c r="A41" s="11" t="s">
        <v>100</v>
      </c>
      <c r="B41" s="25" t="n">
        <v>0.584002673625946</v>
      </c>
      <c r="C41" s="11"/>
      <c r="D41" s="11" t="s">
        <v>100</v>
      </c>
      <c r="E41" s="11" t="n">
        <v>0.199750318909321</v>
      </c>
      <c r="I41" s="1"/>
      <c r="J41" s="1"/>
      <c r="K41" s="1" t="s">
        <v>102</v>
      </c>
      <c r="L41" s="1" t="n">
        <v>8</v>
      </c>
      <c r="M41" s="1" t="n">
        <v>8</v>
      </c>
      <c r="N41" s="1" t="n">
        <v>1</v>
      </c>
      <c r="O41" s="1" t="n">
        <v>4</v>
      </c>
      <c r="Q41" s="1" t="s">
        <v>102</v>
      </c>
      <c r="R41" s="1" t="n">
        <v>7</v>
      </c>
      <c r="S41" s="1" t="n">
        <v>5</v>
      </c>
      <c r="T41" s="1" t="n">
        <v>2</v>
      </c>
      <c r="U41" s="1" t="n">
        <v>7</v>
      </c>
      <c r="V41" s="1"/>
      <c r="W41" s="1"/>
      <c r="X41" s="1"/>
    </row>
    <row r="42" customFormat="false" ht="13.8" hidden="false" customHeight="false" outlineLevel="0" collapsed="false">
      <c r="A42" s="11" t="s">
        <v>101</v>
      </c>
      <c r="B42" s="25" t="n">
        <v>0.766751289367676</v>
      </c>
      <c r="C42" s="9"/>
      <c r="D42" s="11" t="s">
        <v>101</v>
      </c>
      <c r="E42" s="11" t="n">
        <v>0.398243940545486</v>
      </c>
      <c r="F42" s="2"/>
      <c r="G42" s="2"/>
      <c r="I42" s="2"/>
      <c r="J42" s="2"/>
      <c r="K42" s="1" t="s">
        <v>103</v>
      </c>
      <c r="L42" s="1" t="n">
        <v>7</v>
      </c>
      <c r="M42" s="1" t="n">
        <v>6</v>
      </c>
      <c r="N42" s="1" t="n">
        <v>1</v>
      </c>
      <c r="O42" s="1" t="n">
        <v>4</v>
      </c>
      <c r="P42" s="2"/>
      <c r="Q42" s="1" t="s">
        <v>103</v>
      </c>
      <c r="R42" s="1" t="n">
        <v>5</v>
      </c>
      <c r="S42" s="1" t="n">
        <v>5</v>
      </c>
      <c r="T42" s="1" t="n">
        <v>3</v>
      </c>
      <c r="U42" s="1" t="n">
        <v>5</v>
      </c>
      <c r="V42" s="1"/>
      <c r="W42" s="1"/>
      <c r="X42" s="1"/>
    </row>
    <row r="43" customFormat="false" ht="13.8" hidden="false" customHeight="false" outlineLevel="0" collapsed="false">
      <c r="A43" s="33" t="s">
        <v>102</v>
      </c>
      <c r="B43" s="26" t="n">
        <v>0.542311906814575</v>
      </c>
      <c r="D43" s="33" t="s">
        <v>102</v>
      </c>
      <c r="E43" s="33" t="n">
        <v>0.299355894021716</v>
      </c>
      <c r="K43" s="33" t="s">
        <v>104</v>
      </c>
      <c r="L43" s="33" t="n">
        <v>4</v>
      </c>
      <c r="M43" s="33" t="n">
        <v>4</v>
      </c>
      <c r="N43" s="2" t="n">
        <v>0</v>
      </c>
      <c r="O43" s="1" t="n">
        <v>4</v>
      </c>
      <c r="Q43" s="1" t="s">
        <v>104</v>
      </c>
      <c r="R43" s="1" t="n">
        <v>4</v>
      </c>
      <c r="S43" s="1" t="n">
        <v>3</v>
      </c>
      <c r="T43" s="1" t="n">
        <v>0</v>
      </c>
      <c r="U43" s="1" t="n">
        <v>5</v>
      </c>
      <c r="V43" s="1"/>
      <c r="W43" s="1"/>
      <c r="X43" s="1"/>
    </row>
    <row r="44" customFormat="false" ht="13.8" hidden="false" customHeight="false" outlineLevel="0" collapsed="false">
      <c r="A44" s="33" t="s">
        <v>103</v>
      </c>
      <c r="B44" s="26" t="n">
        <v>0.749939918518066</v>
      </c>
      <c r="D44" s="33" t="s">
        <v>103</v>
      </c>
      <c r="E44" s="33" t="n">
        <v>0.301263723497209</v>
      </c>
      <c r="K44" s="33" t="s">
        <v>105</v>
      </c>
      <c r="L44" s="33" t="n">
        <v>10</v>
      </c>
      <c r="M44" s="33" t="n">
        <v>9</v>
      </c>
      <c r="N44" s="1" t="n">
        <v>0</v>
      </c>
      <c r="O44" s="1" t="n">
        <v>1</v>
      </c>
      <c r="Q44" s="1" t="s">
        <v>105</v>
      </c>
      <c r="R44" s="1" t="n">
        <v>8</v>
      </c>
      <c r="S44" s="1" t="n">
        <v>7</v>
      </c>
      <c r="T44" s="1" t="n">
        <v>2</v>
      </c>
      <c r="U44" s="1" t="n">
        <v>3</v>
      </c>
      <c r="V44" s="1"/>
      <c r="W44" s="1"/>
      <c r="X44" s="1"/>
    </row>
    <row r="45" customFormat="false" ht="13.8" hidden="false" customHeight="false" outlineLevel="0" collapsed="false">
      <c r="A45" s="33" t="s">
        <v>104</v>
      </c>
      <c r="B45" s="26" t="n">
        <v>0.808667600154877</v>
      </c>
      <c r="D45" s="33" t="s">
        <v>104</v>
      </c>
      <c r="E45" s="33" t="n">
        <v>0.330330142261602</v>
      </c>
      <c r="G45" s="1"/>
      <c r="K45" s="33" t="s">
        <v>106</v>
      </c>
      <c r="L45" s="33" t="n">
        <v>8</v>
      </c>
      <c r="M45" s="33" t="n">
        <v>8</v>
      </c>
      <c r="N45" s="2" t="n">
        <v>0</v>
      </c>
      <c r="O45" s="1" t="n">
        <v>4</v>
      </c>
      <c r="Q45" s="2" t="s">
        <v>106</v>
      </c>
      <c r="R45" s="2" t="n">
        <v>7</v>
      </c>
      <c r="S45" s="1" t="n">
        <v>6</v>
      </c>
      <c r="T45" s="1" t="n">
        <v>1</v>
      </c>
      <c r="U45" s="1" t="n">
        <v>6</v>
      </c>
      <c r="V45" s="1"/>
      <c r="W45" s="1"/>
      <c r="X45" s="1"/>
    </row>
    <row r="46" customFormat="false" ht="13.8" hidden="false" customHeight="false" outlineLevel="0" collapsed="false">
      <c r="A46" s="33" t="s">
        <v>105</v>
      </c>
      <c r="B46" s="26" t="n">
        <v>0.752156972885132</v>
      </c>
      <c r="D46" s="33" t="s">
        <v>105</v>
      </c>
      <c r="E46" s="33" t="n">
        <v>0.423622701270218</v>
      </c>
      <c r="G46" s="1"/>
      <c r="H46" s="1"/>
      <c r="I46" s="1"/>
      <c r="J46" s="1"/>
      <c r="K46" s="33" t="s">
        <v>107</v>
      </c>
      <c r="L46" s="33" t="n">
        <v>8</v>
      </c>
      <c r="M46" s="33" t="n">
        <v>7</v>
      </c>
      <c r="N46" s="1" t="n">
        <v>1</v>
      </c>
      <c r="O46" s="1" t="n">
        <v>3</v>
      </c>
      <c r="Q46" s="1" t="s">
        <v>107</v>
      </c>
      <c r="R46" s="1" t="n">
        <v>5</v>
      </c>
      <c r="S46" s="1" t="n">
        <v>5</v>
      </c>
      <c r="T46" s="1" t="n">
        <v>4</v>
      </c>
      <c r="U46" s="1" t="n">
        <v>5</v>
      </c>
      <c r="V46" s="1"/>
      <c r="W46" s="1"/>
      <c r="X46" s="1"/>
    </row>
    <row r="47" customFormat="false" ht="13.8" hidden="false" customHeight="false" outlineLevel="0" collapsed="false">
      <c r="A47" s="33" t="s">
        <v>106</v>
      </c>
      <c r="B47" s="26" t="n">
        <v>0.665767669677734</v>
      </c>
      <c r="D47" s="33" t="s">
        <v>106</v>
      </c>
      <c r="E47" s="33" t="n">
        <v>0.29690807589292</v>
      </c>
      <c r="H47" s="1"/>
      <c r="I47" s="1"/>
      <c r="K47" s="1" t="s">
        <v>108</v>
      </c>
      <c r="L47" s="1" t="n">
        <v>9</v>
      </c>
      <c r="M47" s="1" t="n">
        <v>7</v>
      </c>
      <c r="N47" s="1" t="n">
        <v>0</v>
      </c>
      <c r="O47" s="1" t="n">
        <v>1</v>
      </c>
      <c r="Q47" s="1" t="s">
        <v>108</v>
      </c>
      <c r="R47" s="1" t="n">
        <v>9</v>
      </c>
      <c r="S47" s="1" t="n">
        <v>7</v>
      </c>
      <c r="T47" s="1" t="n">
        <v>0</v>
      </c>
      <c r="U47" s="1" t="n">
        <v>1</v>
      </c>
      <c r="V47" s="1"/>
      <c r="W47" s="1"/>
      <c r="X47" s="1"/>
    </row>
    <row r="48" customFormat="false" ht="13.8" hidden="false" customHeight="false" outlineLevel="0" collapsed="false">
      <c r="A48" s="33" t="s">
        <v>107</v>
      </c>
      <c r="B48" s="26" t="n">
        <v>0.84567254781723</v>
      </c>
      <c r="D48" s="33" t="s">
        <v>107</v>
      </c>
      <c r="E48" s="33" t="n">
        <v>0.282305536473286</v>
      </c>
      <c r="H48" s="1"/>
      <c r="I48" s="1"/>
      <c r="K48" s="2" t="s">
        <v>109</v>
      </c>
      <c r="L48" s="1" t="n">
        <v>6</v>
      </c>
      <c r="M48" s="1" t="n">
        <v>5</v>
      </c>
      <c r="N48" s="1" t="n">
        <v>0</v>
      </c>
      <c r="O48" s="1" t="n">
        <v>4</v>
      </c>
      <c r="Q48" s="1" t="s">
        <v>109</v>
      </c>
      <c r="R48" s="1" t="n">
        <v>5</v>
      </c>
      <c r="S48" s="1" t="n">
        <v>5</v>
      </c>
      <c r="T48" s="1" t="n">
        <v>1</v>
      </c>
      <c r="U48" s="1" t="n">
        <v>4</v>
      </c>
      <c r="V48" s="1"/>
      <c r="W48" s="1"/>
      <c r="X48" s="1"/>
    </row>
    <row r="49" customFormat="false" ht="13.8" hidden="false" customHeight="false" outlineLevel="0" collapsed="false">
      <c r="A49" s="33" t="s">
        <v>108</v>
      </c>
      <c r="B49" s="26" t="n">
        <v>0.779694199562073</v>
      </c>
      <c r="D49" s="33" t="s">
        <v>108</v>
      </c>
      <c r="E49" s="33" t="n">
        <v>0.311718381656199</v>
      </c>
      <c r="H49" s="1"/>
      <c r="I49" s="1"/>
      <c r="K49" s="1" t="s">
        <v>110</v>
      </c>
      <c r="L49" s="1" t="n">
        <v>9</v>
      </c>
      <c r="M49" s="1" t="n">
        <v>6</v>
      </c>
      <c r="N49" s="1" t="n">
        <v>1</v>
      </c>
      <c r="O49" s="1" t="n">
        <v>2</v>
      </c>
      <c r="Q49" s="1" t="s">
        <v>110</v>
      </c>
      <c r="R49" s="1" t="n">
        <v>7</v>
      </c>
      <c r="S49" s="1" t="n">
        <v>5</v>
      </c>
      <c r="T49" s="1" t="n">
        <v>3</v>
      </c>
      <c r="U49" s="1" t="n">
        <v>3</v>
      </c>
      <c r="V49" s="1"/>
      <c r="W49" s="1"/>
      <c r="X49" s="1"/>
    </row>
    <row r="50" customFormat="false" ht="13.8" hidden="false" customHeight="false" outlineLevel="0" collapsed="false">
      <c r="A50" s="33" t="s">
        <v>109</v>
      </c>
      <c r="B50" s="26" t="n">
        <v>0.861975908279419</v>
      </c>
      <c r="D50" s="33" t="s">
        <v>109</v>
      </c>
      <c r="E50" s="33" t="n">
        <v>0.381149026257585</v>
      </c>
      <c r="H50" s="1"/>
      <c r="I50" s="1"/>
      <c r="K50" s="1"/>
      <c r="L50" s="1" t="n">
        <f aca="false">AVERAGE(L29:L49)</f>
        <v>8.04761904761905</v>
      </c>
      <c r="M50" s="1" t="n">
        <f aca="false">AVERAGE(M29:M49)</f>
        <v>6.80952380952381</v>
      </c>
      <c r="N50" s="1" t="n">
        <f aca="false">AVERAGE(N29:N49)</f>
        <v>0.428571428571429</v>
      </c>
      <c r="O50" s="1" t="n">
        <f aca="false">AVERAGE(O29:O49)</f>
        <v>3.04761904761905</v>
      </c>
      <c r="T50" s="1"/>
      <c r="V50" s="1"/>
      <c r="W50" s="1"/>
      <c r="X50" s="1"/>
    </row>
    <row r="51" customFormat="false" ht="13.8" hidden="false" customHeight="false" outlineLevel="0" collapsed="false">
      <c r="A51" s="33" t="s">
        <v>110</v>
      </c>
      <c r="B51" s="26" t="n">
        <v>0.702666103839874</v>
      </c>
      <c r="D51" s="33" t="s">
        <v>110</v>
      </c>
      <c r="E51" s="33" t="n">
        <v>0.273042066437137</v>
      </c>
      <c r="H51" s="1"/>
      <c r="I51" s="1"/>
      <c r="K51" s="1"/>
      <c r="L51" s="1"/>
      <c r="N51" s="1" t="n">
        <f aca="false">N50/$A$79</f>
        <v>0.0494505494505495</v>
      </c>
      <c r="O51" s="1" t="n">
        <f aca="false">O50/C79</f>
        <v>0.666666666666667</v>
      </c>
      <c r="T51" s="1"/>
      <c r="V51" s="1"/>
      <c r="W51" s="1"/>
      <c r="X51" s="1"/>
    </row>
    <row r="52" customFormat="false" ht="13.8" hidden="false" customHeight="false" outlineLevel="0" collapsed="false">
      <c r="A52" s="9" t="s">
        <v>7</v>
      </c>
      <c r="B52" s="25" t="n">
        <f aca="false">AVERAGE(B31:B51)</f>
        <v>0.732062950020745</v>
      </c>
      <c r="D52" s="9" t="s">
        <v>7</v>
      </c>
      <c r="E52" s="25" t="n">
        <f aca="false">AVERAGE(E31:E51)</f>
        <v>0.323605245875159</v>
      </c>
      <c r="H52" s="1"/>
      <c r="I52" s="1"/>
      <c r="K52" s="1" t="s">
        <v>2</v>
      </c>
      <c r="L52" s="1"/>
      <c r="N52" s="1"/>
      <c r="O52" s="1"/>
      <c r="T52" s="1"/>
      <c r="V52" s="1"/>
      <c r="W52" s="1"/>
      <c r="X52" s="1"/>
    </row>
    <row r="53" customFormat="false" ht="13.8" hidden="false" customHeight="false" outlineLevel="0" collapsed="false">
      <c r="A53" s="9" t="s">
        <v>48</v>
      </c>
      <c r="B53" s="49" t="n">
        <f aca="false">MEDIAN(B31:B51)</f>
        <v>0.749939918518066</v>
      </c>
      <c r="D53" s="9" t="s">
        <v>48</v>
      </c>
      <c r="E53" s="25" t="n">
        <f aca="false">MEDIAN(E31:E51)</f>
        <v>0.299355894021716</v>
      </c>
      <c r="H53" s="1"/>
      <c r="I53" s="1"/>
      <c r="K53" s="1" t="s">
        <v>172</v>
      </c>
      <c r="L53" s="42" t="s">
        <v>166</v>
      </c>
      <c r="M53" s="42" t="s">
        <v>167</v>
      </c>
      <c r="N53" s="42" t="s">
        <v>168</v>
      </c>
      <c r="O53" s="42" t="s">
        <v>169</v>
      </c>
      <c r="Q53" s="1" t="s">
        <v>160</v>
      </c>
      <c r="R53" s="33" t="s">
        <v>167</v>
      </c>
      <c r="S53" s="33" t="s">
        <v>166</v>
      </c>
      <c r="T53" s="33" t="s">
        <v>169</v>
      </c>
      <c r="U53" s="33" t="s">
        <v>168</v>
      </c>
      <c r="V53" s="1"/>
      <c r="W53" s="1"/>
      <c r="X53" s="1"/>
    </row>
    <row r="54" customFormat="false" ht="13.8" hidden="false" customHeight="false" outlineLevel="0" collapsed="false">
      <c r="A54" s="1"/>
      <c r="K54" s="1" t="s">
        <v>90</v>
      </c>
      <c r="L54" s="1" t="n">
        <v>10</v>
      </c>
      <c r="M54" s="1" t="n">
        <v>8</v>
      </c>
      <c r="N54" s="1" t="n">
        <v>0</v>
      </c>
      <c r="O54" s="1" t="n">
        <v>4</v>
      </c>
      <c r="Q54" s="1" t="s">
        <v>90</v>
      </c>
      <c r="R54" s="1" t="n">
        <v>10</v>
      </c>
      <c r="S54" s="1" t="n">
        <v>7</v>
      </c>
      <c r="T54" s="1" t="n">
        <v>0</v>
      </c>
      <c r="U54" s="1" t="n">
        <v>5</v>
      </c>
      <c r="V54" s="1"/>
      <c r="W54" s="1"/>
      <c r="X54" s="1"/>
    </row>
    <row r="55" customFormat="false" ht="13.8" hidden="false" customHeight="false" outlineLevel="0" collapsed="false">
      <c r="A55" s="1"/>
      <c r="E55" s="1"/>
      <c r="K55" s="1" t="s">
        <v>91</v>
      </c>
      <c r="L55" s="1" t="n">
        <v>7</v>
      </c>
      <c r="M55" s="1" t="n">
        <v>6</v>
      </c>
      <c r="N55" s="1" t="n">
        <v>0</v>
      </c>
      <c r="O55" s="1" t="n">
        <v>4</v>
      </c>
      <c r="Q55" s="1" t="s">
        <v>91</v>
      </c>
      <c r="R55" s="1" t="n">
        <v>5</v>
      </c>
      <c r="S55" s="1" t="n">
        <v>5</v>
      </c>
      <c r="T55" s="1" t="n">
        <v>2</v>
      </c>
      <c r="U55" s="1" t="n">
        <v>5</v>
      </c>
      <c r="V55" s="1"/>
      <c r="W55" s="1"/>
      <c r="X55" s="1"/>
    </row>
    <row r="56" customFormat="false" ht="13.8" hidden="false" customHeight="false" outlineLevel="0" collapsed="false">
      <c r="A56" s="1" t="s">
        <v>173</v>
      </c>
      <c r="E56" s="1"/>
      <c r="K56" s="1" t="s">
        <v>92</v>
      </c>
      <c r="L56" s="1" t="n">
        <v>11</v>
      </c>
      <c r="M56" s="1" t="n">
        <v>4</v>
      </c>
      <c r="N56" s="1" t="n">
        <v>2</v>
      </c>
      <c r="O56" s="1" t="n">
        <v>5</v>
      </c>
      <c r="Q56" s="1" t="s">
        <v>92</v>
      </c>
      <c r="R56" s="1" t="n">
        <v>0</v>
      </c>
      <c r="S56" s="1" t="n">
        <v>0</v>
      </c>
      <c r="T56" s="1" t="n">
        <v>13</v>
      </c>
      <c r="U56" s="1" t="n">
        <v>9</v>
      </c>
      <c r="V56" s="1"/>
      <c r="W56" s="1"/>
      <c r="X56" s="1"/>
    </row>
    <row r="57" customFormat="false" ht="13.8" hidden="false" customHeight="false" outlineLevel="0" collapsed="false">
      <c r="A57" s="1" t="s">
        <v>112</v>
      </c>
      <c r="B57" s="1" t="s">
        <v>174</v>
      </c>
      <c r="C57" s="1" t="s">
        <v>66</v>
      </c>
      <c r="D57" s="1" t="s">
        <v>72</v>
      </c>
      <c r="E57" s="1"/>
      <c r="K57" s="1" t="s">
        <v>93</v>
      </c>
      <c r="L57" s="1" t="n">
        <v>8</v>
      </c>
      <c r="M57" s="1" t="n">
        <v>8</v>
      </c>
      <c r="N57" s="1" t="n">
        <v>0</v>
      </c>
      <c r="O57" s="1" t="n">
        <v>3</v>
      </c>
      <c r="Q57" s="1" t="s">
        <v>93</v>
      </c>
      <c r="R57" s="1" t="n">
        <v>8</v>
      </c>
      <c r="S57" s="1" t="n">
        <v>8</v>
      </c>
      <c r="T57" s="1" t="n">
        <v>0</v>
      </c>
      <c r="U57" s="1" t="n">
        <v>3</v>
      </c>
      <c r="V57" s="1"/>
      <c r="W57" s="1"/>
      <c r="X57" s="1"/>
    </row>
    <row r="58" customFormat="false" ht="13.8" hidden="false" customHeight="false" outlineLevel="0" collapsed="false">
      <c r="A58" s="1" t="n">
        <v>12</v>
      </c>
      <c r="B58" s="1" t="n">
        <v>10</v>
      </c>
      <c r="C58" s="1" t="n">
        <v>5</v>
      </c>
      <c r="D58" s="1" t="n">
        <v>10</v>
      </c>
      <c r="E58" s="1"/>
      <c r="K58" s="1" t="s">
        <v>94</v>
      </c>
      <c r="L58" s="1" t="n">
        <v>8</v>
      </c>
      <c r="M58" s="1" t="n">
        <v>7</v>
      </c>
      <c r="N58" s="1" t="n">
        <v>3</v>
      </c>
      <c r="O58" s="1" t="n">
        <v>2</v>
      </c>
      <c r="Q58" s="1" t="s">
        <v>94</v>
      </c>
      <c r="R58" s="1" t="n">
        <v>7</v>
      </c>
      <c r="S58" s="1" t="n">
        <v>7</v>
      </c>
      <c r="T58" s="1" t="n">
        <v>4</v>
      </c>
      <c r="U58" s="1" t="n">
        <v>2</v>
      </c>
      <c r="V58" s="1"/>
      <c r="W58" s="1"/>
      <c r="X58" s="1"/>
    </row>
    <row r="59" customFormat="false" ht="13.8" hidden="false" customHeight="false" outlineLevel="0" collapsed="false">
      <c r="A59" s="1" t="n">
        <v>10</v>
      </c>
      <c r="B59" s="1" t="n">
        <v>7</v>
      </c>
      <c r="C59" s="1" t="n">
        <v>8</v>
      </c>
      <c r="D59" s="1" t="n">
        <v>10</v>
      </c>
      <c r="E59" s="1"/>
      <c r="K59" s="1" t="s">
        <v>95</v>
      </c>
      <c r="L59" s="1" t="n">
        <v>7</v>
      </c>
      <c r="M59" s="1" t="n">
        <v>6</v>
      </c>
      <c r="N59" s="1" t="n">
        <v>2</v>
      </c>
      <c r="O59" s="1" t="n">
        <v>3</v>
      </c>
      <c r="Q59" s="1" t="s">
        <v>95</v>
      </c>
      <c r="R59" s="1" t="n">
        <v>3</v>
      </c>
      <c r="S59" s="1" t="n">
        <v>2</v>
      </c>
      <c r="T59" s="1" t="n">
        <v>6</v>
      </c>
      <c r="U59" s="1" t="n">
        <v>7</v>
      </c>
      <c r="V59" s="1"/>
      <c r="W59" s="1"/>
      <c r="X59" s="1"/>
    </row>
    <row r="60" customFormat="false" ht="13.8" hidden="false" customHeight="false" outlineLevel="0" collapsed="false">
      <c r="A60" s="1" t="n">
        <v>9</v>
      </c>
      <c r="B60" s="1" t="n">
        <v>13</v>
      </c>
      <c r="C60" s="1" t="n">
        <v>1</v>
      </c>
      <c r="D60" s="1" t="n">
        <v>10</v>
      </c>
      <c r="E60" s="1"/>
      <c r="K60" s="1" t="s">
        <v>96</v>
      </c>
      <c r="L60" s="1" t="n">
        <v>4</v>
      </c>
      <c r="M60" s="1" t="n">
        <v>3</v>
      </c>
      <c r="N60" s="1" t="n">
        <v>1</v>
      </c>
      <c r="O60" s="1" t="n">
        <v>1</v>
      </c>
      <c r="Q60" s="1" t="s">
        <v>96</v>
      </c>
      <c r="R60" s="1" t="n">
        <v>2</v>
      </c>
      <c r="S60" s="1" t="n">
        <v>2</v>
      </c>
      <c r="T60" s="1" t="n">
        <v>3</v>
      </c>
      <c r="U60" s="1" t="n">
        <v>2</v>
      </c>
      <c r="V60" s="1"/>
      <c r="W60" s="1"/>
      <c r="X60" s="1"/>
    </row>
    <row r="61" customFormat="false" ht="13.8" hidden="false" customHeight="false" outlineLevel="0" collapsed="false">
      <c r="A61" s="1" t="n">
        <v>11</v>
      </c>
      <c r="B61" s="1" t="n">
        <v>8</v>
      </c>
      <c r="C61" s="1" t="n">
        <v>6</v>
      </c>
      <c r="D61" s="1" t="n">
        <v>8</v>
      </c>
      <c r="E61" s="1"/>
      <c r="K61" s="1" t="s">
        <v>97</v>
      </c>
      <c r="L61" s="1" t="n">
        <v>8</v>
      </c>
      <c r="M61" s="1" t="n">
        <v>7</v>
      </c>
      <c r="N61" s="1" t="n">
        <v>0</v>
      </c>
      <c r="O61" s="1" t="n">
        <v>3</v>
      </c>
      <c r="Q61" s="1" t="s">
        <v>97</v>
      </c>
      <c r="R61" s="1" t="n">
        <v>8</v>
      </c>
      <c r="S61" s="1" t="n">
        <v>7</v>
      </c>
      <c r="T61" s="1" t="n">
        <v>0</v>
      </c>
      <c r="U61" s="1" t="n">
        <v>3</v>
      </c>
      <c r="V61" s="1"/>
      <c r="W61" s="1"/>
      <c r="X61" s="1"/>
    </row>
    <row r="62" customFormat="false" ht="13.8" hidden="false" customHeight="false" outlineLevel="0" collapsed="false">
      <c r="A62" s="1" t="n">
        <v>9</v>
      </c>
      <c r="B62" s="1" t="n">
        <v>11</v>
      </c>
      <c r="C62" s="1" t="n">
        <v>7</v>
      </c>
      <c r="D62" s="1" t="n">
        <v>14</v>
      </c>
      <c r="E62" s="1"/>
      <c r="K62" s="1" t="s">
        <v>98</v>
      </c>
      <c r="L62" s="1" t="n">
        <v>6</v>
      </c>
      <c r="M62" s="1" t="n">
        <v>5</v>
      </c>
      <c r="N62" s="1" t="n">
        <v>0</v>
      </c>
      <c r="O62" s="1" t="n">
        <v>4</v>
      </c>
      <c r="Q62" s="1" t="s">
        <v>98</v>
      </c>
      <c r="R62" s="1" t="n">
        <v>5</v>
      </c>
      <c r="S62" s="1" t="n">
        <v>4</v>
      </c>
      <c r="T62" s="1" t="n">
        <v>1</v>
      </c>
      <c r="U62" s="1" t="n">
        <v>5</v>
      </c>
      <c r="V62" s="1"/>
      <c r="W62" s="1"/>
      <c r="X62" s="1"/>
    </row>
    <row r="63" customFormat="false" ht="13.8" hidden="false" customHeight="false" outlineLevel="0" collapsed="false">
      <c r="A63" s="1" t="n">
        <v>9</v>
      </c>
      <c r="B63" s="1" t="n">
        <v>9</v>
      </c>
      <c r="C63" s="1" t="n">
        <v>7</v>
      </c>
      <c r="D63" s="1" t="n">
        <v>10</v>
      </c>
      <c r="E63" s="1"/>
      <c r="K63" s="1" t="s">
        <v>99</v>
      </c>
      <c r="L63" s="1" t="n">
        <v>5</v>
      </c>
      <c r="M63" s="1" t="n">
        <v>4</v>
      </c>
      <c r="N63" s="1" t="n">
        <v>2</v>
      </c>
      <c r="O63" s="1" t="n">
        <v>6</v>
      </c>
      <c r="Q63" s="1" t="s">
        <v>99</v>
      </c>
      <c r="R63" s="1" t="n">
        <v>6</v>
      </c>
      <c r="S63" s="1" t="n">
        <v>5</v>
      </c>
      <c r="T63" s="1" t="n">
        <v>1</v>
      </c>
      <c r="U63" s="1" t="n">
        <v>5</v>
      </c>
      <c r="V63" s="1"/>
      <c r="W63" s="1"/>
      <c r="X63" s="1"/>
    </row>
    <row r="64" customFormat="false" ht="13.8" hidden="false" customHeight="false" outlineLevel="0" collapsed="false">
      <c r="A64" s="1" t="n">
        <v>4</v>
      </c>
      <c r="B64" s="1" t="n">
        <v>5</v>
      </c>
      <c r="C64" s="1" t="n">
        <v>3</v>
      </c>
      <c r="D64" s="1" t="n">
        <v>9</v>
      </c>
      <c r="E64" s="1"/>
      <c r="K64" s="1" t="s">
        <v>100</v>
      </c>
      <c r="L64" s="1" t="n">
        <v>6</v>
      </c>
      <c r="M64" s="1" t="n">
        <v>5</v>
      </c>
      <c r="N64" s="1" t="n">
        <v>2</v>
      </c>
      <c r="O64" s="1" t="n">
        <v>4</v>
      </c>
      <c r="Q64" s="1" t="s">
        <v>100</v>
      </c>
      <c r="R64" s="1" t="n">
        <v>4</v>
      </c>
      <c r="S64" s="1" t="n">
        <v>3</v>
      </c>
      <c r="T64" s="1" t="n">
        <v>4</v>
      </c>
      <c r="U64" s="1" t="n">
        <v>6</v>
      </c>
      <c r="V64" s="1"/>
      <c r="W64" s="1"/>
      <c r="X64" s="1"/>
    </row>
    <row r="65" customFormat="false" ht="13.8" hidden="false" customHeight="false" outlineLevel="0" collapsed="false">
      <c r="A65" s="1" t="n">
        <v>10</v>
      </c>
      <c r="B65" s="1" t="n">
        <v>8</v>
      </c>
      <c r="C65" s="1" t="n">
        <v>7</v>
      </c>
      <c r="D65" s="1" t="n">
        <v>10</v>
      </c>
      <c r="E65" s="1"/>
      <c r="K65" s="1" t="s">
        <v>101</v>
      </c>
      <c r="L65" s="1" t="n">
        <v>11</v>
      </c>
      <c r="M65" s="1" t="n">
        <v>8</v>
      </c>
      <c r="N65" s="1" t="n">
        <v>2</v>
      </c>
      <c r="O65" s="1" t="n">
        <v>0</v>
      </c>
      <c r="Q65" s="1" t="s">
        <v>101</v>
      </c>
      <c r="R65" s="1" t="n">
        <v>10</v>
      </c>
      <c r="S65" s="1" t="n">
        <v>8</v>
      </c>
      <c r="T65" s="1" t="n">
        <v>3</v>
      </c>
      <c r="U65" s="1" t="n">
        <v>0</v>
      </c>
      <c r="V65" s="1"/>
      <c r="W65" s="1"/>
      <c r="X65" s="1"/>
    </row>
    <row r="66" customFormat="false" ht="13.8" hidden="false" customHeight="false" outlineLevel="0" collapsed="false">
      <c r="A66" s="1" t="n">
        <v>9</v>
      </c>
      <c r="B66" s="1" t="n">
        <v>6</v>
      </c>
      <c r="C66" s="1" t="n">
        <v>5</v>
      </c>
      <c r="D66" s="1" t="n">
        <v>10</v>
      </c>
      <c r="E66" s="1"/>
      <c r="K66" s="1" t="s">
        <v>102</v>
      </c>
      <c r="L66" s="1" t="n">
        <v>6</v>
      </c>
      <c r="M66" s="1" t="n">
        <v>5</v>
      </c>
      <c r="N66" s="1" t="n">
        <v>3</v>
      </c>
      <c r="O66" s="1" t="n">
        <v>5</v>
      </c>
      <c r="Q66" s="1" t="s">
        <v>102</v>
      </c>
      <c r="R66" s="1" t="n">
        <v>4</v>
      </c>
      <c r="S66" s="1" t="n">
        <v>3</v>
      </c>
      <c r="T66" s="1" t="n">
        <v>5</v>
      </c>
      <c r="U66" s="1" t="n">
        <v>7</v>
      </c>
      <c r="V66" s="1"/>
      <c r="W66" s="1"/>
      <c r="X66" s="1"/>
    </row>
    <row r="67" customFormat="false" ht="13.8" hidden="false" customHeight="false" outlineLevel="0" collapsed="false">
      <c r="A67" s="1" t="n">
        <v>10</v>
      </c>
      <c r="B67" s="1" t="n">
        <v>7</v>
      </c>
      <c r="C67" s="1" t="n">
        <v>1</v>
      </c>
      <c r="D67" s="1" t="n">
        <v>9</v>
      </c>
      <c r="E67" s="1"/>
      <c r="K67" s="1" t="s">
        <v>103</v>
      </c>
      <c r="L67" s="1" t="n">
        <v>8</v>
      </c>
      <c r="M67" s="1" t="n">
        <v>7</v>
      </c>
      <c r="N67" s="1" t="n">
        <v>0</v>
      </c>
      <c r="O67" s="1" t="n">
        <v>1</v>
      </c>
      <c r="Q67" s="1" t="s">
        <v>103</v>
      </c>
      <c r="R67" s="1" t="n">
        <v>5</v>
      </c>
      <c r="S67" s="1" t="n">
        <v>5</v>
      </c>
      <c r="T67" s="1" t="n">
        <v>3</v>
      </c>
      <c r="U67" s="1" t="n">
        <v>3</v>
      </c>
      <c r="V67" s="1"/>
      <c r="W67" s="1"/>
      <c r="X67" s="1"/>
    </row>
    <row r="68" customFormat="false" ht="13.8" hidden="false" customHeight="false" outlineLevel="0" collapsed="false">
      <c r="A68" s="1" t="n">
        <v>9</v>
      </c>
      <c r="B68" s="1" t="n">
        <v>8</v>
      </c>
      <c r="C68" s="1" t="n">
        <v>1</v>
      </c>
      <c r="D68" s="1" t="n">
        <v>8</v>
      </c>
      <c r="E68" s="1"/>
      <c r="K68" s="1" t="s">
        <v>104</v>
      </c>
      <c r="L68" s="1" t="n">
        <v>4</v>
      </c>
      <c r="M68" s="1" t="n">
        <v>3</v>
      </c>
      <c r="N68" s="1" t="n">
        <v>0</v>
      </c>
      <c r="O68" s="1" t="n">
        <v>1</v>
      </c>
      <c r="Q68" s="1" t="s">
        <v>104</v>
      </c>
      <c r="R68" s="1" t="n">
        <v>2</v>
      </c>
      <c r="S68" s="1" t="n">
        <v>2</v>
      </c>
      <c r="T68" s="1" t="n">
        <v>2</v>
      </c>
      <c r="U68" s="1" t="n">
        <v>2</v>
      </c>
      <c r="V68" s="1"/>
      <c r="W68" s="1"/>
      <c r="X68" s="1"/>
    </row>
    <row r="69" customFormat="false" ht="13.8" hidden="false" customHeight="false" outlineLevel="0" collapsed="false">
      <c r="A69" s="1" t="n">
        <v>8</v>
      </c>
      <c r="B69" s="1" t="n">
        <v>13</v>
      </c>
      <c r="C69" s="1" t="n">
        <v>1</v>
      </c>
      <c r="D69" s="1" t="n">
        <v>12</v>
      </c>
      <c r="E69" s="1"/>
      <c r="K69" s="1" t="s">
        <v>105</v>
      </c>
      <c r="L69" s="1" t="n">
        <v>7</v>
      </c>
      <c r="M69" s="1" t="n">
        <v>5</v>
      </c>
      <c r="N69" s="1" t="n">
        <v>3</v>
      </c>
      <c r="O69" s="1" t="n">
        <v>2</v>
      </c>
      <c r="Q69" s="1" t="s">
        <v>105</v>
      </c>
      <c r="R69" s="1" t="n">
        <v>6</v>
      </c>
      <c r="S69" s="1" t="n">
        <v>4</v>
      </c>
      <c r="T69" s="1" t="n">
        <v>4</v>
      </c>
      <c r="U69" s="1" t="n">
        <v>3</v>
      </c>
      <c r="V69" s="1"/>
      <c r="W69" s="1"/>
      <c r="X69" s="1"/>
    </row>
    <row r="70" customFormat="false" ht="13.8" hidden="false" customHeight="false" outlineLevel="0" collapsed="false">
      <c r="A70" s="1" t="n">
        <v>10</v>
      </c>
      <c r="B70" s="1" t="n">
        <v>9</v>
      </c>
      <c r="C70" s="1" t="n">
        <v>4</v>
      </c>
      <c r="D70" s="1" t="n">
        <v>12</v>
      </c>
      <c r="E70" s="1"/>
      <c r="K70" s="1" t="s">
        <v>106</v>
      </c>
      <c r="L70" s="1" t="n">
        <v>8</v>
      </c>
      <c r="M70" s="1" t="n">
        <v>7</v>
      </c>
      <c r="N70" s="1" t="n">
        <v>0</v>
      </c>
      <c r="O70" s="1" t="n">
        <v>3</v>
      </c>
      <c r="Q70" s="1" t="s">
        <v>106</v>
      </c>
      <c r="R70" s="1" t="n">
        <v>8</v>
      </c>
      <c r="S70" s="1" t="n">
        <v>7</v>
      </c>
      <c r="T70" s="1" t="n">
        <v>0</v>
      </c>
      <c r="U70" s="1" t="n">
        <v>3</v>
      </c>
      <c r="V70" s="1"/>
      <c r="W70" s="1"/>
      <c r="X70" s="1"/>
    </row>
    <row r="71" customFormat="false" ht="13.8" hidden="false" customHeight="false" outlineLevel="0" collapsed="false">
      <c r="A71" s="1" t="n">
        <v>8</v>
      </c>
      <c r="B71" s="1" t="n">
        <v>8</v>
      </c>
      <c r="C71" s="1" t="n">
        <v>1</v>
      </c>
      <c r="D71" s="1" t="n">
        <v>10</v>
      </c>
      <c r="E71" s="1"/>
      <c r="K71" s="2" t="s">
        <v>107</v>
      </c>
      <c r="L71" s="2" t="n">
        <v>8</v>
      </c>
      <c r="M71" s="2" t="n">
        <v>5</v>
      </c>
      <c r="N71" s="2" t="n">
        <v>1</v>
      </c>
      <c r="O71" s="2" t="n">
        <v>3</v>
      </c>
      <c r="Q71" s="2" t="s">
        <v>107</v>
      </c>
      <c r="R71" s="2" t="n">
        <v>6</v>
      </c>
      <c r="S71" s="2" t="n">
        <v>4</v>
      </c>
      <c r="T71" s="1" t="n">
        <v>3</v>
      </c>
      <c r="U71" s="1" t="n">
        <v>4</v>
      </c>
      <c r="V71" s="1"/>
      <c r="W71" s="1"/>
      <c r="X71" s="1"/>
    </row>
    <row r="72" customFormat="false" ht="13.8" hidden="false" customHeight="false" outlineLevel="0" collapsed="false">
      <c r="A72" s="1" t="n">
        <v>4</v>
      </c>
      <c r="B72" s="1" t="n">
        <v>4</v>
      </c>
      <c r="C72" s="1" t="n">
        <v>1</v>
      </c>
      <c r="D72" s="1" t="n">
        <v>8</v>
      </c>
      <c r="E72" s="1"/>
      <c r="K72" s="1" t="s">
        <v>108</v>
      </c>
      <c r="L72" s="1" t="n">
        <v>8</v>
      </c>
      <c r="M72" s="1" t="n">
        <v>8</v>
      </c>
      <c r="N72" s="1" t="n">
        <v>1</v>
      </c>
      <c r="O72" s="1" t="n">
        <v>2</v>
      </c>
      <c r="Q72" s="1" t="s">
        <v>108</v>
      </c>
      <c r="R72" s="1" t="n">
        <v>9</v>
      </c>
      <c r="S72" s="1" t="n">
        <v>8</v>
      </c>
      <c r="T72" s="1" t="n">
        <v>0</v>
      </c>
      <c r="U72" s="1" t="n">
        <v>2</v>
      </c>
      <c r="V72" s="1"/>
      <c r="W72" s="1"/>
      <c r="X72" s="1"/>
    </row>
    <row r="73" customFormat="false" ht="13.8" hidden="false" customHeight="false" outlineLevel="0" collapsed="false">
      <c r="A73" s="1" t="n">
        <v>7</v>
      </c>
      <c r="B73" s="1" t="n">
        <v>10</v>
      </c>
      <c r="C73" s="1" t="n">
        <v>6</v>
      </c>
      <c r="D73" s="1" t="n">
        <v>10</v>
      </c>
      <c r="E73" s="1"/>
      <c r="K73" s="1" t="s">
        <v>109</v>
      </c>
      <c r="L73" s="1" t="n">
        <v>6</v>
      </c>
      <c r="M73" s="1" t="n">
        <v>3</v>
      </c>
      <c r="N73" s="1" t="n">
        <v>0</v>
      </c>
      <c r="O73" s="1" t="n">
        <v>5</v>
      </c>
      <c r="Q73" s="1" t="s">
        <v>109</v>
      </c>
      <c r="R73" s="1" t="n">
        <v>5</v>
      </c>
      <c r="S73" s="1" t="n">
        <v>4</v>
      </c>
      <c r="T73" s="1" t="n">
        <v>1</v>
      </c>
      <c r="U73" s="1" t="n">
        <v>4</v>
      </c>
      <c r="V73" s="1"/>
      <c r="W73" s="1"/>
      <c r="X73" s="1"/>
    </row>
    <row r="74" customFormat="false" ht="13.8" hidden="false" customHeight="false" outlineLevel="0" collapsed="false">
      <c r="A74" s="1" t="n">
        <v>10</v>
      </c>
      <c r="B74" s="1" t="n">
        <v>8</v>
      </c>
      <c r="C74" s="1" t="n">
        <v>10</v>
      </c>
      <c r="D74" s="1" t="n">
        <v>12</v>
      </c>
      <c r="E74" s="1"/>
      <c r="K74" s="1" t="s">
        <v>110</v>
      </c>
      <c r="L74" s="1" t="n">
        <v>8</v>
      </c>
      <c r="M74" s="1" t="n">
        <v>4</v>
      </c>
      <c r="N74" s="1" t="n">
        <v>2</v>
      </c>
      <c r="O74" s="1" t="n">
        <v>3</v>
      </c>
      <c r="Q74" s="1" t="s">
        <v>110</v>
      </c>
      <c r="R74" s="1" t="n">
        <v>4</v>
      </c>
      <c r="S74" s="1" t="n">
        <v>4</v>
      </c>
      <c r="T74" s="1" t="n">
        <v>6</v>
      </c>
      <c r="U74" s="1" t="n">
        <v>3</v>
      </c>
    </row>
    <row r="75" customFormat="false" ht="13.8" hidden="false" customHeight="false" outlineLevel="0" collapsed="false">
      <c r="A75" s="1" t="n">
        <v>8</v>
      </c>
      <c r="B75" s="1" t="n">
        <v>9</v>
      </c>
      <c r="C75" s="1" t="n">
        <v>6</v>
      </c>
      <c r="D75" s="1" t="n">
        <v>10</v>
      </c>
      <c r="E75" s="1"/>
      <c r="L75" s="1" t="n">
        <f aca="false">AVERAGE(L54:L74)</f>
        <v>7.33333333333333</v>
      </c>
      <c r="M75" s="1" t="n">
        <f aca="false">AVERAGE(M54:M74)</f>
        <v>5.61904761904762</v>
      </c>
      <c r="N75" s="1" t="n">
        <f aca="false">AVERAGE(N54:N74)</f>
        <v>1.14285714285714</v>
      </c>
      <c r="O75" s="1" t="n">
        <f aca="false">AVERAGE(O54:O74)</f>
        <v>3.04761904761905</v>
      </c>
      <c r="T75" s="1"/>
      <c r="V75" s="1"/>
      <c r="W75" s="1"/>
      <c r="X75" s="1"/>
    </row>
    <row r="76" customFormat="false" ht="13.8" hidden="false" customHeight="false" outlineLevel="0" collapsed="false">
      <c r="A76" s="2" t="n">
        <v>10</v>
      </c>
      <c r="B76" s="1" t="n">
        <v>9</v>
      </c>
      <c r="C76" s="1" t="n">
        <v>8</v>
      </c>
      <c r="D76" s="1" t="n">
        <v>8</v>
      </c>
      <c r="N76" s="1" t="n">
        <f aca="false">N75/B79</f>
        <v>0.134831460674157</v>
      </c>
      <c r="O76" s="1" t="n">
        <f aca="false">O75/A79</f>
        <v>0.351648351648352</v>
      </c>
      <c r="T76" s="1"/>
      <c r="V76" s="1"/>
      <c r="W76" s="1"/>
      <c r="X76" s="1"/>
    </row>
    <row r="77" customFormat="false" ht="13.8" hidden="false" customHeight="false" outlineLevel="0" collapsed="false">
      <c r="A77" s="1" t="n">
        <v>8</v>
      </c>
      <c r="B77" s="1" t="n">
        <v>6</v>
      </c>
      <c r="C77" s="1" t="n">
        <v>1</v>
      </c>
      <c r="D77" s="1" t="n">
        <v>9</v>
      </c>
      <c r="T77" s="1"/>
      <c r="V77" s="1"/>
      <c r="W77" s="1"/>
      <c r="X77" s="1"/>
    </row>
    <row r="78" customFormat="false" ht="13.8" hidden="false" customHeight="false" outlineLevel="0" collapsed="false">
      <c r="A78" s="1" t="n">
        <v>7</v>
      </c>
      <c r="B78" s="1" t="n">
        <v>10</v>
      </c>
      <c r="C78" s="1" t="n">
        <v>7</v>
      </c>
      <c r="D78" s="1" t="n">
        <v>8</v>
      </c>
      <c r="T78" s="1"/>
      <c r="V78" s="1"/>
      <c r="W78" s="1"/>
      <c r="X78" s="1"/>
    </row>
    <row r="79" customFormat="false" ht="13.8" hidden="false" customHeight="false" outlineLevel="0" collapsed="false">
      <c r="A79" s="19" t="n">
        <f aca="false">AVERAGE(A58:A78)</f>
        <v>8.66666666666667</v>
      </c>
      <c r="B79" s="19" t="n">
        <f aca="false">AVERAGE(B58:B78)</f>
        <v>8.47619047619048</v>
      </c>
      <c r="C79" s="19" t="n">
        <f aca="false">AVERAGE(C58:C78)</f>
        <v>4.57142857142857</v>
      </c>
      <c r="D79" s="19" t="n">
        <f aca="false">AVERAGE(D58:D78)</f>
        <v>9.85714285714286</v>
      </c>
      <c r="L79" s="1" t="s">
        <v>175</v>
      </c>
      <c r="M79" s="1" t="s">
        <v>176</v>
      </c>
      <c r="T79" s="1"/>
      <c r="V79" s="1"/>
      <c r="W79" s="1"/>
      <c r="X79" s="1"/>
    </row>
    <row r="80" customFormat="false" ht="13.8" hidden="false" customHeight="false" outlineLevel="0" collapsed="false">
      <c r="A80" s="1"/>
      <c r="K80" s="1" t="s">
        <v>2</v>
      </c>
      <c r="L80" s="24" t="n">
        <v>0.134831460674157</v>
      </c>
      <c r="M80" s="24" t="n">
        <v>0.351648351648352</v>
      </c>
      <c r="T80" s="1"/>
      <c r="V80" s="1"/>
      <c r="W80" s="1"/>
      <c r="X80" s="1"/>
    </row>
    <row r="81" customFormat="false" ht="13.8" hidden="false" customHeight="false" outlineLevel="0" collapsed="false">
      <c r="A81" s="1"/>
      <c r="K81" s="1" t="s">
        <v>72</v>
      </c>
      <c r="L81" s="24" t="n">
        <v>0.0494505494505495</v>
      </c>
      <c r="M81" s="24" t="n">
        <v>0.666666666666667</v>
      </c>
      <c r="T81" s="1"/>
      <c r="V81" s="1"/>
      <c r="W81" s="1"/>
      <c r="X81" s="1"/>
    </row>
    <row r="82" customFormat="false" ht="13.8" hidden="false" customHeight="false" outlineLevel="0" collapsed="false">
      <c r="A82" s="1"/>
      <c r="K82" s="1" t="s">
        <v>70</v>
      </c>
      <c r="L82" s="24" t="n">
        <v>0.236263736263736</v>
      </c>
      <c r="M82" s="24" t="n">
        <v>0.09375</v>
      </c>
      <c r="T82" s="1"/>
      <c r="V82" s="1"/>
      <c r="W82" s="1"/>
      <c r="X82" s="1"/>
    </row>
    <row r="83" customFormat="false" ht="13.8" hidden="false" customHeight="false" outlineLevel="0" collapsed="false">
      <c r="A83" s="1"/>
      <c r="T83" s="1"/>
      <c r="V83" s="1"/>
      <c r="W83" s="1"/>
      <c r="X83" s="1"/>
    </row>
    <row r="84" customFormat="false" ht="13.8" hidden="false" customHeight="false" outlineLevel="0" collapsed="false">
      <c r="A84" s="1"/>
      <c r="T84" s="1"/>
      <c r="V84" s="1"/>
      <c r="W84" s="1"/>
      <c r="X84" s="1"/>
    </row>
    <row r="85" customFormat="false" ht="13.8" hidden="false" customHeight="false" outlineLevel="0" collapsed="false">
      <c r="A85" s="1"/>
      <c r="E85" s="1"/>
      <c r="T85" s="1"/>
      <c r="V85" s="1"/>
      <c r="W85" s="1"/>
      <c r="X85" s="1"/>
    </row>
    <row r="86" customFormat="false" ht="13.8" hidden="false" customHeight="false" outlineLevel="0" collapsed="false">
      <c r="A86" s="1"/>
      <c r="T86" s="1"/>
      <c r="V86" s="1"/>
      <c r="W86" s="1"/>
      <c r="X86" s="1"/>
    </row>
    <row r="87" customFormat="false" ht="13.8" hidden="false" customHeight="false" outlineLevel="0" collapsed="false">
      <c r="A87" s="1"/>
      <c r="T87" s="1"/>
      <c r="V87" s="1"/>
      <c r="W87" s="1"/>
      <c r="X87" s="1"/>
    </row>
    <row r="88" customFormat="false" ht="13.8" hidden="false" customHeight="false" outlineLevel="0" collapsed="false">
      <c r="A88" s="1"/>
      <c r="L88" s="1" t="s">
        <v>2</v>
      </c>
      <c r="M88" s="1" t="s">
        <v>70</v>
      </c>
      <c r="N88" s="1" t="s">
        <v>72</v>
      </c>
      <c r="T88" s="1"/>
      <c r="V88" s="1"/>
      <c r="W88" s="1"/>
      <c r="X88" s="1"/>
    </row>
    <row r="89" customFormat="false" ht="13.8" hidden="false" customHeight="false" outlineLevel="0" collapsed="false">
      <c r="A89" s="1"/>
      <c r="K89" s="1" t="s">
        <v>177</v>
      </c>
      <c r="L89" s="24" t="n">
        <f aca="false">B53</f>
        <v>0.749939918518066</v>
      </c>
      <c r="M89" s="24" t="n">
        <f aca="false">C26</f>
        <v>0.793076395988464</v>
      </c>
      <c r="N89" s="24" t="n">
        <f aca="false">B26</f>
        <v>0.881426334381104</v>
      </c>
      <c r="T89" s="1"/>
      <c r="V89" s="1"/>
      <c r="W89" s="1"/>
      <c r="X89" s="1"/>
    </row>
    <row r="90" customFormat="false" ht="13.8" hidden="false" customHeight="false" outlineLevel="0" collapsed="false">
      <c r="A90" s="1"/>
      <c r="K90" s="1" t="s">
        <v>175</v>
      </c>
      <c r="L90" s="24" t="n">
        <v>0.134831460674157</v>
      </c>
      <c r="M90" s="24" t="n">
        <v>0.236263736263736</v>
      </c>
      <c r="N90" s="24" t="n">
        <v>0.0494505494505495</v>
      </c>
      <c r="T90" s="1"/>
      <c r="V90" s="1"/>
      <c r="W90" s="1"/>
      <c r="X90" s="1"/>
    </row>
    <row r="91" customFormat="false" ht="13.8" hidden="false" customHeight="false" outlineLevel="0" collapsed="false">
      <c r="A91" s="1"/>
      <c r="K91" s="1" t="s">
        <v>176</v>
      </c>
      <c r="L91" s="24" t="n">
        <v>0.351648351648352</v>
      </c>
      <c r="M91" s="24" t="n">
        <v>0.09375</v>
      </c>
      <c r="N91" s="24" t="n">
        <v>0.666666666666667</v>
      </c>
      <c r="T91" s="1"/>
      <c r="V91" s="1"/>
      <c r="W91" s="1"/>
      <c r="X91" s="1"/>
    </row>
    <row r="92" customFormat="false" ht="13.8" hidden="false" customHeight="false" outlineLevel="0" collapsed="false">
      <c r="A92" s="1"/>
      <c r="T92" s="1"/>
      <c r="V92" s="1"/>
      <c r="W92" s="1"/>
      <c r="X92" s="1"/>
    </row>
    <row r="93" customFormat="false" ht="13.8" hidden="false" customHeight="false" outlineLevel="0" collapsed="false">
      <c r="A93" s="1"/>
      <c r="T93" s="1"/>
      <c r="V93" s="1"/>
      <c r="W93" s="1"/>
      <c r="X93" s="1"/>
    </row>
    <row r="94" customFormat="false" ht="13.8" hidden="false" customHeight="false" outlineLevel="0" collapsed="false">
      <c r="A94" s="1"/>
      <c r="T94" s="1"/>
      <c r="V94" s="1"/>
      <c r="W94" s="1"/>
      <c r="X94" s="1"/>
    </row>
    <row r="95" customFormat="false" ht="13.8" hidden="false" customHeight="false" outlineLevel="0" collapsed="false">
      <c r="A95" s="1"/>
      <c r="T95" s="1"/>
      <c r="V95" s="1"/>
      <c r="W95" s="1"/>
      <c r="X95" s="1"/>
    </row>
    <row r="96" customFormat="false" ht="13.8" hidden="false" customHeight="false" outlineLevel="0" collapsed="false">
      <c r="A96" s="1"/>
      <c r="T96" s="1"/>
      <c r="V96" s="1"/>
      <c r="W96" s="1"/>
      <c r="X96" s="1"/>
    </row>
    <row r="97" customFormat="false" ht="13.8" hidden="false" customHeight="false" outlineLevel="0" collapsed="false">
      <c r="A97" s="1"/>
      <c r="T97" s="1"/>
      <c r="V97" s="1"/>
      <c r="W97" s="1"/>
      <c r="X97" s="1"/>
    </row>
    <row r="98" customFormat="false" ht="13.8" hidden="false" customHeight="false" outlineLevel="0" collapsed="false">
      <c r="A98" s="1"/>
      <c r="T98" s="1"/>
      <c r="V98" s="1"/>
      <c r="W98" s="1"/>
      <c r="X98" s="1"/>
    </row>
    <row r="99" customFormat="false" ht="13.8" hidden="false" customHeight="false" outlineLevel="0" collapsed="false">
      <c r="A99" s="1"/>
      <c r="T99" s="1"/>
      <c r="V99" s="1"/>
      <c r="W99" s="1"/>
      <c r="X99" s="1"/>
    </row>
    <row r="100" customFormat="false" ht="13.8" hidden="false" customHeight="false" outlineLevel="0" collapsed="false">
      <c r="A100" s="1"/>
      <c r="T100" s="1"/>
      <c r="V100" s="1"/>
      <c r="W100" s="1"/>
      <c r="X100" s="1"/>
    </row>
    <row r="101" customFormat="false" ht="13.8" hidden="false" customHeight="false" outlineLevel="0" collapsed="false">
      <c r="T101" s="1"/>
      <c r="V101" s="1"/>
      <c r="W101" s="1"/>
      <c r="X101" s="1"/>
    </row>
    <row r="102" customFormat="false" ht="13.8" hidden="false" customHeight="false" outlineLevel="0" collapsed="false">
      <c r="T102" s="1"/>
      <c r="V102" s="1"/>
      <c r="W102" s="1"/>
      <c r="X102" s="1"/>
    </row>
    <row r="103" customFormat="false" ht="13.8" hidden="false" customHeight="false" outlineLevel="0" collapsed="false">
      <c r="T103" s="1"/>
      <c r="V103" s="1"/>
      <c r="W103" s="1"/>
      <c r="X103" s="1"/>
    </row>
    <row r="104" customFormat="false" ht="13.8" hidden="false" customHeight="false" outlineLevel="0" collapsed="false">
      <c r="T104" s="1"/>
      <c r="V104" s="1"/>
      <c r="W104" s="1"/>
      <c r="X104" s="1"/>
    </row>
    <row r="105" customFormat="false" ht="13.8" hidden="false" customHeight="false" outlineLevel="0" collapsed="false">
      <c r="T105" s="1"/>
      <c r="V105" s="1"/>
      <c r="W105" s="1"/>
      <c r="X105" s="1"/>
    </row>
    <row r="106" customFormat="false" ht="13.8" hidden="false" customHeight="false" outlineLevel="0" collapsed="false">
      <c r="T106" s="1"/>
      <c r="V106" s="1"/>
      <c r="W106" s="1"/>
      <c r="X106" s="1"/>
    </row>
    <row r="107" customFormat="false" ht="13.8" hidden="false" customHeight="false" outlineLevel="0" collapsed="false">
      <c r="T107" s="1"/>
      <c r="V107" s="1"/>
      <c r="W107" s="1"/>
      <c r="X107" s="1"/>
    </row>
    <row r="108" customFormat="false" ht="13.8" hidden="false" customHeight="false" outlineLevel="0" collapsed="false">
      <c r="T108" s="1"/>
      <c r="V108" s="1"/>
      <c r="W108" s="1"/>
      <c r="X108" s="1"/>
    </row>
    <row r="109" customFormat="false" ht="13.8" hidden="false" customHeight="false" outlineLevel="0" collapsed="false">
      <c r="T109" s="1"/>
      <c r="V109" s="1"/>
      <c r="W109" s="1"/>
      <c r="X109" s="1"/>
    </row>
    <row r="110" customFormat="false" ht="13.8" hidden="false" customHeight="false" outlineLevel="0" collapsed="false">
      <c r="T110" s="1"/>
      <c r="V110" s="1"/>
      <c r="W110" s="1"/>
      <c r="X110" s="1"/>
    </row>
    <row r="111" customFormat="false" ht="13.8" hidden="false" customHeight="false" outlineLevel="0" collapsed="false">
      <c r="T111" s="1"/>
      <c r="V111" s="1"/>
      <c r="W111" s="1"/>
      <c r="X111" s="1"/>
    </row>
    <row r="112" customFormat="false" ht="13.8" hidden="false" customHeight="false" outlineLevel="0" collapsed="false">
      <c r="T112" s="1"/>
      <c r="V112" s="1"/>
      <c r="W112" s="1"/>
      <c r="X112" s="1"/>
    </row>
    <row r="113" customFormat="false" ht="13.8" hidden="false" customHeight="false" outlineLevel="0" collapsed="false">
      <c r="T113" s="1"/>
      <c r="V113" s="1"/>
      <c r="W113" s="1"/>
      <c r="X113" s="1"/>
    </row>
    <row r="114" customFormat="false" ht="13.8" hidden="false" customHeight="false" outlineLevel="0" collapsed="false">
      <c r="T114" s="1"/>
      <c r="V114" s="1"/>
      <c r="W114" s="1"/>
      <c r="X114" s="1"/>
    </row>
    <row r="115" customFormat="false" ht="13.8" hidden="false" customHeight="false" outlineLevel="0" collapsed="false">
      <c r="T115" s="1"/>
      <c r="V115" s="1"/>
      <c r="W115" s="1"/>
      <c r="X115" s="1"/>
    </row>
    <row r="116" customFormat="false" ht="13.8" hidden="false" customHeight="false" outlineLevel="0" collapsed="false">
      <c r="T116" s="1"/>
      <c r="V116" s="1"/>
      <c r="W116" s="1"/>
      <c r="X116" s="1"/>
    </row>
    <row r="117" customFormat="false" ht="13.8" hidden="false" customHeight="false" outlineLevel="0" collapsed="false">
      <c r="T117" s="1"/>
      <c r="V117" s="1"/>
      <c r="W117" s="1"/>
      <c r="X117" s="1"/>
    </row>
    <row r="118" customFormat="false" ht="13.8" hidden="false" customHeight="false" outlineLevel="0" collapsed="false">
      <c r="T118" s="1"/>
      <c r="V118" s="1"/>
      <c r="W118" s="1"/>
      <c r="X118" s="1"/>
    </row>
    <row r="119" customFormat="false" ht="13.8" hidden="false" customHeight="false" outlineLevel="0" collapsed="false">
      <c r="T119" s="1"/>
      <c r="V119" s="1"/>
      <c r="W119" s="1"/>
      <c r="X119" s="1"/>
    </row>
    <row r="120" customFormat="false" ht="13.8" hidden="false" customHeight="false" outlineLevel="0" collapsed="false">
      <c r="T120" s="1"/>
      <c r="V120" s="1"/>
      <c r="W120" s="1"/>
      <c r="X120" s="1"/>
    </row>
    <row r="121" customFormat="false" ht="13.8" hidden="false" customHeight="false" outlineLevel="0" collapsed="false">
      <c r="T121" s="1"/>
      <c r="V121" s="1"/>
      <c r="W121" s="1"/>
      <c r="X121" s="1"/>
    </row>
    <row r="122" customFormat="false" ht="13.8" hidden="false" customHeight="false" outlineLevel="0" collapsed="false">
      <c r="T122" s="1"/>
      <c r="V122" s="1"/>
      <c r="W122" s="1"/>
      <c r="X122" s="1"/>
    </row>
    <row r="123" customFormat="false" ht="13.8" hidden="false" customHeight="false" outlineLevel="0" collapsed="false">
      <c r="T123" s="1"/>
      <c r="V123" s="1"/>
      <c r="W123" s="1"/>
      <c r="X123" s="1"/>
    </row>
    <row r="124" customFormat="false" ht="13.8" hidden="false" customHeight="false" outlineLevel="0" collapsed="false">
      <c r="T124" s="1"/>
      <c r="V124" s="1"/>
      <c r="W124" s="1"/>
      <c r="X124" s="1"/>
    </row>
    <row r="125" customFormat="false" ht="13.8" hidden="false" customHeight="false" outlineLevel="0" collapsed="false">
      <c r="T125" s="1"/>
      <c r="V125" s="1"/>
      <c r="W125" s="1"/>
      <c r="X125" s="1"/>
    </row>
    <row r="126" customFormat="false" ht="13.8" hidden="false" customHeight="false" outlineLevel="0" collapsed="false">
      <c r="T126" s="1"/>
      <c r="V126" s="1"/>
      <c r="W126" s="1"/>
      <c r="X126" s="1"/>
    </row>
    <row r="127" customFormat="false" ht="13.8" hidden="false" customHeight="false" outlineLevel="0" collapsed="false">
      <c r="T127" s="1"/>
      <c r="V127" s="1"/>
      <c r="W127" s="1"/>
      <c r="X127" s="1"/>
    </row>
    <row r="128" customFormat="false" ht="13.8" hidden="false" customHeight="false" outlineLevel="0" collapsed="false">
      <c r="T128" s="1"/>
      <c r="V128" s="1"/>
      <c r="W128" s="1"/>
      <c r="X128" s="1"/>
    </row>
    <row r="129" customFormat="false" ht="13.8" hidden="false" customHeight="false" outlineLevel="0" collapsed="false">
      <c r="T129" s="1"/>
      <c r="V129" s="1"/>
      <c r="W129" s="1"/>
      <c r="X129" s="1"/>
    </row>
    <row r="130" customFormat="false" ht="13.8" hidden="false" customHeight="false" outlineLevel="0" collapsed="false">
      <c r="T130" s="1"/>
      <c r="V130" s="1"/>
      <c r="W130" s="1"/>
      <c r="X130" s="1"/>
    </row>
    <row r="131" customFormat="false" ht="13.8" hidden="false" customHeight="false" outlineLevel="0" collapsed="false">
      <c r="T131" s="1"/>
      <c r="V131" s="1"/>
      <c r="W131" s="1"/>
      <c r="X131" s="1"/>
    </row>
    <row r="132" customFormat="false" ht="13.8" hidden="false" customHeight="false" outlineLevel="0" collapsed="false">
      <c r="T132" s="1"/>
      <c r="V132" s="1"/>
      <c r="W132" s="1"/>
      <c r="X132" s="1"/>
    </row>
    <row r="133" customFormat="false" ht="13.8" hidden="false" customHeight="false" outlineLevel="0" collapsed="false">
      <c r="T133" s="1"/>
      <c r="V133" s="1"/>
      <c r="W133" s="1"/>
      <c r="X133" s="1"/>
    </row>
    <row r="134" customFormat="false" ht="13.8" hidden="false" customHeight="false" outlineLevel="0" collapsed="false">
      <c r="T134" s="1"/>
      <c r="V134" s="1"/>
      <c r="W134" s="1"/>
      <c r="X134" s="1"/>
    </row>
    <row r="135" customFormat="false" ht="13.8" hidden="false" customHeight="false" outlineLevel="0" collapsed="false">
      <c r="T135" s="1"/>
      <c r="V135" s="1"/>
      <c r="W135" s="1"/>
      <c r="X135" s="1"/>
    </row>
    <row r="136" customFormat="false" ht="13.8" hidden="false" customHeight="false" outlineLevel="0" collapsed="false">
      <c r="T136" s="1"/>
      <c r="V136" s="1"/>
      <c r="W136" s="1"/>
      <c r="X136" s="1"/>
    </row>
    <row r="137" customFormat="false" ht="13.8" hidden="false" customHeight="false" outlineLevel="0" collapsed="false">
      <c r="T137" s="1"/>
      <c r="V137" s="1"/>
      <c r="W137" s="1"/>
      <c r="X137" s="1"/>
    </row>
    <row r="138" customFormat="false" ht="13.8" hidden="false" customHeight="false" outlineLevel="0" collapsed="false">
      <c r="T138" s="1"/>
      <c r="V138" s="1"/>
      <c r="W138" s="1"/>
      <c r="X138" s="1"/>
    </row>
    <row r="139" customFormat="false" ht="13.8" hidden="false" customHeight="false" outlineLevel="0" collapsed="false">
      <c r="T139" s="1"/>
      <c r="V139" s="1"/>
      <c r="W139" s="1"/>
      <c r="X139" s="1"/>
    </row>
    <row r="140" customFormat="false" ht="13.8" hidden="false" customHeight="false" outlineLevel="0" collapsed="false">
      <c r="T140" s="1"/>
      <c r="V140" s="1"/>
      <c r="W140" s="1"/>
      <c r="X140" s="1"/>
    </row>
    <row r="141" customFormat="false" ht="13.8" hidden="false" customHeight="false" outlineLevel="0" collapsed="false">
      <c r="T141" s="1"/>
      <c r="V141" s="1"/>
      <c r="W141" s="1"/>
      <c r="X141" s="1"/>
    </row>
    <row r="142" customFormat="false" ht="13.8" hidden="false" customHeight="false" outlineLevel="0" collapsed="false">
      <c r="T142" s="1"/>
      <c r="V142" s="1"/>
      <c r="W142" s="1"/>
      <c r="X142" s="1"/>
    </row>
    <row r="143" customFormat="false" ht="13.8" hidden="false" customHeight="false" outlineLevel="0" collapsed="false">
      <c r="T143" s="1"/>
      <c r="V143" s="1"/>
      <c r="W143" s="1"/>
      <c r="X143" s="1"/>
    </row>
    <row r="144" customFormat="false" ht="13.8" hidden="false" customHeight="false" outlineLevel="0" collapsed="false">
      <c r="T144" s="1"/>
      <c r="V144" s="1"/>
      <c r="W144" s="1"/>
      <c r="X144" s="1"/>
    </row>
    <row r="145" customFormat="false" ht="13.8" hidden="false" customHeight="false" outlineLevel="0" collapsed="false">
      <c r="T145" s="1"/>
      <c r="V145" s="1"/>
      <c r="W145" s="1"/>
      <c r="X145" s="1"/>
    </row>
    <row r="146" customFormat="false" ht="13.8" hidden="false" customHeight="false" outlineLevel="0" collapsed="false">
      <c r="T146" s="1"/>
      <c r="V146" s="1"/>
      <c r="W146" s="1"/>
      <c r="X146" s="1"/>
    </row>
    <row r="147" customFormat="false" ht="13.8" hidden="false" customHeight="false" outlineLevel="0" collapsed="false">
      <c r="T147" s="1"/>
      <c r="V147" s="1"/>
      <c r="W147" s="1"/>
      <c r="X147" s="1"/>
    </row>
    <row r="148" customFormat="false" ht="13.8" hidden="false" customHeight="false" outlineLevel="0" collapsed="false">
      <c r="T148" s="1"/>
      <c r="V148" s="1"/>
      <c r="W148" s="1"/>
      <c r="X148" s="1"/>
    </row>
    <row r="149" customFormat="false" ht="13.8" hidden="false" customHeight="false" outlineLevel="0" collapsed="false">
      <c r="T149" s="1"/>
      <c r="V149" s="1"/>
      <c r="W149" s="1"/>
      <c r="X149" s="1"/>
    </row>
    <row r="150" customFormat="false" ht="13.8" hidden="false" customHeight="false" outlineLevel="0" collapsed="false">
      <c r="T150" s="1"/>
      <c r="V150" s="1"/>
      <c r="W150" s="1"/>
      <c r="X150" s="1"/>
    </row>
    <row r="151" customFormat="false" ht="13.8" hidden="false" customHeight="false" outlineLevel="0" collapsed="false">
      <c r="T151" s="1"/>
      <c r="V151" s="1"/>
      <c r="W151" s="1"/>
      <c r="X151" s="1"/>
    </row>
    <row r="152" customFormat="false" ht="13.8" hidden="false" customHeight="false" outlineLevel="0" collapsed="false">
      <c r="T152" s="1"/>
      <c r="V152" s="1"/>
      <c r="W152" s="1"/>
      <c r="X152" s="1"/>
    </row>
    <row r="153" customFormat="false" ht="13.8" hidden="false" customHeight="false" outlineLevel="0" collapsed="false">
      <c r="T153" s="1"/>
      <c r="V153" s="1"/>
      <c r="W153" s="1"/>
      <c r="X153" s="1"/>
    </row>
    <row r="154" customFormat="false" ht="13.8" hidden="false" customHeight="false" outlineLevel="0" collapsed="false">
      <c r="T154" s="1"/>
      <c r="V154" s="1"/>
      <c r="W154" s="1"/>
      <c r="X154" s="1"/>
    </row>
    <row r="155" customFormat="false" ht="13.8" hidden="false" customHeight="false" outlineLevel="0" collapsed="false">
      <c r="T155" s="1"/>
      <c r="V155" s="1"/>
      <c r="W155" s="1"/>
      <c r="X155" s="1"/>
    </row>
    <row r="156" customFormat="false" ht="13.8" hidden="false" customHeight="false" outlineLevel="0" collapsed="false">
      <c r="T156" s="1"/>
      <c r="V156" s="1"/>
      <c r="W156" s="1"/>
      <c r="X156" s="1"/>
    </row>
    <row r="157" customFormat="false" ht="13.8" hidden="false" customHeight="false" outlineLevel="0" collapsed="false">
      <c r="T157" s="1"/>
      <c r="V157" s="1"/>
      <c r="W157" s="1"/>
      <c r="X157" s="1"/>
    </row>
    <row r="158" customFormat="false" ht="13.8" hidden="false" customHeight="false" outlineLevel="0" collapsed="false">
      <c r="T158" s="1"/>
      <c r="V158" s="1"/>
      <c r="W158" s="1"/>
      <c r="X158" s="1"/>
    </row>
    <row r="159" customFormat="false" ht="13.8" hidden="false" customHeight="false" outlineLevel="0" collapsed="false">
      <c r="T159" s="1"/>
      <c r="V159" s="1"/>
      <c r="W159" s="1"/>
      <c r="X159" s="1"/>
    </row>
    <row r="160" customFormat="false" ht="13.8" hidden="false" customHeight="false" outlineLevel="0" collapsed="false">
      <c r="T160" s="1"/>
      <c r="V160" s="1"/>
      <c r="W160" s="1"/>
      <c r="X160" s="1"/>
    </row>
    <row r="161" customFormat="false" ht="13.8" hidden="false" customHeight="false" outlineLevel="0" collapsed="false">
      <c r="T161" s="1"/>
      <c r="V161" s="1"/>
      <c r="W161" s="1"/>
      <c r="X161" s="1"/>
    </row>
    <row r="162" customFormat="false" ht="13.8" hidden="false" customHeight="false" outlineLevel="0" collapsed="false">
      <c r="T162" s="1"/>
      <c r="V162" s="1"/>
      <c r="W162" s="1"/>
      <c r="X162" s="1"/>
    </row>
    <row r="163" customFormat="false" ht="13.8" hidden="false" customHeight="false" outlineLevel="0" collapsed="false">
      <c r="T163" s="1"/>
      <c r="V163" s="1"/>
      <c r="W163" s="1"/>
      <c r="X163" s="1"/>
    </row>
    <row r="164" customFormat="false" ht="13.8" hidden="false" customHeight="false" outlineLevel="0" collapsed="false">
      <c r="T164" s="1"/>
      <c r="V164" s="1"/>
      <c r="W164" s="1"/>
      <c r="X164" s="1"/>
    </row>
    <row r="165" customFormat="false" ht="13.8" hidden="false" customHeight="false" outlineLevel="0" collapsed="false">
      <c r="T165" s="1"/>
      <c r="V165" s="1"/>
      <c r="W165" s="1"/>
      <c r="X165" s="1"/>
    </row>
    <row r="166" customFormat="false" ht="13.8" hidden="false" customHeight="false" outlineLevel="0" collapsed="false">
      <c r="T166" s="1"/>
      <c r="V166" s="1"/>
      <c r="W166" s="1"/>
      <c r="X166" s="1"/>
    </row>
    <row r="167" customFormat="false" ht="13.8" hidden="false" customHeight="false" outlineLevel="0" collapsed="false">
      <c r="T167" s="1"/>
      <c r="V167" s="1"/>
      <c r="W167" s="1"/>
      <c r="X167" s="1"/>
    </row>
    <row r="168" customFormat="false" ht="13.8" hidden="false" customHeight="false" outlineLevel="0" collapsed="false">
      <c r="T168" s="1"/>
      <c r="V168" s="1"/>
      <c r="W168" s="1"/>
      <c r="X168" s="1"/>
    </row>
    <row r="169" customFormat="false" ht="13.8" hidden="false" customHeight="false" outlineLevel="0" collapsed="false">
      <c r="T169" s="1"/>
      <c r="V169" s="1"/>
      <c r="W169" s="1"/>
      <c r="X169" s="1"/>
    </row>
    <row r="170" customFormat="false" ht="13.8" hidden="false" customHeight="false" outlineLevel="0" collapsed="false">
      <c r="T170" s="1"/>
      <c r="V170" s="1"/>
      <c r="W170" s="1"/>
      <c r="X170" s="1"/>
    </row>
    <row r="171" customFormat="false" ht="13.8" hidden="false" customHeight="false" outlineLevel="0" collapsed="false">
      <c r="T171" s="1"/>
      <c r="V171" s="1"/>
      <c r="W171" s="1"/>
      <c r="X171" s="1"/>
    </row>
    <row r="172" customFormat="false" ht="13.8" hidden="false" customHeight="false" outlineLevel="0" collapsed="false">
      <c r="T172" s="1"/>
      <c r="V172" s="1"/>
      <c r="W172" s="1"/>
      <c r="X172" s="1"/>
    </row>
    <row r="173" customFormat="false" ht="13.8" hidden="false" customHeight="false" outlineLevel="0" collapsed="false">
      <c r="T173" s="1"/>
      <c r="V173" s="1"/>
      <c r="W173" s="1"/>
      <c r="X173" s="1"/>
    </row>
    <row r="174" customFormat="false" ht="13.8" hidden="false" customHeight="false" outlineLevel="0" collapsed="false">
      <c r="T174" s="1"/>
      <c r="V174" s="1"/>
      <c r="W174" s="1"/>
      <c r="X174" s="1"/>
    </row>
    <row r="175" customFormat="false" ht="13.8" hidden="false" customHeight="false" outlineLevel="0" collapsed="false">
      <c r="T175" s="1"/>
      <c r="V175" s="1"/>
      <c r="W175" s="1"/>
      <c r="X175" s="1"/>
    </row>
    <row r="176" customFormat="false" ht="13.8" hidden="false" customHeight="false" outlineLevel="0" collapsed="false">
      <c r="T176" s="1"/>
      <c r="V176" s="1"/>
      <c r="W176" s="1"/>
      <c r="X176" s="1"/>
    </row>
    <row r="177" customFormat="false" ht="13.8" hidden="false" customHeight="false" outlineLevel="0" collapsed="false">
      <c r="T177" s="1"/>
      <c r="V177" s="1"/>
      <c r="W177" s="1"/>
      <c r="X177" s="1"/>
    </row>
    <row r="178" customFormat="false" ht="13.8" hidden="false" customHeight="false" outlineLevel="0" collapsed="false">
      <c r="T178" s="1"/>
      <c r="V178" s="1"/>
      <c r="W178" s="1"/>
      <c r="X178" s="1"/>
    </row>
    <row r="179" customFormat="false" ht="13.8" hidden="false" customHeight="false" outlineLevel="0" collapsed="false">
      <c r="T179" s="1"/>
      <c r="V179" s="1"/>
      <c r="W179" s="1"/>
      <c r="X179" s="1"/>
    </row>
    <row r="180" customFormat="false" ht="13.8" hidden="false" customHeight="false" outlineLevel="0" collapsed="false">
      <c r="T180" s="1"/>
      <c r="V180" s="1"/>
      <c r="W180" s="1"/>
      <c r="X180" s="1"/>
    </row>
    <row r="181" customFormat="false" ht="13.8" hidden="false" customHeight="false" outlineLevel="0" collapsed="false">
      <c r="T181" s="1"/>
      <c r="V181" s="1"/>
      <c r="W181" s="1"/>
      <c r="X181" s="1"/>
    </row>
    <row r="182" customFormat="false" ht="13.8" hidden="false" customHeight="false" outlineLevel="0" collapsed="false">
      <c r="T182" s="1"/>
      <c r="V182" s="1"/>
      <c r="W182" s="1"/>
      <c r="X182" s="1"/>
    </row>
    <row r="183" customFormat="false" ht="13.8" hidden="false" customHeight="false" outlineLevel="0" collapsed="false">
      <c r="T183" s="1"/>
      <c r="V183" s="1"/>
      <c r="W183" s="1"/>
      <c r="X183" s="1"/>
    </row>
    <row r="184" customFormat="false" ht="13.8" hidden="false" customHeight="false" outlineLevel="0" collapsed="false">
      <c r="T184" s="1"/>
      <c r="V184" s="1"/>
      <c r="W184" s="1"/>
      <c r="X184" s="1"/>
    </row>
    <row r="185" customFormat="false" ht="13.8" hidden="false" customHeight="false" outlineLevel="0" collapsed="false">
      <c r="T185" s="1"/>
      <c r="V185" s="1"/>
      <c r="W185" s="1"/>
      <c r="X185" s="1"/>
    </row>
    <row r="186" customFormat="false" ht="13.8" hidden="false" customHeight="false" outlineLevel="0" collapsed="false">
      <c r="T186" s="1"/>
      <c r="V186" s="1"/>
      <c r="W186" s="1"/>
      <c r="X186" s="1"/>
    </row>
    <row r="187" customFormat="false" ht="13.8" hidden="false" customHeight="false" outlineLevel="0" collapsed="false">
      <c r="T187" s="1"/>
      <c r="V187" s="1"/>
      <c r="W187" s="1"/>
      <c r="X187" s="1"/>
    </row>
    <row r="188" customFormat="false" ht="13.8" hidden="false" customHeight="false" outlineLevel="0" collapsed="false">
      <c r="T188" s="1"/>
      <c r="V188" s="1"/>
      <c r="W188" s="1"/>
      <c r="X188" s="1"/>
    </row>
    <row r="189" customFormat="false" ht="13.8" hidden="false" customHeight="false" outlineLevel="0" collapsed="false">
      <c r="T189" s="1"/>
      <c r="V189" s="1"/>
      <c r="W189" s="1"/>
      <c r="X189" s="1"/>
    </row>
    <row r="190" customFormat="false" ht="13.8" hidden="false" customHeight="false" outlineLevel="0" collapsed="false">
      <c r="T190" s="1"/>
      <c r="V190" s="1"/>
      <c r="W190" s="1"/>
      <c r="X190" s="1"/>
    </row>
    <row r="191" customFormat="false" ht="13.8" hidden="false" customHeight="false" outlineLevel="0" collapsed="false">
      <c r="T191" s="1"/>
      <c r="V191" s="1"/>
      <c r="W191" s="1"/>
      <c r="X191" s="1"/>
    </row>
    <row r="192" customFormat="false" ht="13.8" hidden="false" customHeight="false" outlineLevel="0" collapsed="false">
      <c r="T192" s="1"/>
      <c r="V192" s="1"/>
      <c r="W192" s="1"/>
      <c r="X192" s="1"/>
    </row>
    <row r="193" customFormat="false" ht="13.8" hidden="false" customHeight="false" outlineLevel="0" collapsed="false">
      <c r="T193" s="1"/>
      <c r="V193" s="1"/>
      <c r="W193" s="1"/>
      <c r="X193" s="1"/>
    </row>
    <row r="194" customFormat="false" ht="13.8" hidden="false" customHeight="false" outlineLevel="0" collapsed="false">
      <c r="T194" s="1"/>
      <c r="V194" s="1"/>
      <c r="W194" s="1"/>
      <c r="X194" s="1"/>
    </row>
    <row r="195" customFormat="false" ht="13.8" hidden="false" customHeight="false" outlineLevel="0" collapsed="false">
      <c r="T195" s="1"/>
      <c r="V195" s="1"/>
      <c r="W195" s="1"/>
      <c r="X195" s="1"/>
    </row>
    <row r="196" customFormat="false" ht="13.8" hidden="false" customHeight="false" outlineLevel="0" collapsed="false">
      <c r="T196" s="1"/>
      <c r="V196" s="1"/>
      <c r="W196" s="1"/>
      <c r="X196" s="1"/>
    </row>
    <row r="197" customFormat="false" ht="13.8" hidden="false" customHeight="false" outlineLevel="0" collapsed="false">
      <c r="T197" s="1"/>
      <c r="V197" s="1"/>
      <c r="W197" s="1"/>
      <c r="X197" s="1"/>
    </row>
    <row r="198" customFormat="false" ht="13.8" hidden="false" customHeight="false" outlineLevel="0" collapsed="false">
      <c r="T198" s="1"/>
      <c r="V198" s="1"/>
      <c r="W198" s="1"/>
      <c r="X198" s="1"/>
    </row>
    <row r="199" customFormat="false" ht="13.8" hidden="false" customHeight="false" outlineLevel="0" collapsed="false">
      <c r="T199" s="1"/>
      <c r="V199" s="1"/>
      <c r="W199" s="1"/>
      <c r="X199" s="1"/>
    </row>
    <row r="200" customFormat="false" ht="13.8" hidden="false" customHeight="false" outlineLevel="0" collapsed="false">
      <c r="T200" s="1"/>
      <c r="V200" s="1"/>
      <c r="W200" s="1"/>
      <c r="X200" s="1"/>
    </row>
    <row r="201" customFormat="false" ht="13.8" hidden="false" customHeight="false" outlineLevel="0" collapsed="false">
      <c r="T201" s="1"/>
      <c r="V201" s="1"/>
      <c r="W201" s="1"/>
      <c r="X201" s="1"/>
    </row>
    <row r="202" customFormat="false" ht="13.8" hidden="false" customHeight="false" outlineLevel="0" collapsed="false">
      <c r="T202" s="1"/>
      <c r="V202" s="1"/>
      <c r="W202" s="1"/>
      <c r="X202" s="1"/>
    </row>
    <row r="203" customFormat="false" ht="13.8" hidden="false" customHeight="false" outlineLevel="0" collapsed="false">
      <c r="T203" s="1"/>
      <c r="V203" s="1"/>
      <c r="W203" s="1"/>
      <c r="X203" s="1"/>
    </row>
    <row r="204" customFormat="false" ht="13.8" hidden="false" customHeight="false" outlineLevel="0" collapsed="false">
      <c r="T204" s="1"/>
      <c r="V204" s="1"/>
      <c r="W204" s="1"/>
      <c r="X204" s="1"/>
    </row>
    <row r="205" customFormat="false" ht="13.8" hidden="false" customHeight="false" outlineLevel="0" collapsed="false">
      <c r="T205" s="1"/>
      <c r="V205" s="1"/>
      <c r="W205" s="1"/>
      <c r="X205" s="1"/>
    </row>
    <row r="206" customFormat="false" ht="13.8" hidden="false" customHeight="false" outlineLevel="0" collapsed="false">
      <c r="T206" s="1"/>
      <c r="V206" s="1"/>
      <c r="W206" s="1"/>
      <c r="X206" s="1"/>
    </row>
    <row r="207" customFormat="false" ht="13.8" hidden="false" customHeight="false" outlineLevel="0" collapsed="false">
      <c r="T207" s="1"/>
      <c r="V207" s="1"/>
      <c r="W207" s="1"/>
      <c r="X207" s="1"/>
    </row>
    <row r="208" customFormat="false" ht="13.8" hidden="false" customHeight="false" outlineLevel="0" collapsed="false">
      <c r="T208" s="1"/>
      <c r="V208" s="1"/>
      <c r="W208" s="1"/>
      <c r="X208" s="1"/>
    </row>
    <row r="209" customFormat="false" ht="13.8" hidden="false" customHeight="false" outlineLevel="0" collapsed="false">
      <c r="T209" s="1"/>
      <c r="V209" s="1"/>
      <c r="W209" s="1"/>
      <c r="X209" s="1"/>
    </row>
    <row r="210" customFormat="false" ht="13.8" hidden="false" customHeight="false" outlineLevel="0" collapsed="false">
      <c r="T210" s="1"/>
      <c r="V210" s="1"/>
      <c r="W210" s="1"/>
      <c r="X210" s="1"/>
    </row>
    <row r="211" customFormat="false" ht="13.8" hidden="false" customHeight="false" outlineLevel="0" collapsed="false">
      <c r="T211" s="1"/>
      <c r="V211" s="1"/>
      <c r="W211" s="1"/>
      <c r="X211" s="1"/>
    </row>
    <row r="212" customFormat="false" ht="13.8" hidden="false" customHeight="false" outlineLevel="0" collapsed="false">
      <c r="T212" s="1"/>
      <c r="V212" s="1"/>
      <c r="W212" s="1"/>
      <c r="X212" s="1"/>
    </row>
    <row r="213" customFormat="false" ht="13.8" hidden="false" customHeight="false" outlineLevel="0" collapsed="false">
      <c r="T213" s="1"/>
      <c r="V213" s="1"/>
      <c r="W213" s="1"/>
      <c r="X213" s="1"/>
    </row>
    <row r="214" customFormat="false" ht="13.8" hidden="false" customHeight="false" outlineLevel="0" collapsed="false">
      <c r="T214" s="1"/>
      <c r="V214" s="1"/>
      <c r="W214" s="1"/>
      <c r="X214" s="1"/>
    </row>
    <row r="215" customFormat="false" ht="13.8" hidden="false" customHeight="false" outlineLevel="0" collapsed="false">
      <c r="T215" s="1"/>
      <c r="V215" s="1"/>
      <c r="W215" s="1"/>
      <c r="X215" s="1"/>
    </row>
    <row r="216" customFormat="false" ht="13.8" hidden="false" customHeight="false" outlineLevel="0" collapsed="false">
      <c r="T216" s="1"/>
      <c r="V216" s="1"/>
      <c r="W216" s="1"/>
      <c r="X216" s="1"/>
    </row>
    <row r="217" customFormat="false" ht="13.8" hidden="false" customHeight="false" outlineLevel="0" collapsed="false">
      <c r="T217" s="1"/>
      <c r="V217" s="1"/>
      <c r="W217" s="1"/>
      <c r="X217" s="1"/>
    </row>
    <row r="218" customFormat="false" ht="13.8" hidden="false" customHeight="false" outlineLevel="0" collapsed="false">
      <c r="T218" s="1"/>
      <c r="V218" s="1"/>
      <c r="W218" s="1"/>
      <c r="X218" s="1"/>
    </row>
    <row r="219" customFormat="false" ht="13.8" hidden="false" customHeight="false" outlineLevel="0" collapsed="false">
      <c r="T219" s="1"/>
      <c r="V219" s="1"/>
      <c r="W219" s="1"/>
      <c r="X219" s="1"/>
    </row>
    <row r="220" customFormat="false" ht="13.8" hidden="false" customHeight="false" outlineLevel="0" collapsed="false">
      <c r="T220" s="1"/>
      <c r="V220" s="1"/>
      <c r="W220" s="1"/>
      <c r="X220" s="1"/>
    </row>
    <row r="221" customFormat="false" ht="13.8" hidden="false" customHeight="false" outlineLevel="0" collapsed="false">
      <c r="T221" s="1"/>
      <c r="V221" s="1"/>
      <c r="W221" s="1"/>
      <c r="X221" s="1"/>
    </row>
    <row r="222" customFormat="false" ht="13.8" hidden="false" customHeight="false" outlineLevel="0" collapsed="false">
      <c r="T222" s="1"/>
      <c r="V222" s="1"/>
      <c r="W222" s="1"/>
      <c r="X222" s="1"/>
    </row>
    <row r="223" customFormat="false" ht="13.8" hidden="false" customHeight="false" outlineLevel="0" collapsed="false">
      <c r="T223" s="1"/>
      <c r="V223" s="1"/>
      <c r="W223" s="1"/>
      <c r="X223" s="1"/>
    </row>
    <row r="224" customFormat="false" ht="13.8" hidden="false" customHeight="false" outlineLevel="0" collapsed="false">
      <c r="T224" s="1"/>
      <c r="V224" s="1"/>
      <c r="W224" s="1"/>
      <c r="X224" s="1"/>
    </row>
    <row r="225" customFormat="false" ht="13.8" hidden="false" customHeight="false" outlineLevel="0" collapsed="false">
      <c r="T225" s="1"/>
      <c r="V225" s="1"/>
      <c r="W225" s="1"/>
      <c r="X225" s="1"/>
    </row>
    <row r="226" customFormat="false" ht="13.8" hidden="false" customHeight="false" outlineLevel="0" collapsed="false">
      <c r="T226" s="1"/>
      <c r="V226" s="1"/>
      <c r="W226" s="1"/>
      <c r="X226" s="1"/>
    </row>
    <row r="227" customFormat="false" ht="13.8" hidden="false" customHeight="false" outlineLevel="0" collapsed="false">
      <c r="T227" s="1"/>
      <c r="V227" s="1"/>
      <c r="W227" s="1"/>
      <c r="X227" s="1"/>
    </row>
    <row r="228" customFormat="false" ht="13.8" hidden="false" customHeight="false" outlineLevel="0" collapsed="false">
      <c r="T228" s="1"/>
      <c r="V228" s="1"/>
      <c r="W228" s="1"/>
      <c r="X228" s="1"/>
    </row>
    <row r="229" customFormat="false" ht="13.8" hidden="false" customHeight="false" outlineLevel="0" collapsed="false">
      <c r="T229" s="1"/>
      <c r="V229" s="1"/>
      <c r="W229" s="1"/>
      <c r="X229" s="1"/>
    </row>
    <row r="230" customFormat="false" ht="13.8" hidden="false" customHeight="false" outlineLevel="0" collapsed="false">
      <c r="T230" s="1"/>
      <c r="V230" s="1"/>
      <c r="W230" s="1"/>
      <c r="X230" s="1"/>
    </row>
    <row r="231" customFormat="false" ht="13.8" hidden="false" customHeight="false" outlineLevel="0" collapsed="false">
      <c r="T231" s="1"/>
      <c r="V231" s="1"/>
      <c r="W231" s="1"/>
      <c r="X231" s="1"/>
    </row>
    <row r="232" customFormat="false" ht="13.8" hidden="false" customHeight="false" outlineLevel="0" collapsed="false">
      <c r="T232" s="1"/>
      <c r="V232" s="1"/>
      <c r="W232" s="1"/>
      <c r="X232" s="1"/>
    </row>
    <row r="233" customFormat="false" ht="13.8" hidden="false" customHeight="false" outlineLevel="0" collapsed="false">
      <c r="T233" s="1"/>
      <c r="V233" s="1"/>
      <c r="W233" s="1"/>
      <c r="X233" s="1"/>
    </row>
    <row r="234" customFormat="false" ht="13.8" hidden="false" customHeight="false" outlineLevel="0" collapsed="false">
      <c r="T234" s="1"/>
      <c r="V234" s="1"/>
      <c r="W234" s="1"/>
      <c r="X234" s="1"/>
    </row>
    <row r="235" customFormat="false" ht="13.8" hidden="false" customHeight="false" outlineLevel="0" collapsed="false">
      <c r="T235" s="1"/>
      <c r="V235" s="1"/>
      <c r="W235" s="1"/>
      <c r="X235" s="1"/>
    </row>
    <row r="236" customFormat="false" ht="13.8" hidden="false" customHeight="false" outlineLevel="0" collapsed="false">
      <c r="T236" s="1"/>
      <c r="V236" s="1"/>
      <c r="W236" s="1"/>
      <c r="X236" s="1"/>
    </row>
    <row r="237" customFormat="false" ht="13.8" hidden="false" customHeight="false" outlineLevel="0" collapsed="false">
      <c r="T237" s="1"/>
      <c r="V237" s="1"/>
      <c r="W237" s="1"/>
      <c r="X237" s="1"/>
    </row>
    <row r="238" customFormat="false" ht="13.8" hidden="false" customHeight="false" outlineLevel="0" collapsed="false">
      <c r="T238" s="1"/>
      <c r="V238" s="1"/>
      <c r="W238" s="1"/>
      <c r="X238" s="1"/>
    </row>
    <row r="239" customFormat="false" ht="13.8" hidden="false" customHeight="false" outlineLevel="0" collapsed="false">
      <c r="T239" s="1"/>
      <c r="V239" s="1"/>
      <c r="W239" s="1"/>
      <c r="X239" s="1"/>
    </row>
    <row r="240" customFormat="false" ht="13.8" hidden="false" customHeight="false" outlineLevel="0" collapsed="false">
      <c r="T240" s="1"/>
      <c r="V240" s="1"/>
      <c r="W240" s="1"/>
      <c r="X240" s="1"/>
    </row>
    <row r="241" customFormat="false" ht="13.8" hidden="false" customHeight="false" outlineLevel="0" collapsed="false">
      <c r="T241" s="1"/>
      <c r="V241" s="1"/>
      <c r="W241" s="1"/>
      <c r="X241" s="1"/>
    </row>
    <row r="242" customFormat="false" ht="13.8" hidden="false" customHeight="false" outlineLevel="0" collapsed="false">
      <c r="T242" s="1"/>
      <c r="V242" s="1"/>
      <c r="W242" s="1"/>
      <c r="X242" s="1"/>
    </row>
    <row r="243" customFormat="false" ht="13.8" hidden="false" customHeight="false" outlineLevel="0" collapsed="false">
      <c r="T243" s="1"/>
      <c r="V243" s="1"/>
      <c r="W243" s="1"/>
      <c r="X243" s="1"/>
    </row>
    <row r="244" customFormat="false" ht="13.8" hidden="false" customHeight="false" outlineLevel="0" collapsed="false">
      <c r="T244" s="1"/>
      <c r="V244" s="1"/>
      <c r="W244" s="1"/>
      <c r="X244" s="1"/>
    </row>
    <row r="245" customFormat="false" ht="13.8" hidden="false" customHeight="false" outlineLevel="0" collapsed="false">
      <c r="T245" s="1"/>
      <c r="V245" s="1"/>
      <c r="W245" s="1"/>
      <c r="X245" s="1"/>
    </row>
    <row r="246" customFormat="false" ht="13.8" hidden="false" customHeight="false" outlineLevel="0" collapsed="false">
      <c r="T246" s="1"/>
      <c r="V246" s="1"/>
      <c r="W246" s="1"/>
      <c r="X246" s="1"/>
    </row>
    <row r="247" customFormat="false" ht="13.8" hidden="false" customHeight="false" outlineLevel="0" collapsed="false">
      <c r="T247" s="1"/>
      <c r="V247" s="1"/>
      <c r="W247" s="1"/>
      <c r="X247" s="1"/>
    </row>
    <row r="248" customFormat="false" ht="13.8" hidden="false" customHeight="false" outlineLevel="0" collapsed="false">
      <c r="T248" s="1"/>
      <c r="V248" s="1"/>
      <c r="W248" s="1"/>
      <c r="X248" s="1"/>
    </row>
    <row r="249" customFormat="false" ht="13.8" hidden="false" customHeight="false" outlineLevel="0" collapsed="false">
      <c r="T249" s="1"/>
      <c r="V249" s="1"/>
      <c r="W249" s="1"/>
      <c r="X249" s="1"/>
    </row>
    <row r="250" customFormat="false" ht="13.8" hidden="false" customHeight="false" outlineLevel="0" collapsed="false">
      <c r="T250" s="1"/>
      <c r="V250" s="1"/>
      <c r="W250" s="1"/>
      <c r="X250" s="1"/>
    </row>
    <row r="251" customFormat="false" ht="13.8" hidden="false" customHeight="false" outlineLevel="0" collapsed="false">
      <c r="T251" s="1"/>
      <c r="V251" s="1"/>
      <c r="W251" s="1"/>
      <c r="X251" s="1"/>
    </row>
    <row r="252" customFormat="false" ht="13.8" hidden="false" customHeight="false" outlineLevel="0" collapsed="false">
      <c r="T252" s="1"/>
      <c r="V252" s="1"/>
      <c r="W252" s="1"/>
      <c r="X252" s="1"/>
    </row>
    <row r="253" customFormat="false" ht="13.8" hidden="false" customHeight="false" outlineLevel="0" collapsed="false">
      <c r="T253" s="1"/>
      <c r="V253" s="1"/>
      <c r="W253" s="1"/>
      <c r="X253" s="1"/>
    </row>
    <row r="254" customFormat="false" ht="13.8" hidden="false" customHeight="false" outlineLevel="0" collapsed="false">
      <c r="T254" s="1"/>
      <c r="V254" s="1"/>
      <c r="W254" s="1"/>
      <c r="X254" s="1"/>
    </row>
    <row r="255" customFormat="false" ht="13.8" hidden="false" customHeight="false" outlineLevel="0" collapsed="false">
      <c r="T255" s="1"/>
      <c r="V255" s="1"/>
      <c r="W255" s="1"/>
      <c r="X255" s="1"/>
    </row>
    <row r="256" customFormat="false" ht="13.8" hidden="false" customHeight="false" outlineLevel="0" collapsed="false">
      <c r="T256" s="1"/>
      <c r="V256" s="1"/>
      <c r="W256" s="1"/>
      <c r="X256" s="1"/>
    </row>
    <row r="257" customFormat="false" ht="13.8" hidden="false" customHeight="false" outlineLevel="0" collapsed="false">
      <c r="T257" s="1"/>
      <c r="V257" s="1"/>
      <c r="W257" s="1"/>
      <c r="X257" s="1"/>
    </row>
    <row r="258" customFormat="false" ht="13.8" hidden="false" customHeight="false" outlineLevel="0" collapsed="false">
      <c r="T258" s="1"/>
      <c r="V258" s="1"/>
      <c r="W258" s="1"/>
      <c r="X258" s="1"/>
    </row>
    <row r="259" customFormat="false" ht="13.8" hidden="false" customHeight="false" outlineLevel="0" collapsed="false">
      <c r="T259" s="1"/>
      <c r="V259" s="1"/>
      <c r="W259" s="1"/>
      <c r="X259" s="1"/>
    </row>
    <row r="260" customFormat="false" ht="13.8" hidden="false" customHeight="false" outlineLevel="0" collapsed="false">
      <c r="T260" s="1"/>
      <c r="V260" s="1"/>
      <c r="W260" s="1"/>
      <c r="X260" s="1"/>
    </row>
    <row r="261" customFormat="false" ht="13.8" hidden="false" customHeight="false" outlineLevel="0" collapsed="false">
      <c r="T261" s="1"/>
      <c r="V261" s="1"/>
      <c r="W261" s="1"/>
      <c r="X261" s="1"/>
    </row>
    <row r="262" customFormat="false" ht="13.8" hidden="false" customHeight="false" outlineLevel="0" collapsed="false">
      <c r="T262" s="1"/>
      <c r="V262" s="1"/>
      <c r="W262" s="1"/>
      <c r="X262" s="1"/>
    </row>
    <row r="263" customFormat="false" ht="13.8" hidden="false" customHeight="false" outlineLevel="0" collapsed="false">
      <c r="T263" s="1"/>
      <c r="V263" s="1"/>
      <c r="W263" s="1"/>
      <c r="X263" s="1"/>
    </row>
    <row r="264" customFormat="false" ht="13.8" hidden="false" customHeight="false" outlineLevel="0" collapsed="false">
      <c r="T264" s="1"/>
      <c r="V264" s="1"/>
      <c r="W264" s="1"/>
      <c r="X264" s="1"/>
    </row>
    <row r="265" customFormat="false" ht="13.8" hidden="false" customHeight="false" outlineLevel="0" collapsed="false">
      <c r="T265" s="1"/>
      <c r="V265" s="1"/>
      <c r="W265" s="1"/>
      <c r="X265" s="1"/>
    </row>
    <row r="266" customFormat="false" ht="13.8" hidden="false" customHeight="false" outlineLevel="0" collapsed="false">
      <c r="T266" s="1"/>
      <c r="V266" s="1"/>
      <c r="W266" s="1"/>
      <c r="X266" s="1"/>
    </row>
    <row r="267" customFormat="false" ht="13.8" hidden="false" customHeight="false" outlineLevel="0" collapsed="false">
      <c r="T267" s="1"/>
      <c r="V267" s="1"/>
      <c r="W267" s="1"/>
      <c r="X267" s="1"/>
    </row>
    <row r="268" customFormat="false" ht="13.8" hidden="false" customHeight="false" outlineLevel="0" collapsed="false">
      <c r="T268" s="1"/>
      <c r="V268" s="1"/>
      <c r="W268" s="1"/>
      <c r="X268" s="1"/>
    </row>
    <row r="269" customFormat="false" ht="13.8" hidden="false" customHeight="false" outlineLevel="0" collapsed="false">
      <c r="T269" s="1"/>
      <c r="V269" s="1"/>
      <c r="W269" s="1"/>
      <c r="X269" s="1"/>
    </row>
    <row r="270" customFormat="false" ht="13.8" hidden="false" customHeight="false" outlineLevel="0" collapsed="false">
      <c r="T270" s="1"/>
      <c r="V270" s="1"/>
      <c r="W270" s="1"/>
      <c r="X270" s="1"/>
    </row>
    <row r="271" customFormat="false" ht="13.8" hidden="false" customHeight="false" outlineLevel="0" collapsed="false">
      <c r="T271" s="1"/>
      <c r="V271" s="1"/>
      <c r="W271" s="1"/>
      <c r="X271" s="1"/>
    </row>
    <row r="272" customFormat="false" ht="13.8" hidden="false" customHeight="false" outlineLevel="0" collapsed="false">
      <c r="T272" s="1"/>
      <c r="V272" s="1"/>
      <c r="W272" s="1"/>
      <c r="X272" s="1"/>
    </row>
    <row r="273" customFormat="false" ht="13.8" hidden="false" customHeight="false" outlineLevel="0" collapsed="false">
      <c r="T273" s="1"/>
      <c r="V273" s="1"/>
      <c r="W273" s="1"/>
      <c r="X273" s="1"/>
    </row>
    <row r="274" customFormat="false" ht="13.8" hidden="false" customHeight="false" outlineLevel="0" collapsed="false">
      <c r="T274" s="1"/>
      <c r="V274" s="1"/>
      <c r="W274" s="1"/>
      <c r="X274" s="1"/>
    </row>
    <row r="275" customFormat="false" ht="13.8" hidden="false" customHeight="false" outlineLevel="0" collapsed="false">
      <c r="T275" s="1"/>
      <c r="V275" s="1"/>
      <c r="W275" s="1"/>
      <c r="X275" s="1"/>
    </row>
    <row r="276" customFormat="false" ht="13.8" hidden="false" customHeight="false" outlineLevel="0" collapsed="false">
      <c r="T276" s="1"/>
      <c r="V276" s="1"/>
      <c r="W276" s="1"/>
      <c r="X276" s="1"/>
    </row>
    <row r="277" customFormat="false" ht="13.8" hidden="false" customHeight="false" outlineLevel="0" collapsed="false">
      <c r="T277" s="1"/>
      <c r="V277" s="1"/>
      <c r="W277" s="1"/>
      <c r="X277" s="1"/>
    </row>
    <row r="278" customFormat="false" ht="13.8" hidden="false" customHeight="false" outlineLevel="0" collapsed="false">
      <c r="T278" s="1"/>
      <c r="V278" s="1"/>
      <c r="W278" s="1"/>
      <c r="X278" s="1"/>
    </row>
    <row r="279" customFormat="false" ht="13.8" hidden="false" customHeight="false" outlineLevel="0" collapsed="false">
      <c r="T279" s="1"/>
      <c r="V279" s="1"/>
      <c r="W279" s="1"/>
      <c r="X279" s="1"/>
    </row>
    <row r="280" customFormat="false" ht="13.8" hidden="false" customHeight="false" outlineLevel="0" collapsed="false">
      <c r="T280" s="1"/>
      <c r="V280" s="1"/>
      <c r="W280" s="1"/>
      <c r="X280" s="1"/>
    </row>
    <row r="281" customFormat="false" ht="13.8" hidden="false" customHeight="false" outlineLevel="0" collapsed="false">
      <c r="T281" s="1"/>
      <c r="V281" s="1"/>
      <c r="W281" s="1"/>
      <c r="X281" s="1"/>
    </row>
    <row r="282" customFormat="false" ht="13.8" hidden="false" customHeight="false" outlineLevel="0" collapsed="false">
      <c r="T282" s="1"/>
      <c r="V282" s="1"/>
      <c r="W282" s="1"/>
      <c r="X282" s="1"/>
    </row>
    <row r="283" customFormat="false" ht="13.8" hidden="false" customHeight="false" outlineLevel="0" collapsed="false">
      <c r="T283" s="1"/>
      <c r="V283" s="1"/>
      <c r="W283" s="1"/>
      <c r="X283" s="1"/>
    </row>
    <row r="284" customFormat="false" ht="13.8" hidden="false" customHeight="false" outlineLevel="0" collapsed="false">
      <c r="T284" s="1"/>
      <c r="V284" s="1"/>
      <c r="W284" s="1"/>
      <c r="X284" s="1"/>
    </row>
    <row r="285" customFormat="false" ht="13.8" hidden="false" customHeight="false" outlineLevel="0" collapsed="false">
      <c r="T285" s="1"/>
      <c r="V285" s="1"/>
      <c r="W285" s="1"/>
      <c r="X285" s="1"/>
    </row>
    <row r="286" customFormat="false" ht="13.8" hidden="false" customHeight="false" outlineLevel="0" collapsed="false">
      <c r="T286" s="1"/>
      <c r="V286" s="1"/>
      <c r="W286" s="1"/>
      <c r="X286" s="1"/>
    </row>
    <row r="287" customFormat="false" ht="13.8" hidden="false" customHeight="false" outlineLevel="0" collapsed="false">
      <c r="T287" s="1"/>
      <c r="V287" s="1"/>
      <c r="W287" s="1"/>
      <c r="X287" s="1"/>
    </row>
    <row r="288" customFormat="false" ht="13.8" hidden="false" customHeight="false" outlineLevel="0" collapsed="false">
      <c r="T288" s="1"/>
      <c r="V288" s="1"/>
      <c r="W288" s="1"/>
      <c r="X288" s="1"/>
    </row>
    <row r="289" customFormat="false" ht="13.8" hidden="false" customHeight="false" outlineLevel="0" collapsed="false">
      <c r="T289" s="1"/>
      <c r="V289" s="1"/>
      <c r="W289" s="1"/>
      <c r="X289" s="1"/>
    </row>
    <row r="290" customFormat="false" ht="13.8" hidden="false" customHeight="false" outlineLevel="0" collapsed="false">
      <c r="T290" s="1"/>
      <c r="V290" s="1"/>
      <c r="W290" s="1"/>
      <c r="X290" s="1"/>
    </row>
    <row r="291" customFormat="false" ht="13.8" hidden="false" customHeight="false" outlineLevel="0" collapsed="false">
      <c r="T291" s="1"/>
      <c r="V291" s="1"/>
      <c r="W291" s="1"/>
      <c r="X291" s="1"/>
    </row>
    <row r="292" customFormat="false" ht="13.8" hidden="false" customHeight="false" outlineLevel="0" collapsed="false">
      <c r="T292" s="1"/>
      <c r="V292" s="1"/>
      <c r="W292" s="1"/>
      <c r="X292" s="1"/>
    </row>
    <row r="293" customFormat="false" ht="13.8" hidden="false" customHeight="false" outlineLevel="0" collapsed="false">
      <c r="T293" s="1"/>
      <c r="V293" s="1"/>
      <c r="W293" s="1"/>
      <c r="X293" s="1"/>
    </row>
    <row r="294" customFormat="false" ht="13.8" hidden="false" customHeight="false" outlineLevel="0" collapsed="false">
      <c r="T294" s="1"/>
      <c r="V294" s="1"/>
      <c r="W294" s="1"/>
      <c r="X294" s="1"/>
    </row>
    <row r="295" customFormat="false" ht="13.8" hidden="false" customHeight="false" outlineLevel="0" collapsed="false">
      <c r="T295" s="1"/>
      <c r="V295" s="1"/>
      <c r="W295" s="1"/>
      <c r="X295" s="1"/>
    </row>
    <row r="296" customFormat="false" ht="13.8" hidden="false" customHeight="false" outlineLevel="0" collapsed="false">
      <c r="T296" s="1"/>
      <c r="V296" s="1"/>
      <c r="W296" s="1"/>
      <c r="X296" s="1"/>
    </row>
    <row r="297" customFormat="false" ht="13.8" hidden="false" customHeight="false" outlineLevel="0" collapsed="false">
      <c r="T297" s="1"/>
      <c r="V297" s="1"/>
      <c r="W297" s="1"/>
      <c r="X297" s="1"/>
    </row>
    <row r="298" customFormat="false" ht="13.8" hidden="false" customHeight="false" outlineLevel="0" collapsed="false">
      <c r="T298" s="1"/>
      <c r="V298" s="1"/>
      <c r="W298" s="1"/>
      <c r="X298" s="1"/>
    </row>
    <row r="299" customFormat="false" ht="13.8" hidden="false" customHeight="false" outlineLevel="0" collapsed="false">
      <c r="T299" s="1"/>
      <c r="V299" s="1"/>
      <c r="W299" s="1"/>
      <c r="X299" s="1"/>
    </row>
    <row r="300" customFormat="false" ht="13.8" hidden="false" customHeight="false" outlineLevel="0" collapsed="false">
      <c r="T300" s="1"/>
      <c r="V300" s="1"/>
      <c r="W300" s="1"/>
      <c r="X300" s="1"/>
    </row>
    <row r="301" customFormat="false" ht="13.8" hidden="false" customHeight="false" outlineLevel="0" collapsed="false">
      <c r="T301" s="1"/>
      <c r="V301" s="1"/>
      <c r="W301" s="1"/>
      <c r="X301" s="1"/>
    </row>
    <row r="302" customFormat="false" ht="13.8" hidden="false" customHeight="false" outlineLevel="0" collapsed="false">
      <c r="T302" s="1"/>
      <c r="V302" s="1"/>
      <c r="W302" s="1"/>
      <c r="X302" s="1"/>
    </row>
    <row r="303" customFormat="false" ht="13.8" hidden="false" customHeight="false" outlineLevel="0" collapsed="false">
      <c r="T303" s="1"/>
      <c r="V303" s="1"/>
      <c r="W303" s="1"/>
      <c r="X303" s="1"/>
    </row>
    <row r="304" customFormat="false" ht="13.8" hidden="false" customHeight="false" outlineLevel="0" collapsed="false">
      <c r="T304" s="1"/>
      <c r="V304" s="1"/>
      <c r="W304" s="1"/>
      <c r="X304" s="1"/>
    </row>
    <row r="305" customFormat="false" ht="13.8" hidden="false" customHeight="false" outlineLevel="0" collapsed="false">
      <c r="T305" s="1"/>
      <c r="V305" s="1"/>
      <c r="W305" s="1"/>
      <c r="X305" s="1"/>
    </row>
    <row r="306" customFormat="false" ht="13.8" hidden="false" customHeight="false" outlineLevel="0" collapsed="false">
      <c r="T306" s="1"/>
      <c r="V306" s="1"/>
      <c r="W306" s="1"/>
      <c r="X306" s="1"/>
    </row>
    <row r="307" customFormat="false" ht="13.8" hidden="false" customHeight="false" outlineLevel="0" collapsed="false">
      <c r="T307" s="1"/>
      <c r="V307" s="1"/>
      <c r="W307" s="1"/>
      <c r="X307" s="1"/>
    </row>
    <row r="308" customFormat="false" ht="13.8" hidden="false" customHeight="false" outlineLevel="0" collapsed="false">
      <c r="T308" s="1"/>
      <c r="V308" s="1"/>
      <c r="W308" s="1"/>
      <c r="X308" s="1"/>
    </row>
    <row r="309" customFormat="false" ht="13.8" hidden="false" customHeight="false" outlineLevel="0" collapsed="false">
      <c r="T309" s="1"/>
      <c r="V309" s="1"/>
      <c r="W309" s="1"/>
      <c r="X309" s="1"/>
    </row>
    <row r="310" customFormat="false" ht="13.8" hidden="false" customHeight="false" outlineLevel="0" collapsed="false">
      <c r="T310" s="1"/>
      <c r="V310" s="1"/>
      <c r="W310" s="1"/>
      <c r="X310" s="1"/>
    </row>
    <row r="311" customFormat="false" ht="13.8" hidden="false" customHeight="false" outlineLevel="0" collapsed="false">
      <c r="T311" s="1"/>
      <c r="V311" s="1"/>
      <c r="W311" s="1"/>
      <c r="X311" s="1"/>
    </row>
    <row r="312" customFormat="false" ht="13.8" hidden="false" customHeight="false" outlineLevel="0" collapsed="false">
      <c r="T312" s="1"/>
      <c r="V312" s="1"/>
      <c r="W312" s="1"/>
      <c r="X312" s="1"/>
    </row>
    <row r="313" customFormat="false" ht="13.8" hidden="false" customHeight="false" outlineLevel="0" collapsed="false">
      <c r="T313" s="1"/>
      <c r="V313" s="1"/>
      <c r="W313" s="1"/>
      <c r="X313" s="1"/>
    </row>
    <row r="314" customFormat="false" ht="13.8" hidden="false" customHeight="false" outlineLevel="0" collapsed="false">
      <c r="T314" s="1"/>
      <c r="V314" s="1"/>
      <c r="W314" s="1"/>
      <c r="X314" s="1"/>
    </row>
    <row r="315" customFormat="false" ht="13.8" hidden="false" customHeight="false" outlineLevel="0" collapsed="false">
      <c r="T315" s="1"/>
      <c r="V315" s="1"/>
      <c r="W315" s="1"/>
      <c r="X315" s="1"/>
    </row>
    <row r="316" customFormat="false" ht="13.8" hidden="false" customHeight="false" outlineLevel="0" collapsed="false">
      <c r="T316" s="1"/>
      <c r="V316" s="1"/>
      <c r="W316" s="1"/>
      <c r="X316" s="1"/>
    </row>
    <row r="317" customFormat="false" ht="13.8" hidden="false" customHeight="false" outlineLevel="0" collapsed="false">
      <c r="T317" s="1"/>
      <c r="V317" s="1"/>
      <c r="W317" s="1"/>
      <c r="X317" s="1"/>
    </row>
    <row r="318" customFormat="false" ht="13.8" hidden="false" customHeight="false" outlineLevel="0" collapsed="false">
      <c r="T318" s="1"/>
      <c r="V318" s="1"/>
      <c r="W318" s="1"/>
      <c r="X318" s="1"/>
    </row>
    <row r="319" customFormat="false" ht="13.8" hidden="false" customHeight="false" outlineLevel="0" collapsed="false">
      <c r="T319" s="1"/>
      <c r="V319" s="1"/>
      <c r="W319" s="1"/>
      <c r="X319" s="1"/>
    </row>
    <row r="320" customFormat="false" ht="13.8" hidden="false" customHeight="false" outlineLevel="0" collapsed="false">
      <c r="T320" s="1"/>
      <c r="V320" s="1"/>
      <c r="W320" s="1"/>
      <c r="X320" s="1"/>
    </row>
    <row r="321" customFormat="false" ht="13.8" hidden="false" customHeight="false" outlineLevel="0" collapsed="false">
      <c r="T321" s="1"/>
      <c r="V321" s="1"/>
      <c r="W321" s="1"/>
      <c r="X321" s="1"/>
    </row>
    <row r="322" customFormat="false" ht="13.8" hidden="false" customHeight="false" outlineLevel="0" collapsed="false">
      <c r="T322" s="1"/>
      <c r="V322" s="1"/>
      <c r="W322" s="1"/>
      <c r="X322" s="1"/>
    </row>
    <row r="323" customFormat="false" ht="13.8" hidden="false" customHeight="false" outlineLevel="0" collapsed="false">
      <c r="T323" s="1"/>
      <c r="V323" s="1"/>
      <c r="W323" s="1"/>
      <c r="X323" s="1"/>
    </row>
    <row r="324" customFormat="false" ht="13.8" hidden="false" customHeight="false" outlineLevel="0" collapsed="false">
      <c r="T324" s="1"/>
      <c r="V324" s="1"/>
      <c r="W324" s="1"/>
      <c r="X324" s="1"/>
    </row>
    <row r="325" customFormat="false" ht="13.8" hidden="false" customHeight="false" outlineLevel="0" collapsed="false">
      <c r="T325" s="1"/>
      <c r="V325" s="1"/>
      <c r="W325" s="1"/>
      <c r="X325" s="1"/>
    </row>
    <row r="326" customFormat="false" ht="13.8" hidden="false" customHeight="false" outlineLevel="0" collapsed="false">
      <c r="T326" s="1"/>
      <c r="V326" s="1"/>
      <c r="W326" s="1"/>
      <c r="X326" s="1"/>
    </row>
    <row r="327" customFormat="false" ht="13.8" hidden="false" customHeight="false" outlineLevel="0" collapsed="false">
      <c r="T327" s="1"/>
      <c r="V327" s="1"/>
      <c r="W327" s="1"/>
      <c r="X327" s="1"/>
    </row>
    <row r="328" customFormat="false" ht="13.8" hidden="false" customHeight="false" outlineLevel="0" collapsed="false">
      <c r="T328" s="1"/>
      <c r="V328" s="1"/>
      <c r="W328" s="1"/>
      <c r="X328" s="1"/>
    </row>
    <row r="329" customFormat="false" ht="13.8" hidden="false" customHeight="false" outlineLevel="0" collapsed="false">
      <c r="T329" s="1"/>
      <c r="V329" s="1"/>
      <c r="W329" s="1"/>
      <c r="X329" s="1"/>
    </row>
    <row r="330" customFormat="false" ht="13.8" hidden="false" customHeight="false" outlineLevel="0" collapsed="false">
      <c r="T330" s="1"/>
      <c r="V330" s="1"/>
      <c r="W330" s="1"/>
      <c r="X330" s="1"/>
    </row>
    <row r="331" customFormat="false" ht="13.8" hidden="false" customHeight="false" outlineLevel="0" collapsed="false">
      <c r="T331" s="1"/>
      <c r="V331" s="1"/>
      <c r="W331" s="1"/>
      <c r="X331" s="1"/>
    </row>
    <row r="332" customFormat="false" ht="13.8" hidden="false" customHeight="false" outlineLevel="0" collapsed="false">
      <c r="T332" s="1"/>
      <c r="V332" s="1"/>
      <c r="W332" s="1"/>
      <c r="X332" s="1"/>
    </row>
    <row r="333" customFormat="false" ht="13.8" hidden="false" customHeight="false" outlineLevel="0" collapsed="false">
      <c r="T333" s="1"/>
      <c r="V333" s="1"/>
      <c r="W333" s="1"/>
      <c r="X333" s="1"/>
    </row>
    <row r="334" customFormat="false" ht="13.8" hidden="false" customHeight="false" outlineLevel="0" collapsed="false">
      <c r="T334" s="1"/>
      <c r="V334" s="1"/>
      <c r="W334" s="1"/>
      <c r="X334" s="1"/>
    </row>
    <row r="335" customFormat="false" ht="13.8" hidden="false" customHeight="false" outlineLevel="0" collapsed="false">
      <c r="T335" s="1"/>
      <c r="V335" s="1"/>
      <c r="W335" s="1"/>
      <c r="X335" s="1"/>
    </row>
    <row r="336" customFormat="false" ht="13.8" hidden="false" customHeight="false" outlineLevel="0" collapsed="false">
      <c r="T336" s="1"/>
      <c r="V336" s="1"/>
      <c r="W336" s="1"/>
      <c r="X336" s="1"/>
    </row>
    <row r="337" customFormat="false" ht="13.8" hidden="false" customHeight="false" outlineLevel="0" collapsed="false">
      <c r="T337" s="1"/>
      <c r="V337" s="1"/>
      <c r="W337" s="1"/>
      <c r="X337" s="1"/>
    </row>
    <row r="338" customFormat="false" ht="13.8" hidden="false" customHeight="false" outlineLevel="0" collapsed="false">
      <c r="T338" s="1"/>
      <c r="V338" s="1"/>
      <c r="W338" s="1"/>
      <c r="X338" s="1"/>
    </row>
    <row r="339" customFormat="false" ht="13.8" hidden="false" customHeight="false" outlineLevel="0" collapsed="false">
      <c r="T339" s="1"/>
      <c r="V339" s="1"/>
      <c r="W339" s="1"/>
      <c r="X339" s="1"/>
    </row>
    <row r="340" customFormat="false" ht="13.8" hidden="false" customHeight="false" outlineLevel="0" collapsed="false">
      <c r="T340" s="1"/>
      <c r="V340" s="1"/>
      <c r="W340" s="1"/>
      <c r="X340" s="1"/>
    </row>
    <row r="341" customFormat="false" ht="13.8" hidden="false" customHeight="false" outlineLevel="0" collapsed="false">
      <c r="T341" s="1"/>
      <c r="V341" s="1"/>
      <c r="W341" s="1"/>
      <c r="X341" s="1"/>
    </row>
    <row r="342" customFormat="false" ht="13.8" hidden="false" customHeight="false" outlineLevel="0" collapsed="false">
      <c r="T342" s="1"/>
      <c r="V342" s="1"/>
      <c r="W342" s="1"/>
      <c r="X342" s="1"/>
    </row>
    <row r="343" customFormat="false" ht="13.8" hidden="false" customHeight="false" outlineLevel="0" collapsed="false">
      <c r="T343" s="1"/>
      <c r="V343" s="1"/>
      <c r="W343" s="1"/>
      <c r="X343" s="1"/>
    </row>
    <row r="344" customFormat="false" ht="13.8" hidden="false" customHeight="false" outlineLevel="0" collapsed="false">
      <c r="T344" s="1"/>
      <c r="V344" s="1"/>
      <c r="W344" s="1"/>
      <c r="X344" s="1"/>
    </row>
    <row r="345" customFormat="false" ht="13.8" hidden="false" customHeight="false" outlineLevel="0" collapsed="false">
      <c r="T345" s="1"/>
      <c r="V345" s="1"/>
      <c r="W345" s="1"/>
      <c r="X345" s="1"/>
    </row>
    <row r="346" customFormat="false" ht="13.8" hidden="false" customHeight="false" outlineLevel="0" collapsed="false">
      <c r="T346" s="1"/>
      <c r="V346" s="1"/>
      <c r="W346" s="1"/>
      <c r="X346" s="1"/>
    </row>
    <row r="347" customFormat="false" ht="13.8" hidden="false" customHeight="false" outlineLevel="0" collapsed="false">
      <c r="T347" s="1"/>
      <c r="V347" s="1"/>
      <c r="W347" s="1"/>
      <c r="X347" s="1"/>
    </row>
    <row r="348" customFormat="false" ht="13.8" hidden="false" customHeight="false" outlineLevel="0" collapsed="false">
      <c r="T348" s="1"/>
      <c r="V348" s="1"/>
      <c r="W348" s="1"/>
      <c r="X348" s="1"/>
    </row>
    <row r="349" customFormat="false" ht="13.8" hidden="false" customHeight="false" outlineLevel="0" collapsed="false">
      <c r="T349" s="1"/>
      <c r="V349" s="1"/>
      <c r="W349" s="1"/>
      <c r="X349" s="1"/>
    </row>
    <row r="350" customFormat="false" ht="13.8" hidden="false" customHeight="false" outlineLevel="0" collapsed="false">
      <c r="T350" s="1"/>
      <c r="V350" s="1"/>
      <c r="W350" s="1"/>
      <c r="X350" s="1"/>
    </row>
    <row r="351" customFormat="false" ht="13.8" hidden="false" customHeight="false" outlineLevel="0" collapsed="false">
      <c r="T351" s="1"/>
      <c r="V351" s="1"/>
      <c r="W351" s="1"/>
      <c r="X351" s="1"/>
    </row>
    <row r="352" customFormat="false" ht="13.8" hidden="false" customHeight="false" outlineLevel="0" collapsed="false">
      <c r="T352" s="1"/>
      <c r="V352" s="1"/>
      <c r="W352" s="1"/>
      <c r="X352" s="1"/>
    </row>
    <row r="353" customFormat="false" ht="13.8" hidden="false" customHeight="false" outlineLevel="0" collapsed="false">
      <c r="T353" s="1"/>
      <c r="V353" s="1"/>
      <c r="W353" s="1"/>
      <c r="X353" s="1"/>
    </row>
    <row r="354" customFormat="false" ht="13.8" hidden="false" customHeight="false" outlineLevel="0" collapsed="false">
      <c r="T354" s="1"/>
      <c r="V354" s="1"/>
      <c r="W354" s="1"/>
      <c r="X354" s="1"/>
    </row>
    <row r="355" customFormat="false" ht="13.8" hidden="false" customHeight="false" outlineLevel="0" collapsed="false">
      <c r="T355" s="1"/>
      <c r="V355" s="1"/>
      <c r="W355" s="1"/>
      <c r="X355" s="1"/>
    </row>
    <row r="356" customFormat="false" ht="13.8" hidden="false" customHeight="false" outlineLevel="0" collapsed="false">
      <c r="T356" s="1"/>
      <c r="V356" s="1"/>
      <c r="W356" s="1"/>
      <c r="X356" s="1"/>
    </row>
    <row r="357" customFormat="false" ht="13.8" hidden="false" customHeight="false" outlineLevel="0" collapsed="false">
      <c r="T357" s="1"/>
      <c r="V357" s="1"/>
      <c r="W357" s="1"/>
      <c r="X357" s="1"/>
    </row>
    <row r="358" customFormat="false" ht="13.8" hidden="false" customHeight="false" outlineLevel="0" collapsed="false">
      <c r="T358" s="1"/>
      <c r="V358" s="1"/>
      <c r="W358" s="1"/>
      <c r="X358" s="1"/>
    </row>
    <row r="359" customFormat="false" ht="13.8" hidden="false" customHeight="false" outlineLevel="0" collapsed="false">
      <c r="T359" s="1"/>
      <c r="V359" s="1"/>
      <c r="W359" s="1"/>
      <c r="X359" s="1"/>
    </row>
    <row r="360" customFormat="false" ht="13.8" hidden="false" customHeight="false" outlineLevel="0" collapsed="false">
      <c r="T360" s="1"/>
      <c r="V360" s="1"/>
      <c r="W360" s="1"/>
      <c r="X360" s="1"/>
    </row>
    <row r="361" customFormat="false" ht="13.8" hidden="false" customHeight="false" outlineLevel="0" collapsed="false">
      <c r="T361" s="1"/>
      <c r="V361" s="1"/>
      <c r="W361" s="1"/>
      <c r="X361" s="1"/>
    </row>
    <row r="362" customFormat="false" ht="13.8" hidden="false" customHeight="false" outlineLevel="0" collapsed="false">
      <c r="T362" s="1"/>
      <c r="V362" s="1"/>
      <c r="W362" s="1"/>
      <c r="X362" s="1"/>
    </row>
    <row r="363" customFormat="false" ht="13.8" hidden="false" customHeight="false" outlineLevel="0" collapsed="false">
      <c r="T363" s="1"/>
      <c r="V363" s="1"/>
      <c r="W363" s="1"/>
      <c r="X363" s="1"/>
    </row>
    <row r="364" customFormat="false" ht="13.8" hidden="false" customHeight="false" outlineLevel="0" collapsed="false">
      <c r="T364" s="1"/>
      <c r="V364" s="1"/>
      <c r="W364" s="1"/>
      <c r="X364" s="1"/>
    </row>
    <row r="365" customFormat="false" ht="13.8" hidden="false" customHeight="false" outlineLevel="0" collapsed="false">
      <c r="T365" s="1"/>
      <c r="V365" s="1"/>
      <c r="W365" s="1"/>
      <c r="X365" s="1"/>
    </row>
    <row r="366" customFormat="false" ht="13.8" hidden="false" customHeight="false" outlineLevel="0" collapsed="false">
      <c r="T366" s="1"/>
      <c r="V366" s="1"/>
      <c r="W366" s="1"/>
      <c r="X366" s="1"/>
    </row>
    <row r="367" customFormat="false" ht="13.8" hidden="false" customHeight="false" outlineLevel="0" collapsed="false">
      <c r="T367" s="1"/>
      <c r="V367" s="1"/>
      <c r="W367" s="1"/>
      <c r="X367" s="1"/>
    </row>
    <row r="368" customFormat="false" ht="13.8" hidden="false" customHeight="false" outlineLevel="0" collapsed="false">
      <c r="T368" s="1"/>
      <c r="V368" s="1"/>
      <c r="W368" s="1"/>
      <c r="X368" s="1"/>
    </row>
    <row r="369" customFormat="false" ht="13.8" hidden="false" customHeight="false" outlineLevel="0" collapsed="false">
      <c r="T369" s="1"/>
      <c r="V369" s="1"/>
      <c r="W369" s="1"/>
      <c r="X369" s="1"/>
    </row>
    <row r="370" customFormat="false" ht="13.8" hidden="false" customHeight="false" outlineLevel="0" collapsed="false">
      <c r="T370" s="1"/>
      <c r="V370" s="1"/>
      <c r="W370" s="1"/>
      <c r="X370" s="1"/>
    </row>
    <row r="371" customFormat="false" ht="13.8" hidden="false" customHeight="false" outlineLevel="0" collapsed="false">
      <c r="T371" s="1"/>
      <c r="V371" s="1"/>
      <c r="W371" s="1"/>
      <c r="X371" s="1"/>
    </row>
    <row r="372" customFormat="false" ht="13.8" hidden="false" customHeight="false" outlineLevel="0" collapsed="false">
      <c r="T372" s="1"/>
      <c r="V372" s="1"/>
      <c r="W372" s="1"/>
      <c r="X372" s="1"/>
    </row>
    <row r="373" customFormat="false" ht="13.8" hidden="false" customHeight="false" outlineLevel="0" collapsed="false">
      <c r="T373" s="1"/>
      <c r="V373" s="1"/>
      <c r="W373" s="1"/>
      <c r="X373" s="1"/>
    </row>
    <row r="374" customFormat="false" ht="13.8" hidden="false" customHeight="false" outlineLevel="0" collapsed="false">
      <c r="T374" s="1"/>
      <c r="V374" s="1"/>
      <c r="W374" s="1"/>
      <c r="X374" s="1"/>
    </row>
    <row r="375" customFormat="false" ht="13.8" hidden="false" customHeight="false" outlineLevel="0" collapsed="false">
      <c r="T375" s="1"/>
      <c r="V375" s="1"/>
      <c r="W375" s="1"/>
      <c r="X375" s="1"/>
    </row>
    <row r="376" customFormat="false" ht="13.8" hidden="false" customHeight="false" outlineLevel="0" collapsed="false">
      <c r="T376" s="1"/>
      <c r="V376" s="1"/>
      <c r="W376" s="1"/>
      <c r="X376" s="1"/>
    </row>
    <row r="377" customFormat="false" ht="13.8" hidden="false" customHeight="false" outlineLevel="0" collapsed="false">
      <c r="T377" s="1"/>
      <c r="V377" s="1"/>
      <c r="W377" s="1"/>
      <c r="X377" s="1"/>
    </row>
    <row r="378" customFormat="false" ht="13.8" hidden="false" customHeight="false" outlineLevel="0" collapsed="false">
      <c r="T378" s="1"/>
      <c r="V378" s="1"/>
      <c r="W378" s="1"/>
      <c r="X378" s="1"/>
    </row>
    <row r="379" customFormat="false" ht="13.8" hidden="false" customHeight="false" outlineLevel="0" collapsed="false">
      <c r="T379" s="1"/>
      <c r="V379" s="1"/>
      <c r="W379" s="1"/>
      <c r="X379" s="1"/>
    </row>
    <row r="380" customFormat="false" ht="13.8" hidden="false" customHeight="false" outlineLevel="0" collapsed="false">
      <c r="T380" s="1"/>
      <c r="V380" s="1"/>
      <c r="W380" s="1"/>
      <c r="X380" s="1"/>
    </row>
    <row r="381" customFormat="false" ht="13.8" hidden="false" customHeight="false" outlineLevel="0" collapsed="false">
      <c r="T381" s="1"/>
      <c r="V381" s="1"/>
      <c r="W381" s="1"/>
      <c r="X381" s="1"/>
    </row>
    <row r="382" customFormat="false" ht="13.8" hidden="false" customHeight="false" outlineLevel="0" collapsed="false">
      <c r="T382" s="1"/>
      <c r="V382" s="1"/>
      <c r="W382" s="1"/>
      <c r="X382" s="1"/>
    </row>
    <row r="383" customFormat="false" ht="13.8" hidden="false" customHeight="false" outlineLevel="0" collapsed="false">
      <c r="T383" s="1"/>
      <c r="V383" s="1"/>
      <c r="W383" s="1"/>
      <c r="X383" s="1"/>
    </row>
    <row r="384" customFormat="false" ht="13.8" hidden="false" customHeight="false" outlineLevel="0" collapsed="false">
      <c r="T384" s="1"/>
      <c r="V384" s="1"/>
      <c r="W384" s="1"/>
      <c r="X384" s="1"/>
    </row>
    <row r="385" customFormat="false" ht="13.8" hidden="false" customHeight="false" outlineLevel="0" collapsed="false">
      <c r="T385" s="1"/>
      <c r="V385" s="1"/>
      <c r="W385" s="1"/>
      <c r="X385" s="1"/>
    </row>
    <row r="386" customFormat="false" ht="13.8" hidden="false" customHeight="false" outlineLevel="0" collapsed="false">
      <c r="T386" s="1"/>
      <c r="V386" s="1"/>
      <c r="W386" s="1"/>
      <c r="X386" s="1"/>
    </row>
    <row r="387" customFormat="false" ht="13.8" hidden="false" customHeight="false" outlineLevel="0" collapsed="false">
      <c r="T387" s="1"/>
      <c r="V387" s="1"/>
      <c r="W387" s="1"/>
      <c r="X387" s="1"/>
    </row>
    <row r="388" customFormat="false" ht="13.8" hidden="false" customHeight="false" outlineLevel="0" collapsed="false">
      <c r="T388" s="1"/>
      <c r="V388" s="1"/>
      <c r="W388" s="1"/>
      <c r="X388" s="1"/>
    </row>
    <row r="389" customFormat="false" ht="13.8" hidden="false" customHeight="false" outlineLevel="0" collapsed="false">
      <c r="T389" s="1"/>
      <c r="V389" s="1"/>
      <c r="W389" s="1"/>
      <c r="X389" s="1"/>
    </row>
    <row r="390" customFormat="false" ht="13.8" hidden="false" customHeight="false" outlineLevel="0" collapsed="false">
      <c r="T390" s="1"/>
      <c r="V390" s="1"/>
      <c r="W390" s="1"/>
      <c r="X390" s="1"/>
    </row>
    <row r="391" customFormat="false" ht="13.8" hidden="false" customHeight="false" outlineLevel="0" collapsed="false">
      <c r="T391" s="1"/>
      <c r="V391" s="1"/>
      <c r="W391" s="1"/>
      <c r="X391" s="1"/>
    </row>
    <row r="392" customFormat="false" ht="13.8" hidden="false" customHeight="false" outlineLevel="0" collapsed="false">
      <c r="T392" s="1"/>
      <c r="V392" s="1"/>
      <c r="W392" s="1"/>
      <c r="X392" s="1"/>
    </row>
    <row r="393" customFormat="false" ht="13.8" hidden="false" customHeight="false" outlineLevel="0" collapsed="false">
      <c r="T393" s="1"/>
      <c r="V393" s="1"/>
      <c r="W393" s="1"/>
      <c r="X393" s="1"/>
    </row>
    <row r="394" customFormat="false" ht="13.8" hidden="false" customHeight="false" outlineLevel="0" collapsed="false">
      <c r="T394" s="1"/>
      <c r="V394" s="1"/>
      <c r="W394" s="1"/>
      <c r="X394" s="1"/>
    </row>
    <row r="395" customFormat="false" ht="13.8" hidden="false" customHeight="false" outlineLevel="0" collapsed="false">
      <c r="T395" s="1"/>
      <c r="V395" s="1"/>
      <c r="W395" s="1"/>
      <c r="X395" s="1"/>
    </row>
    <row r="396" customFormat="false" ht="13.8" hidden="false" customHeight="false" outlineLevel="0" collapsed="false">
      <c r="T396" s="1"/>
      <c r="V396" s="1"/>
      <c r="W396" s="1"/>
      <c r="X396" s="1"/>
    </row>
    <row r="397" customFormat="false" ht="13.8" hidden="false" customHeight="false" outlineLevel="0" collapsed="false">
      <c r="T397" s="1"/>
      <c r="V397" s="1"/>
      <c r="W397" s="1"/>
      <c r="X397" s="1"/>
    </row>
    <row r="398" customFormat="false" ht="13.8" hidden="false" customHeight="false" outlineLevel="0" collapsed="false">
      <c r="T398" s="1"/>
      <c r="V398" s="1"/>
      <c r="W398" s="1"/>
      <c r="X398" s="1"/>
    </row>
    <row r="399" customFormat="false" ht="13.8" hidden="false" customHeight="false" outlineLevel="0" collapsed="false">
      <c r="T399" s="1"/>
      <c r="V399" s="1"/>
      <c r="W399" s="1"/>
      <c r="X399" s="1"/>
    </row>
    <row r="400" customFormat="false" ht="13.8" hidden="false" customHeight="false" outlineLevel="0" collapsed="false">
      <c r="T400" s="1"/>
      <c r="V400" s="1"/>
      <c r="W400" s="1"/>
      <c r="X400" s="1"/>
    </row>
    <row r="401" customFormat="false" ht="13.8" hidden="false" customHeight="false" outlineLevel="0" collapsed="false">
      <c r="T401" s="1"/>
      <c r="V401" s="1"/>
      <c r="W401" s="1"/>
      <c r="X401" s="1"/>
    </row>
    <row r="402" customFormat="false" ht="13.8" hidden="false" customHeight="false" outlineLevel="0" collapsed="false">
      <c r="T402" s="1"/>
      <c r="V402" s="1"/>
      <c r="W402" s="1"/>
      <c r="X402" s="1"/>
    </row>
    <row r="403" customFormat="false" ht="13.8" hidden="false" customHeight="false" outlineLevel="0" collapsed="false">
      <c r="T403" s="1"/>
      <c r="V403" s="1"/>
      <c r="W403" s="1"/>
      <c r="X403" s="1"/>
    </row>
    <row r="404" customFormat="false" ht="13.8" hidden="false" customHeight="false" outlineLevel="0" collapsed="false">
      <c r="T404" s="1"/>
      <c r="V404" s="1"/>
      <c r="W404" s="1"/>
      <c r="X404" s="1"/>
    </row>
    <row r="405" customFormat="false" ht="13.8" hidden="false" customHeight="false" outlineLevel="0" collapsed="false">
      <c r="T405" s="1"/>
      <c r="V405" s="1"/>
      <c r="W405" s="1"/>
      <c r="X405" s="1"/>
    </row>
    <row r="406" customFormat="false" ht="13.8" hidden="false" customHeight="false" outlineLevel="0" collapsed="false">
      <c r="T406" s="1"/>
      <c r="V406" s="1"/>
      <c r="W406" s="1"/>
      <c r="X406" s="1"/>
    </row>
    <row r="407" customFormat="false" ht="13.8" hidden="false" customHeight="false" outlineLevel="0" collapsed="false">
      <c r="T407" s="1"/>
      <c r="V407" s="1"/>
      <c r="W407" s="1"/>
      <c r="X407" s="1"/>
    </row>
    <row r="408" customFormat="false" ht="13.8" hidden="false" customHeight="false" outlineLevel="0" collapsed="false">
      <c r="T408" s="1"/>
      <c r="V408" s="1"/>
      <c r="W408" s="1"/>
      <c r="X408" s="1"/>
    </row>
    <row r="409" customFormat="false" ht="13.8" hidden="false" customHeight="false" outlineLevel="0" collapsed="false">
      <c r="T409" s="1"/>
      <c r="V409" s="1"/>
      <c r="W409" s="1"/>
      <c r="X409" s="1"/>
    </row>
    <row r="410" customFormat="false" ht="13.8" hidden="false" customHeight="false" outlineLevel="0" collapsed="false">
      <c r="T410" s="1"/>
      <c r="V410" s="1"/>
      <c r="W410" s="1"/>
      <c r="X410" s="1"/>
    </row>
    <row r="411" customFormat="false" ht="13.8" hidden="false" customHeight="false" outlineLevel="0" collapsed="false">
      <c r="T411" s="1"/>
      <c r="V411" s="1"/>
      <c r="W411" s="1"/>
      <c r="X411" s="1"/>
    </row>
    <row r="412" customFormat="false" ht="13.8" hidden="false" customHeight="false" outlineLevel="0" collapsed="false">
      <c r="T412" s="1"/>
      <c r="V412" s="1"/>
      <c r="W412" s="1"/>
      <c r="X412" s="1"/>
    </row>
    <row r="413" customFormat="false" ht="13.8" hidden="false" customHeight="false" outlineLevel="0" collapsed="false">
      <c r="T413" s="1"/>
      <c r="V413" s="1"/>
      <c r="W413" s="1"/>
      <c r="X413" s="1"/>
    </row>
    <row r="414" customFormat="false" ht="13.8" hidden="false" customHeight="false" outlineLevel="0" collapsed="false">
      <c r="T414" s="1"/>
      <c r="V414" s="1"/>
      <c r="W414" s="1"/>
      <c r="X414" s="1"/>
    </row>
    <row r="415" customFormat="false" ht="13.8" hidden="false" customHeight="false" outlineLevel="0" collapsed="false">
      <c r="T415" s="1"/>
      <c r="V415" s="1"/>
      <c r="W415" s="1"/>
      <c r="X415" s="1"/>
    </row>
    <row r="416" customFormat="false" ht="13.8" hidden="false" customHeight="false" outlineLevel="0" collapsed="false">
      <c r="T416" s="1"/>
      <c r="V416" s="1"/>
      <c r="W416" s="1"/>
      <c r="X416" s="1"/>
    </row>
    <row r="417" customFormat="false" ht="13.8" hidden="false" customHeight="false" outlineLevel="0" collapsed="false">
      <c r="T417" s="1"/>
      <c r="V417" s="1"/>
      <c r="W417" s="1"/>
      <c r="X417" s="1"/>
    </row>
    <row r="418" customFormat="false" ht="13.8" hidden="false" customHeight="false" outlineLevel="0" collapsed="false">
      <c r="T418" s="1"/>
      <c r="V418" s="1"/>
      <c r="W418" s="1"/>
      <c r="X418" s="1"/>
    </row>
    <row r="419" customFormat="false" ht="13.8" hidden="false" customHeight="false" outlineLevel="0" collapsed="false">
      <c r="T419" s="1"/>
      <c r="V419" s="1"/>
      <c r="W419" s="1"/>
      <c r="X419" s="1"/>
    </row>
    <row r="420" customFormat="false" ht="13.8" hidden="false" customHeight="false" outlineLevel="0" collapsed="false">
      <c r="T420" s="1"/>
      <c r="V420" s="1"/>
      <c r="W420" s="1"/>
      <c r="X420" s="1"/>
    </row>
    <row r="421" customFormat="false" ht="13.8" hidden="false" customHeight="false" outlineLevel="0" collapsed="false">
      <c r="T421" s="1"/>
      <c r="V421" s="1"/>
      <c r="W421" s="1"/>
      <c r="X421" s="1"/>
    </row>
    <row r="422" customFormat="false" ht="13.8" hidden="false" customHeight="false" outlineLevel="0" collapsed="false">
      <c r="T422" s="1"/>
      <c r="V422" s="1"/>
      <c r="W422" s="1"/>
      <c r="X422" s="1"/>
    </row>
    <row r="423" customFormat="false" ht="13.8" hidden="false" customHeight="false" outlineLevel="0" collapsed="false">
      <c r="T423" s="1"/>
      <c r="V423" s="1"/>
      <c r="W423" s="1"/>
      <c r="X423" s="1"/>
    </row>
    <row r="424" customFormat="false" ht="13.8" hidden="false" customHeight="false" outlineLevel="0" collapsed="false">
      <c r="T424" s="1"/>
      <c r="V424" s="1"/>
      <c r="W424" s="1"/>
      <c r="X424" s="1"/>
    </row>
    <row r="425" customFormat="false" ht="13.8" hidden="false" customHeight="false" outlineLevel="0" collapsed="false">
      <c r="T425" s="1"/>
      <c r="V425" s="1"/>
      <c r="W425" s="1"/>
      <c r="X425" s="1"/>
    </row>
    <row r="426" customFormat="false" ht="13.8" hidden="false" customHeight="false" outlineLevel="0" collapsed="false">
      <c r="T426" s="1"/>
      <c r="V426" s="1"/>
      <c r="W426" s="1"/>
      <c r="X426" s="1"/>
    </row>
    <row r="427" customFormat="false" ht="13.8" hidden="false" customHeight="false" outlineLevel="0" collapsed="false">
      <c r="T427" s="1"/>
      <c r="V427" s="1"/>
      <c r="W427" s="1"/>
      <c r="X427" s="1"/>
    </row>
    <row r="428" customFormat="false" ht="13.8" hidden="false" customHeight="false" outlineLevel="0" collapsed="false">
      <c r="T428" s="1"/>
      <c r="V428" s="1"/>
      <c r="W428" s="1"/>
      <c r="X428" s="1"/>
    </row>
    <row r="429" customFormat="false" ht="13.8" hidden="false" customHeight="false" outlineLevel="0" collapsed="false">
      <c r="T429" s="1"/>
      <c r="V429" s="1"/>
      <c r="W429" s="1"/>
      <c r="X429" s="1"/>
    </row>
    <row r="430" customFormat="false" ht="13.8" hidden="false" customHeight="false" outlineLevel="0" collapsed="false">
      <c r="T430" s="1"/>
      <c r="V430" s="1"/>
      <c r="W430" s="1"/>
      <c r="X430" s="1"/>
    </row>
    <row r="431" customFormat="false" ht="13.8" hidden="false" customHeight="false" outlineLevel="0" collapsed="false">
      <c r="T431" s="1"/>
      <c r="V431" s="1"/>
      <c r="W431" s="1"/>
      <c r="X431" s="1"/>
    </row>
    <row r="432" customFormat="false" ht="13.8" hidden="false" customHeight="false" outlineLevel="0" collapsed="false">
      <c r="T432" s="1"/>
      <c r="V432" s="1"/>
      <c r="W432" s="1"/>
      <c r="X432" s="1"/>
    </row>
    <row r="433" customFormat="false" ht="13.8" hidden="false" customHeight="false" outlineLevel="0" collapsed="false">
      <c r="T433" s="1"/>
      <c r="V433" s="1"/>
      <c r="W433" s="1"/>
      <c r="X433" s="1"/>
    </row>
    <row r="434" customFormat="false" ht="13.8" hidden="false" customHeight="false" outlineLevel="0" collapsed="false">
      <c r="T434" s="1"/>
      <c r="V434" s="1"/>
      <c r="W434" s="1"/>
      <c r="X434" s="1"/>
    </row>
    <row r="435" customFormat="false" ht="13.8" hidden="false" customHeight="false" outlineLevel="0" collapsed="false">
      <c r="T435" s="1"/>
      <c r="V435" s="1"/>
      <c r="W435" s="1"/>
      <c r="X435" s="1"/>
    </row>
    <row r="436" customFormat="false" ht="13.8" hidden="false" customHeight="false" outlineLevel="0" collapsed="false">
      <c r="T436" s="1"/>
      <c r="V436" s="1"/>
      <c r="W436" s="1"/>
      <c r="X436" s="1"/>
    </row>
    <row r="437" customFormat="false" ht="13.8" hidden="false" customHeight="false" outlineLevel="0" collapsed="false">
      <c r="T437" s="1"/>
      <c r="V437" s="1"/>
      <c r="W437" s="1"/>
      <c r="X437" s="1"/>
    </row>
    <row r="438" customFormat="false" ht="13.8" hidden="false" customHeight="false" outlineLevel="0" collapsed="false">
      <c r="T438" s="1"/>
      <c r="V438" s="1"/>
      <c r="W438" s="1"/>
      <c r="X438" s="1"/>
    </row>
    <row r="439" customFormat="false" ht="13.8" hidden="false" customHeight="false" outlineLevel="0" collapsed="false">
      <c r="T439" s="1"/>
      <c r="V439" s="1"/>
      <c r="W439" s="1"/>
      <c r="X439" s="1"/>
    </row>
    <row r="440" customFormat="false" ht="13.8" hidden="false" customHeight="false" outlineLevel="0" collapsed="false">
      <c r="T440" s="1"/>
      <c r="V440" s="1"/>
      <c r="W440" s="1"/>
      <c r="X440" s="1"/>
    </row>
    <row r="441" customFormat="false" ht="13.8" hidden="false" customHeight="false" outlineLevel="0" collapsed="false">
      <c r="T441" s="1"/>
      <c r="V441" s="1"/>
      <c r="W441" s="1"/>
      <c r="X441" s="1"/>
    </row>
    <row r="442" customFormat="false" ht="13.8" hidden="false" customHeight="false" outlineLevel="0" collapsed="false">
      <c r="T442" s="1"/>
      <c r="V442" s="1"/>
      <c r="W442" s="1"/>
      <c r="X442" s="1"/>
    </row>
    <row r="443" customFormat="false" ht="13.8" hidden="false" customHeight="false" outlineLevel="0" collapsed="false">
      <c r="T443" s="1"/>
      <c r="V443" s="1"/>
      <c r="W443" s="1"/>
      <c r="X443" s="1"/>
    </row>
    <row r="444" customFormat="false" ht="13.8" hidden="false" customHeight="false" outlineLevel="0" collapsed="false">
      <c r="T444" s="1"/>
      <c r="V444" s="1"/>
      <c r="W444" s="1"/>
      <c r="X444" s="1"/>
    </row>
    <row r="445" customFormat="false" ht="13.8" hidden="false" customHeight="false" outlineLevel="0" collapsed="false">
      <c r="T445" s="1"/>
      <c r="V445" s="1"/>
      <c r="W445" s="1"/>
      <c r="X445" s="1"/>
    </row>
    <row r="446" customFormat="false" ht="13.8" hidden="false" customHeight="false" outlineLevel="0" collapsed="false">
      <c r="T446" s="1"/>
      <c r="V446" s="1"/>
      <c r="W446" s="1"/>
      <c r="X446" s="1"/>
    </row>
    <row r="447" customFormat="false" ht="13.8" hidden="false" customHeight="false" outlineLevel="0" collapsed="false">
      <c r="T447" s="1"/>
      <c r="V447" s="1"/>
      <c r="W447" s="1"/>
      <c r="X447" s="1"/>
    </row>
    <row r="448" customFormat="false" ht="13.8" hidden="false" customHeight="false" outlineLevel="0" collapsed="false">
      <c r="T448" s="1"/>
      <c r="V448" s="1"/>
      <c r="W448" s="1"/>
      <c r="X448" s="1"/>
    </row>
    <row r="449" customFormat="false" ht="13.8" hidden="false" customHeight="false" outlineLevel="0" collapsed="false">
      <c r="T449" s="1"/>
      <c r="V449" s="1"/>
      <c r="W449" s="1"/>
      <c r="X449" s="1"/>
    </row>
    <row r="450" customFormat="false" ht="13.8" hidden="false" customHeight="false" outlineLevel="0" collapsed="false">
      <c r="T450" s="1"/>
      <c r="V450" s="1"/>
      <c r="W450" s="1"/>
      <c r="X450" s="1"/>
    </row>
    <row r="451" customFormat="false" ht="13.8" hidden="false" customHeight="false" outlineLevel="0" collapsed="false">
      <c r="T451" s="1"/>
      <c r="V451" s="1"/>
      <c r="W451" s="1"/>
      <c r="X451" s="1"/>
    </row>
    <row r="452" customFormat="false" ht="13.8" hidden="false" customHeight="false" outlineLevel="0" collapsed="false">
      <c r="T452" s="1"/>
      <c r="V452" s="1"/>
      <c r="W452" s="1"/>
      <c r="X452" s="1"/>
    </row>
    <row r="453" customFormat="false" ht="13.8" hidden="false" customHeight="false" outlineLevel="0" collapsed="false">
      <c r="T453" s="1"/>
      <c r="V453" s="1"/>
      <c r="W453" s="1"/>
      <c r="X453" s="1"/>
    </row>
    <row r="454" customFormat="false" ht="13.8" hidden="false" customHeight="false" outlineLevel="0" collapsed="false">
      <c r="T454" s="1"/>
      <c r="V454" s="1"/>
      <c r="W454" s="1"/>
      <c r="X454" s="1"/>
    </row>
    <row r="455" customFormat="false" ht="13.8" hidden="false" customHeight="false" outlineLevel="0" collapsed="false">
      <c r="T455" s="1"/>
      <c r="V455" s="1"/>
      <c r="W455" s="1"/>
      <c r="X455" s="1"/>
    </row>
    <row r="456" customFormat="false" ht="13.8" hidden="false" customHeight="false" outlineLevel="0" collapsed="false">
      <c r="T456" s="1"/>
      <c r="V456" s="1"/>
      <c r="W456" s="1"/>
      <c r="X456" s="1"/>
    </row>
    <row r="457" customFormat="false" ht="13.8" hidden="false" customHeight="false" outlineLevel="0" collapsed="false">
      <c r="T457" s="1"/>
      <c r="V457" s="1"/>
      <c r="W457" s="1"/>
      <c r="X457" s="1"/>
    </row>
    <row r="458" customFormat="false" ht="13.8" hidden="false" customHeight="false" outlineLevel="0" collapsed="false">
      <c r="T458" s="1"/>
      <c r="V458" s="1"/>
      <c r="W458" s="1"/>
      <c r="X458" s="1"/>
    </row>
    <row r="459" customFormat="false" ht="13.8" hidden="false" customHeight="false" outlineLevel="0" collapsed="false">
      <c r="T459" s="1"/>
      <c r="V459" s="1"/>
      <c r="W459" s="1"/>
      <c r="X459" s="1"/>
    </row>
    <row r="460" customFormat="false" ht="13.8" hidden="false" customHeight="false" outlineLevel="0" collapsed="false">
      <c r="T460" s="1"/>
      <c r="V460" s="1"/>
      <c r="W460" s="1"/>
      <c r="X460" s="1"/>
    </row>
    <row r="461" customFormat="false" ht="13.8" hidden="false" customHeight="false" outlineLevel="0" collapsed="false">
      <c r="T461" s="1"/>
      <c r="V461" s="1"/>
      <c r="W461" s="1"/>
      <c r="X461" s="1"/>
    </row>
    <row r="462" customFormat="false" ht="13.8" hidden="false" customHeight="false" outlineLevel="0" collapsed="false">
      <c r="T462" s="1"/>
      <c r="V462" s="1"/>
      <c r="W462" s="1"/>
      <c r="X462" s="1"/>
    </row>
    <row r="463" customFormat="false" ht="13.8" hidden="false" customHeight="false" outlineLevel="0" collapsed="false">
      <c r="T463" s="1"/>
      <c r="V463" s="1"/>
      <c r="W463" s="1"/>
      <c r="X463" s="1"/>
    </row>
    <row r="464" customFormat="false" ht="13.8" hidden="false" customHeight="false" outlineLevel="0" collapsed="false">
      <c r="T464" s="1"/>
      <c r="V464" s="1"/>
      <c r="W464" s="1"/>
      <c r="X464" s="1"/>
    </row>
    <row r="465" customFormat="false" ht="13.8" hidden="false" customHeight="false" outlineLevel="0" collapsed="false">
      <c r="T465" s="1"/>
      <c r="V465" s="1"/>
      <c r="W465" s="1"/>
      <c r="X465" s="1"/>
    </row>
    <row r="466" customFormat="false" ht="13.8" hidden="false" customHeight="false" outlineLevel="0" collapsed="false">
      <c r="T466" s="1"/>
      <c r="V466" s="1"/>
      <c r="W466" s="1"/>
      <c r="X466" s="1"/>
    </row>
    <row r="467" customFormat="false" ht="13.8" hidden="false" customHeight="false" outlineLevel="0" collapsed="false">
      <c r="T467" s="1"/>
      <c r="V467" s="1"/>
      <c r="W467" s="1"/>
      <c r="X467" s="1"/>
    </row>
    <row r="468" customFormat="false" ht="13.8" hidden="false" customHeight="false" outlineLevel="0" collapsed="false">
      <c r="T468" s="1"/>
      <c r="V468" s="1"/>
      <c r="W468" s="1"/>
      <c r="X468" s="1"/>
    </row>
    <row r="469" customFormat="false" ht="13.8" hidden="false" customHeight="false" outlineLevel="0" collapsed="false">
      <c r="T469" s="1"/>
      <c r="V469" s="1"/>
      <c r="W469" s="1"/>
      <c r="X469" s="1"/>
    </row>
    <row r="470" customFormat="false" ht="13.8" hidden="false" customHeight="false" outlineLevel="0" collapsed="false">
      <c r="T470" s="1"/>
      <c r="V470" s="1"/>
      <c r="W470" s="1"/>
      <c r="X470" s="1"/>
    </row>
    <row r="471" customFormat="false" ht="13.8" hidden="false" customHeight="false" outlineLevel="0" collapsed="false">
      <c r="T471" s="1"/>
      <c r="V471" s="1"/>
      <c r="W471" s="1"/>
      <c r="X471" s="1"/>
    </row>
    <row r="472" customFormat="false" ht="13.8" hidden="false" customHeight="false" outlineLevel="0" collapsed="false">
      <c r="T472" s="1"/>
      <c r="V472" s="1"/>
      <c r="W472" s="1"/>
      <c r="X472" s="1"/>
    </row>
    <row r="473" customFormat="false" ht="13.8" hidden="false" customHeight="false" outlineLevel="0" collapsed="false">
      <c r="T473" s="1"/>
      <c r="V473" s="1"/>
      <c r="W473" s="1"/>
      <c r="X473" s="1"/>
    </row>
    <row r="474" customFormat="false" ht="13.8" hidden="false" customHeight="false" outlineLevel="0" collapsed="false">
      <c r="T474" s="1"/>
      <c r="V474" s="1"/>
      <c r="W474" s="1"/>
      <c r="X474" s="1"/>
    </row>
    <row r="475" customFormat="false" ht="13.8" hidden="false" customHeight="false" outlineLevel="0" collapsed="false">
      <c r="T475" s="1"/>
      <c r="V475" s="1"/>
      <c r="W475" s="1"/>
      <c r="X475" s="1"/>
    </row>
    <row r="476" customFormat="false" ht="13.8" hidden="false" customHeight="false" outlineLevel="0" collapsed="false">
      <c r="T476" s="1"/>
      <c r="V476" s="1"/>
      <c r="W476" s="1"/>
      <c r="X476" s="1"/>
    </row>
    <row r="477" customFormat="false" ht="13.8" hidden="false" customHeight="false" outlineLevel="0" collapsed="false">
      <c r="T477" s="1"/>
      <c r="V477" s="1"/>
      <c r="W477" s="1"/>
      <c r="X477" s="1"/>
    </row>
    <row r="478" customFormat="false" ht="13.8" hidden="false" customHeight="false" outlineLevel="0" collapsed="false">
      <c r="T478" s="1"/>
      <c r="V478" s="1"/>
      <c r="W478" s="1"/>
      <c r="X478" s="1"/>
    </row>
    <row r="479" customFormat="false" ht="13.8" hidden="false" customHeight="false" outlineLevel="0" collapsed="false">
      <c r="T479" s="1"/>
      <c r="V479" s="1"/>
      <c r="W479" s="1"/>
      <c r="X479" s="1"/>
    </row>
    <row r="480" customFormat="false" ht="13.8" hidden="false" customHeight="false" outlineLevel="0" collapsed="false">
      <c r="T480" s="1"/>
      <c r="V480" s="1"/>
      <c r="W480" s="1"/>
      <c r="X480" s="1"/>
    </row>
    <row r="481" customFormat="false" ht="13.8" hidden="false" customHeight="false" outlineLevel="0" collapsed="false">
      <c r="T481" s="1"/>
      <c r="V481" s="1"/>
      <c r="W481" s="1"/>
      <c r="X481" s="1"/>
    </row>
    <row r="482" customFormat="false" ht="13.8" hidden="false" customHeight="false" outlineLevel="0" collapsed="false">
      <c r="T482" s="1"/>
      <c r="V482" s="1"/>
      <c r="W482" s="1"/>
      <c r="X482" s="1"/>
    </row>
    <row r="483" customFormat="false" ht="13.8" hidden="false" customHeight="false" outlineLevel="0" collapsed="false">
      <c r="T483" s="1"/>
      <c r="V483" s="1"/>
      <c r="W483" s="1"/>
      <c r="X483" s="1"/>
    </row>
    <row r="484" customFormat="false" ht="13.8" hidden="false" customHeight="false" outlineLevel="0" collapsed="false">
      <c r="T484" s="1"/>
      <c r="V484" s="1"/>
      <c r="W484" s="1"/>
      <c r="X484" s="1"/>
    </row>
    <row r="485" customFormat="false" ht="13.8" hidden="false" customHeight="false" outlineLevel="0" collapsed="false">
      <c r="T485" s="1"/>
      <c r="V485" s="1"/>
      <c r="W485" s="1"/>
      <c r="X485" s="1"/>
    </row>
    <row r="486" customFormat="false" ht="13.8" hidden="false" customHeight="false" outlineLevel="0" collapsed="false">
      <c r="T486" s="1"/>
      <c r="V486" s="1"/>
      <c r="W486" s="1"/>
      <c r="X486" s="1"/>
    </row>
    <row r="487" customFormat="false" ht="13.8" hidden="false" customHeight="false" outlineLevel="0" collapsed="false">
      <c r="T487" s="1"/>
      <c r="V487" s="1"/>
      <c r="W487" s="1"/>
      <c r="X487" s="1"/>
    </row>
    <row r="488" customFormat="false" ht="13.8" hidden="false" customHeight="false" outlineLevel="0" collapsed="false">
      <c r="T488" s="1"/>
      <c r="V488" s="1"/>
      <c r="W488" s="1"/>
      <c r="X488" s="1"/>
    </row>
    <row r="489" customFormat="false" ht="13.8" hidden="false" customHeight="false" outlineLevel="0" collapsed="false">
      <c r="T489" s="1"/>
      <c r="V489" s="1"/>
      <c r="W489" s="1"/>
      <c r="X489" s="1"/>
    </row>
    <row r="490" customFormat="false" ht="13.8" hidden="false" customHeight="false" outlineLevel="0" collapsed="false">
      <c r="T490" s="1"/>
      <c r="V490" s="1"/>
      <c r="W490" s="1"/>
      <c r="X490" s="1"/>
    </row>
    <row r="491" customFormat="false" ht="13.8" hidden="false" customHeight="false" outlineLevel="0" collapsed="false">
      <c r="T491" s="1"/>
      <c r="V491" s="1"/>
      <c r="W491" s="1"/>
      <c r="X491" s="1"/>
    </row>
    <row r="492" customFormat="false" ht="13.8" hidden="false" customHeight="false" outlineLevel="0" collapsed="false">
      <c r="T492" s="1"/>
      <c r="V492" s="1"/>
      <c r="W492" s="1"/>
      <c r="X492" s="1"/>
    </row>
    <row r="493" customFormat="false" ht="13.8" hidden="false" customHeight="false" outlineLevel="0" collapsed="false">
      <c r="T493" s="1"/>
      <c r="V493" s="1"/>
      <c r="W493" s="1"/>
      <c r="X493" s="1"/>
    </row>
    <row r="494" customFormat="false" ht="13.8" hidden="false" customHeight="false" outlineLevel="0" collapsed="false">
      <c r="T494" s="1"/>
      <c r="V494" s="1"/>
      <c r="W494" s="1"/>
      <c r="X494" s="1"/>
    </row>
    <row r="495" customFormat="false" ht="13.8" hidden="false" customHeight="false" outlineLevel="0" collapsed="false">
      <c r="T495" s="1"/>
      <c r="V495" s="1"/>
      <c r="W495" s="1"/>
      <c r="X495" s="1"/>
    </row>
    <row r="496" customFormat="false" ht="13.8" hidden="false" customHeight="false" outlineLevel="0" collapsed="false">
      <c r="T496" s="1"/>
      <c r="V496" s="1"/>
      <c r="W496" s="1"/>
      <c r="X496" s="1"/>
    </row>
    <row r="497" customFormat="false" ht="13.8" hidden="false" customHeight="false" outlineLevel="0" collapsed="false">
      <c r="T497" s="1"/>
      <c r="V497" s="1"/>
      <c r="W497" s="1"/>
      <c r="X497" s="1"/>
    </row>
    <row r="498" customFormat="false" ht="13.8" hidden="false" customHeight="false" outlineLevel="0" collapsed="false">
      <c r="T498" s="1"/>
      <c r="V498" s="1"/>
      <c r="W498" s="1"/>
      <c r="X498" s="1"/>
    </row>
    <row r="499" customFormat="false" ht="13.8" hidden="false" customHeight="false" outlineLevel="0" collapsed="false">
      <c r="T499" s="1"/>
      <c r="V499" s="1"/>
      <c r="W499" s="1"/>
      <c r="X499" s="1"/>
    </row>
    <row r="500" customFormat="false" ht="13.8" hidden="false" customHeight="false" outlineLevel="0" collapsed="false">
      <c r="T500" s="1"/>
      <c r="V500" s="1"/>
      <c r="W500" s="1"/>
      <c r="X500" s="1"/>
    </row>
    <row r="501" customFormat="false" ht="13.8" hidden="false" customHeight="false" outlineLevel="0" collapsed="false">
      <c r="T501" s="1"/>
      <c r="V501" s="1"/>
      <c r="W501" s="1"/>
      <c r="X501" s="1"/>
    </row>
    <row r="502" customFormat="false" ht="13.8" hidden="false" customHeight="false" outlineLevel="0" collapsed="false">
      <c r="T502" s="1"/>
      <c r="V502" s="1"/>
      <c r="W502" s="1"/>
      <c r="X502" s="1"/>
    </row>
    <row r="503" customFormat="false" ht="13.8" hidden="false" customHeight="false" outlineLevel="0" collapsed="false">
      <c r="T503" s="1"/>
      <c r="V503" s="1"/>
      <c r="W503" s="1"/>
      <c r="X503" s="1"/>
    </row>
    <row r="504" customFormat="false" ht="13.8" hidden="false" customHeight="false" outlineLevel="0" collapsed="false">
      <c r="T504" s="1"/>
      <c r="V504" s="1"/>
      <c r="W504" s="1"/>
      <c r="X504" s="1"/>
    </row>
    <row r="505" customFormat="false" ht="13.8" hidden="false" customHeight="false" outlineLevel="0" collapsed="false">
      <c r="T505" s="1"/>
      <c r="V505" s="1"/>
      <c r="W505" s="1"/>
      <c r="X505" s="1"/>
    </row>
    <row r="506" customFormat="false" ht="13.8" hidden="false" customHeight="false" outlineLevel="0" collapsed="false">
      <c r="T506" s="1"/>
      <c r="V506" s="1"/>
      <c r="W506" s="1"/>
      <c r="X506" s="1"/>
    </row>
    <row r="507" customFormat="false" ht="13.8" hidden="false" customHeight="false" outlineLevel="0" collapsed="false">
      <c r="T507" s="1"/>
      <c r="V507" s="1"/>
      <c r="W507" s="1"/>
      <c r="X507" s="1"/>
    </row>
    <row r="508" customFormat="false" ht="13.8" hidden="false" customHeight="false" outlineLevel="0" collapsed="false">
      <c r="T508" s="1"/>
      <c r="V508" s="1"/>
      <c r="W508" s="1"/>
      <c r="X508" s="1"/>
    </row>
    <row r="509" customFormat="false" ht="13.8" hidden="false" customHeight="false" outlineLevel="0" collapsed="false">
      <c r="T509" s="1"/>
      <c r="V509" s="1"/>
      <c r="W509" s="1"/>
      <c r="X509" s="1"/>
    </row>
    <row r="510" customFormat="false" ht="13.8" hidden="false" customHeight="false" outlineLevel="0" collapsed="false">
      <c r="T510" s="1"/>
      <c r="V510" s="1"/>
      <c r="W510" s="1"/>
      <c r="X510" s="1"/>
    </row>
    <row r="511" customFormat="false" ht="13.8" hidden="false" customHeight="false" outlineLevel="0" collapsed="false">
      <c r="T511" s="1"/>
      <c r="V511" s="1"/>
      <c r="W511" s="1"/>
      <c r="X511" s="1"/>
    </row>
    <row r="512" customFormat="false" ht="13.8" hidden="false" customHeight="false" outlineLevel="0" collapsed="false">
      <c r="T512" s="1"/>
      <c r="V512" s="1"/>
      <c r="W512" s="1"/>
      <c r="X512" s="1"/>
    </row>
    <row r="513" customFormat="false" ht="13.8" hidden="false" customHeight="false" outlineLevel="0" collapsed="false">
      <c r="T513" s="1"/>
      <c r="V513" s="1"/>
      <c r="W513" s="1"/>
      <c r="X513" s="1"/>
    </row>
    <row r="514" customFormat="false" ht="13.8" hidden="false" customHeight="false" outlineLevel="0" collapsed="false">
      <c r="T514" s="1"/>
      <c r="V514" s="1"/>
      <c r="W514" s="1"/>
      <c r="X514" s="1"/>
    </row>
    <row r="515" customFormat="false" ht="13.8" hidden="false" customHeight="false" outlineLevel="0" collapsed="false">
      <c r="T515" s="1"/>
      <c r="V515" s="1"/>
      <c r="W515" s="1"/>
      <c r="X515" s="1"/>
    </row>
    <row r="516" customFormat="false" ht="13.8" hidden="false" customHeight="false" outlineLevel="0" collapsed="false">
      <c r="T516" s="1"/>
      <c r="V516" s="1"/>
      <c r="W516" s="1"/>
      <c r="X516" s="1"/>
    </row>
    <row r="517" customFormat="false" ht="13.8" hidden="false" customHeight="false" outlineLevel="0" collapsed="false">
      <c r="T517" s="1"/>
      <c r="V517" s="1"/>
      <c r="W517" s="1"/>
      <c r="X517" s="1"/>
    </row>
    <row r="518" customFormat="false" ht="13.8" hidden="false" customHeight="false" outlineLevel="0" collapsed="false">
      <c r="T518" s="1"/>
      <c r="V518" s="1"/>
      <c r="W518" s="1"/>
      <c r="X518" s="1"/>
    </row>
    <row r="519" customFormat="false" ht="13.8" hidden="false" customHeight="false" outlineLevel="0" collapsed="false">
      <c r="T519" s="1"/>
      <c r="V519" s="1"/>
      <c r="W519" s="1"/>
      <c r="X519" s="1"/>
    </row>
    <row r="520" customFormat="false" ht="13.8" hidden="false" customHeight="false" outlineLevel="0" collapsed="false">
      <c r="T520" s="1"/>
      <c r="V520" s="1"/>
      <c r="W520" s="1"/>
      <c r="X520" s="1"/>
    </row>
    <row r="521" customFormat="false" ht="13.8" hidden="false" customHeight="false" outlineLevel="0" collapsed="false">
      <c r="T521" s="1"/>
      <c r="V521" s="1"/>
      <c r="W521" s="1"/>
      <c r="X521" s="1"/>
    </row>
    <row r="522" customFormat="false" ht="13.8" hidden="false" customHeight="false" outlineLevel="0" collapsed="false">
      <c r="T522" s="1"/>
      <c r="V522" s="1"/>
      <c r="W522" s="1"/>
      <c r="X522" s="1"/>
    </row>
    <row r="523" customFormat="false" ht="13.8" hidden="false" customHeight="false" outlineLevel="0" collapsed="false">
      <c r="T523" s="1"/>
      <c r="V523" s="1"/>
      <c r="W523" s="1"/>
      <c r="X523" s="1"/>
    </row>
    <row r="524" customFormat="false" ht="13.8" hidden="false" customHeight="false" outlineLevel="0" collapsed="false">
      <c r="T524" s="1"/>
      <c r="V524" s="1"/>
      <c r="W524" s="1"/>
      <c r="X524" s="1"/>
    </row>
    <row r="525" customFormat="false" ht="13.8" hidden="false" customHeight="false" outlineLevel="0" collapsed="false">
      <c r="T525" s="1"/>
      <c r="V525" s="1"/>
      <c r="W525" s="1"/>
      <c r="X525" s="1"/>
    </row>
    <row r="526" customFormat="false" ht="13.8" hidden="false" customHeight="false" outlineLevel="0" collapsed="false">
      <c r="T526" s="1"/>
      <c r="V526" s="1"/>
      <c r="W526" s="1"/>
      <c r="X526" s="1"/>
    </row>
    <row r="527" customFormat="false" ht="13.8" hidden="false" customHeight="false" outlineLevel="0" collapsed="false">
      <c r="T527" s="1"/>
      <c r="V527" s="1"/>
      <c r="W527" s="1"/>
      <c r="X527" s="1"/>
    </row>
    <row r="528" customFormat="false" ht="13.8" hidden="false" customHeight="false" outlineLevel="0" collapsed="false">
      <c r="T528" s="1"/>
      <c r="V528" s="1"/>
      <c r="W528" s="1"/>
      <c r="X528" s="1"/>
    </row>
    <row r="529" customFormat="false" ht="13.8" hidden="false" customHeight="false" outlineLevel="0" collapsed="false">
      <c r="T529" s="1"/>
      <c r="V529" s="1"/>
      <c r="W529" s="1"/>
      <c r="X529" s="1"/>
    </row>
    <row r="530" customFormat="false" ht="13.8" hidden="false" customHeight="false" outlineLevel="0" collapsed="false">
      <c r="T530" s="1"/>
      <c r="V530" s="1"/>
      <c r="W530" s="1"/>
      <c r="X530" s="1"/>
    </row>
    <row r="531" customFormat="false" ht="13.8" hidden="false" customHeight="false" outlineLevel="0" collapsed="false">
      <c r="T531" s="1"/>
      <c r="V531" s="1"/>
      <c r="W531" s="1"/>
      <c r="X531" s="1"/>
    </row>
    <row r="532" customFormat="false" ht="13.8" hidden="false" customHeight="false" outlineLevel="0" collapsed="false">
      <c r="T532" s="1"/>
      <c r="V532" s="1"/>
      <c r="W532" s="1"/>
      <c r="X532" s="1"/>
    </row>
    <row r="533" customFormat="false" ht="13.8" hidden="false" customHeight="false" outlineLevel="0" collapsed="false">
      <c r="T533" s="1"/>
      <c r="V533" s="1"/>
      <c r="W533" s="1"/>
      <c r="X533" s="1"/>
    </row>
    <row r="534" customFormat="false" ht="13.8" hidden="false" customHeight="false" outlineLevel="0" collapsed="false">
      <c r="T534" s="1"/>
      <c r="V534" s="1"/>
      <c r="W534" s="1"/>
      <c r="X534" s="1"/>
    </row>
    <row r="535" customFormat="false" ht="13.8" hidden="false" customHeight="false" outlineLevel="0" collapsed="false">
      <c r="T535" s="1"/>
      <c r="V535" s="1"/>
      <c r="W535" s="1"/>
      <c r="X535" s="1"/>
    </row>
    <row r="536" customFormat="false" ht="13.8" hidden="false" customHeight="false" outlineLevel="0" collapsed="false">
      <c r="T536" s="1"/>
      <c r="V536" s="1"/>
      <c r="W536" s="1"/>
      <c r="X536" s="1"/>
    </row>
    <row r="537" customFormat="false" ht="13.8" hidden="false" customHeight="false" outlineLevel="0" collapsed="false">
      <c r="T537" s="1"/>
      <c r="V537" s="1"/>
      <c r="W537" s="1"/>
      <c r="X537" s="1"/>
    </row>
    <row r="538" customFormat="false" ht="13.8" hidden="false" customHeight="false" outlineLevel="0" collapsed="false">
      <c r="T538" s="1"/>
      <c r="V538" s="1"/>
      <c r="W538" s="1"/>
      <c r="X538" s="1"/>
    </row>
    <row r="539" customFormat="false" ht="13.8" hidden="false" customHeight="false" outlineLevel="0" collapsed="false">
      <c r="T539" s="1"/>
      <c r="V539" s="1"/>
      <c r="W539" s="1"/>
      <c r="X539" s="1"/>
    </row>
    <row r="540" customFormat="false" ht="13.8" hidden="false" customHeight="false" outlineLevel="0" collapsed="false">
      <c r="T540" s="1"/>
      <c r="V540" s="1"/>
      <c r="W540" s="1"/>
      <c r="X540" s="1"/>
    </row>
    <row r="541" customFormat="false" ht="13.8" hidden="false" customHeight="false" outlineLevel="0" collapsed="false">
      <c r="T541" s="1"/>
      <c r="V541" s="1"/>
      <c r="W541" s="1"/>
      <c r="X541" s="1"/>
    </row>
    <row r="542" customFormat="false" ht="13.8" hidden="false" customHeight="false" outlineLevel="0" collapsed="false">
      <c r="T542" s="1"/>
      <c r="V542" s="1"/>
      <c r="W542" s="1"/>
      <c r="X542" s="1"/>
    </row>
    <row r="543" customFormat="false" ht="13.8" hidden="false" customHeight="false" outlineLevel="0" collapsed="false">
      <c r="T543" s="1"/>
      <c r="V543" s="1"/>
      <c r="W543" s="1"/>
      <c r="X543" s="1"/>
    </row>
    <row r="544" customFormat="false" ht="13.8" hidden="false" customHeight="false" outlineLevel="0" collapsed="false">
      <c r="T544" s="1"/>
      <c r="V544" s="1"/>
      <c r="W544" s="1"/>
      <c r="X544" s="1"/>
    </row>
    <row r="545" customFormat="false" ht="13.8" hidden="false" customHeight="false" outlineLevel="0" collapsed="false">
      <c r="T545" s="1"/>
      <c r="V545" s="1"/>
      <c r="W545" s="1"/>
      <c r="X545" s="1"/>
    </row>
    <row r="546" customFormat="false" ht="13.8" hidden="false" customHeight="false" outlineLevel="0" collapsed="false">
      <c r="T546" s="1"/>
      <c r="V546" s="1"/>
      <c r="W546" s="1"/>
      <c r="X546" s="1"/>
    </row>
    <row r="547" customFormat="false" ht="13.8" hidden="false" customHeight="false" outlineLevel="0" collapsed="false">
      <c r="T547" s="1"/>
      <c r="V547" s="1"/>
      <c r="W547" s="1"/>
      <c r="X547" s="1"/>
    </row>
    <row r="548" customFormat="false" ht="13.8" hidden="false" customHeight="false" outlineLevel="0" collapsed="false">
      <c r="T548" s="1"/>
      <c r="V548" s="1"/>
      <c r="W548" s="1"/>
      <c r="X548" s="1"/>
    </row>
    <row r="549" customFormat="false" ht="13.8" hidden="false" customHeight="false" outlineLevel="0" collapsed="false">
      <c r="T549" s="1"/>
      <c r="V549" s="1"/>
      <c r="W549" s="1"/>
      <c r="X549" s="1"/>
    </row>
    <row r="550" customFormat="false" ht="13.8" hidden="false" customHeight="false" outlineLevel="0" collapsed="false">
      <c r="T550" s="1"/>
      <c r="V550" s="1"/>
      <c r="W550" s="1"/>
      <c r="X550" s="1"/>
    </row>
    <row r="551" customFormat="false" ht="13.8" hidden="false" customHeight="false" outlineLevel="0" collapsed="false">
      <c r="T551" s="1"/>
      <c r="V551" s="1"/>
      <c r="W551" s="1"/>
      <c r="X551" s="1"/>
    </row>
    <row r="552" customFormat="false" ht="13.8" hidden="false" customHeight="false" outlineLevel="0" collapsed="false">
      <c r="T552" s="1"/>
      <c r="V552" s="1"/>
      <c r="W552" s="1"/>
      <c r="X552" s="1"/>
    </row>
    <row r="553" customFormat="false" ht="13.8" hidden="false" customHeight="false" outlineLevel="0" collapsed="false">
      <c r="T553" s="1"/>
      <c r="V553" s="1"/>
      <c r="W553" s="1"/>
      <c r="X553" s="1"/>
    </row>
    <row r="554" customFormat="false" ht="13.8" hidden="false" customHeight="false" outlineLevel="0" collapsed="false">
      <c r="T554" s="1"/>
      <c r="V554" s="1"/>
      <c r="W554" s="1"/>
      <c r="X554" s="1"/>
    </row>
    <row r="555" customFormat="false" ht="13.8" hidden="false" customHeight="false" outlineLevel="0" collapsed="false">
      <c r="T555" s="1"/>
      <c r="V555" s="1"/>
      <c r="W555" s="1"/>
      <c r="X555" s="1"/>
    </row>
    <row r="556" customFormat="false" ht="13.8" hidden="false" customHeight="false" outlineLevel="0" collapsed="false">
      <c r="T556" s="1"/>
      <c r="V556" s="1"/>
      <c r="W556" s="1"/>
      <c r="X556" s="1"/>
    </row>
    <row r="557" customFormat="false" ht="13.8" hidden="false" customHeight="false" outlineLevel="0" collapsed="false">
      <c r="T557" s="1"/>
      <c r="V557" s="1"/>
      <c r="W557" s="1"/>
      <c r="X557" s="1"/>
    </row>
    <row r="558" customFormat="false" ht="13.8" hidden="false" customHeight="false" outlineLevel="0" collapsed="false">
      <c r="T558" s="1"/>
      <c r="V558" s="1"/>
      <c r="W558" s="1"/>
      <c r="X558" s="1"/>
    </row>
    <row r="559" customFormat="false" ht="13.8" hidden="false" customHeight="false" outlineLevel="0" collapsed="false">
      <c r="T559" s="1"/>
      <c r="V559" s="1"/>
      <c r="W559" s="1"/>
      <c r="X559" s="1"/>
    </row>
    <row r="560" customFormat="false" ht="13.8" hidden="false" customHeight="false" outlineLevel="0" collapsed="false">
      <c r="T560" s="1"/>
      <c r="V560" s="1"/>
      <c r="W560" s="1"/>
      <c r="X560" s="1"/>
    </row>
    <row r="561" customFormat="false" ht="13.8" hidden="false" customHeight="false" outlineLevel="0" collapsed="false">
      <c r="T561" s="1"/>
      <c r="V561" s="1"/>
      <c r="W561" s="1"/>
      <c r="X561" s="1"/>
    </row>
    <row r="562" customFormat="false" ht="13.8" hidden="false" customHeight="false" outlineLevel="0" collapsed="false">
      <c r="T562" s="1"/>
      <c r="V562" s="1"/>
      <c r="W562" s="1"/>
      <c r="X562" s="1"/>
    </row>
    <row r="563" customFormat="false" ht="13.8" hidden="false" customHeight="false" outlineLevel="0" collapsed="false">
      <c r="T563" s="1"/>
      <c r="V563" s="1"/>
      <c r="W563" s="1"/>
      <c r="X563" s="1"/>
    </row>
    <row r="564" customFormat="false" ht="13.8" hidden="false" customHeight="false" outlineLevel="0" collapsed="false">
      <c r="T564" s="1"/>
      <c r="V564" s="1"/>
      <c r="W564" s="1"/>
      <c r="X564" s="1"/>
    </row>
    <row r="565" customFormat="false" ht="13.8" hidden="false" customHeight="false" outlineLevel="0" collapsed="false">
      <c r="T565" s="1"/>
      <c r="V565" s="1"/>
      <c r="W565" s="1"/>
      <c r="X565" s="1"/>
    </row>
    <row r="566" customFormat="false" ht="13.8" hidden="false" customHeight="false" outlineLevel="0" collapsed="false">
      <c r="T566" s="1"/>
      <c r="V566" s="1"/>
      <c r="W566" s="1"/>
      <c r="X566" s="1"/>
    </row>
    <row r="567" customFormat="false" ht="13.8" hidden="false" customHeight="false" outlineLevel="0" collapsed="false">
      <c r="T567" s="1"/>
      <c r="V567" s="1"/>
      <c r="W567" s="1"/>
      <c r="X567" s="1"/>
    </row>
    <row r="568" customFormat="false" ht="13.8" hidden="false" customHeight="false" outlineLevel="0" collapsed="false">
      <c r="T568" s="1"/>
      <c r="V568" s="1"/>
      <c r="W568" s="1"/>
      <c r="X568" s="1"/>
    </row>
    <row r="569" customFormat="false" ht="13.8" hidden="false" customHeight="false" outlineLevel="0" collapsed="false">
      <c r="T569" s="1"/>
      <c r="V569" s="1"/>
      <c r="W569" s="1"/>
      <c r="X569" s="1"/>
    </row>
    <row r="570" customFormat="false" ht="13.8" hidden="false" customHeight="false" outlineLevel="0" collapsed="false">
      <c r="T570" s="1"/>
      <c r="V570" s="1"/>
      <c r="W570" s="1"/>
      <c r="X570" s="1"/>
    </row>
    <row r="571" customFormat="false" ht="13.8" hidden="false" customHeight="false" outlineLevel="0" collapsed="false">
      <c r="T571" s="1"/>
      <c r="V571" s="1"/>
      <c r="W571" s="1"/>
      <c r="X571" s="1"/>
    </row>
    <row r="572" customFormat="false" ht="13.8" hidden="false" customHeight="false" outlineLevel="0" collapsed="false">
      <c r="T572" s="1"/>
      <c r="V572" s="1"/>
      <c r="W572" s="1"/>
      <c r="X572" s="1"/>
    </row>
    <row r="573" customFormat="false" ht="13.8" hidden="false" customHeight="false" outlineLevel="0" collapsed="false">
      <c r="T573" s="1"/>
      <c r="V573" s="1"/>
      <c r="W573" s="1"/>
      <c r="X573" s="1"/>
    </row>
    <row r="574" customFormat="false" ht="13.8" hidden="false" customHeight="false" outlineLevel="0" collapsed="false">
      <c r="T574" s="1"/>
      <c r="V574" s="1"/>
      <c r="W574" s="1"/>
      <c r="X574" s="1"/>
    </row>
    <row r="575" customFormat="false" ht="13.8" hidden="false" customHeight="false" outlineLevel="0" collapsed="false">
      <c r="T575" s="1"/>
      <c r="V575" s="1"/>
      <c r="W575" s="1"/>
      <c r="X575" s="1"/>
    </row>
    <row r="576" customFormat="false" ht="13.8" hidden="false" customHeight="false" outlineLevel="0" collapsed="false">
      <c r="T576" s="1"/>
      <c r="V576" s="1"/>
      <c r="W576" s="1"/>
      <c r="X576" s="1"/>
    </row>
    <row r="577" customFormat="false" ht="13.8" hidden="false" customHeight="false" outlineLevel="0" collapsed="false">
      <c r="T577" s="1"/>
      <c r="V577" s="1"/>
      <c r="W577" s="1"/>
      <c r="X577" s="1"/>
    </row>
    <row r="578" customFormat="false" ht="13.8" hidden="false" customHeight="false" outlineLevel="0" collapsed="false">
      <c r="T578" s="1"/>
      <c r="V578" s="1"/>
      <c r="W578" s="1"/>
      <c r="X578" s="1"/>
    </row>
    <row r="579" customFormat="false" ht="13.8" hidden="false" customHeight="false" outlineLevel="0" collapsed="false">
      <c r="T579" s="1"/>
      <c r="V579" s="1"/>
      <c r="W579" s="1"/>
      <c r="X579" s="1"/>
    </row>
    <row r="580" customFormat="false" ht="13.8" hidden="false" customHeight="false" outlineLevel="0" collapsed="false">
      <c r="T580" s="1"/>
      <c r="V580" s="1"/>
      <c r="W580" s="1"/>
      <c r="X580" s="1"/>
    </row>
    <row r="581" customFormat="false" ht="13.8" hidden="false" customHeight="false" outlineLevel="0" collapsed="false">
      <c r="T581" s="1"/>
      <c r="V581" s="1"/>
      <c r="W581" s="1"/>
      <c r="X581" s="1"/>
    </row>
    <row r="582" customFormat="false" ht="13.8" hidden="false" customHeight="false" outlineLevel="0" collapsed="false">
      <c r="T582" s="1"/>
      <c r="V582" s="1"/>
      <c r="W582" s="1"/>
      <c r="X582" s="1"/>
    </row>
    <row r="583" customFormat="false" ht="13.8" hidden="false" customHeight="false" outlineLevel="0" collapsed="false">
      <c r="T583" s="1"/>
      <c r="V583" s="1"/>
      <c r="W583" s="1"/>
      <c r="X583" s="1"/>
    </row>
    <row r="584" customFormat="false" ht="13.8" hidden="false" customHeight="false" outlineLevel="0" collapsed="false">
      <c r="T584" s="1"/>
      <c r="V584" s="1"/>
      <c r="W584" s="1"/>
      <c r="X584" s="1"/>
    </row>
    <row r="585" customFormat="false" ht="13.8" hidden="false" customHeight="false" outlineLevel="0" collapsed="false">
      <c r="T585" s="1"/>
      <c r="V585" s="1"/>
      <c r="W585" s="1"/>
      <c r="X585" s="1"/>
    </row>
    <row r="586" customFormat="false" ht="13.8" hidden="false" customHeight="false" outlineLevel="0" collapsed="false">
      <c r="T586" s="1"/>
      <c r="V586" s="1"/>
      <c r="W586" s="1"/>
      <c r="X586" s="1"/>
    </row>
    <row r="587" customFormat="false" ht="13.8" hidden="false" customHeight="false" outlineLevel="0" collapsed="false">
      <c r="T587" s="1"/>
      <c r="V587" s="1"/>
      <c r="W587" s="1"/>
      <c r="X587" s="1"/>
    </row>
    <row r="588" customFormat="false" ht="13.8" hidden="false" customHeight="false" outlineLevel="0" collapsed="false">
      <c r="T588" s="1"/>
      <c r="V588" s="1"/>
      <c r="W588" s="1"/>
      <c r="X588" s="1"/>
    </row>
    <row r="589" customFormat="false" ht="13.8" hidden="false" customHeight="false" outlineLevel="0" collapsed="false">
      <c r="T589" s="1"/>
      <c r="V589" s="1"/>
      <c r="W589" s="1"/>
      <c r="X589" s="1"/>
    </row>
    <row r="590" customFormat="false" ht="13.8" hidden="false" customHeight="false" outlineLevel="0" collapsed="false">
      <c r="T590" s="1"/>
      <c r="V590" s="1"/>
      <c r="W590" s="1"/>
      <c r="X590" s="1"/>
    </row>
    <row r="591" customFormat="false" ht="13.8" hidden="false" customHeight="false" outlineLevel="0" collapsed="false">
      <c r="T591" s="1"/>
      <c r="V591" s="1"/>
      <c r="W591" s="1"/>
      <c r="X591" s="1"/>
    </row>
    <row r="592" customFormat="false" ht="13.8" hidden="false" customHeight="false" outlineLevel="0" collapsed="false">
      <c r="T592" s="1"/>
      <c r="V592" s="1"/>
      <c r="W592" s="1"/>
      <c r="X592" s="1"/>
    </row>
    <row r="593" customFormat="false" ht="13.8" hidden="false" customHeight="false" outlineLevel="0" collapsed="false">
      <c r="T593" s="1"/>
      <c r="V593" s="1"/>
      <c r="W593" s="1"/>
      <c r="X593" s="1"/>
    </row>
    <row r="594" customFormat="false" ht="13.8" hidden="false" customHeight="false" outlineLevel="0" collapsed="false">
      <c r="T594" s="1"/>
      <c r="V594" s="1"/>
      <c r="W594" s="1"/>
      <c r="X594" s="1"/>
    </row>
    <row r="595" customFormat="false" ht="13.8" hidden="false" customHeight="false" outlineLevel="0" collapsed="false">
      <c r="T595" s="1"/>
      <c r="V595" s="1"/>
      <c r="W595" s="1"/>
      <c r="X595" s="1"/>
    </row>
    <row r="596" customFormat="false" ht="13.8" hidden="false" customHeight="false" outlineLevel="0" collapsed="false">
      <c r="T596" s="1"/>
      <c r="V596" s="1"/>
      <c r="W596" s="1"/>
      <c r="X596" s="1"/>
    </row>
    <row r="597" customFormat="false" ht="13.8" hidden="false" customHeight="false" outlineLevel="0" collapsed="false">
      <c r="T597" s="1"/>
      <c r="V597" s="1"/>
      <c r="W597" s="1"/>
      <c r="X597" s="1"/>
    </row>
    <row r="598" customFormat="false" ht="13.8" hidden="false" customHeight="false" outlineLevel="0" collapsed="false">
      <c r="T598" s="1"/>
      <c r="V598" s="1"/>
      <c r="W598" s="1"/>
      <c r="X598" s="1"/>
    </row>
    <row r="599" customFormat="false" ht="13.8" hidden="false" customHeight="false" outlineLevel="0" collapsed="false">
      <c r="T599" s="1"/>
      <c r="V599" s="1"/>
      <c r="W599" s="1"/>
      <c r="X599" s="1"/>
    </row>
    <row r="600" customFormat="false" ht="13.8" hidden="false" customHeight="false" outlineLevel="0" collapsed="false">
      <c r="T600" s="1"/>
      <c r="V600" s="1"/>
      <c r="W600" s="1"/>
      <c r="X600" s="1"/>
    </row>
    <row r="601" customFormat="false" ht="13.8" hidden="false" customHeight="false" outlineLevel="0" collapsed="false">
      <c r="T601" s="1"/>
      <c r="V601" s="1"/>
      <c r="W601" s="1"/>
      <c r="X601" s="1"/>
    </row>
    <row r="602" customFormat="false" ht="13.8" hidden="false" customHeight="false" outlineLevel="0" collapsed="false">
      <c r="T602" s="1"/>
      <c r="V602" s="1"/>
      <c r="W602" s="1"/>
      <c r="X602" s="1"/>
    </row>
    <row r="603" customFormat="false" ht="13.8" hidden="false" customHeight="false" outlineLevel="0" collapsed="false">
      <c r="T603" s="1"/>
      <c r="V603" s="1"/>
      <c r="W603" s="1"/>
      <c r="X603" s="1"/>
    </row>
    <row r="604" customFormat="false" ht="13.8" hidden="false" customHeight="false" outlineLevel="0" collapsed="false">
      <c r="T604" s="1"/>
      <c r="V604" s="1"/>
      <c r="W604" s="1"/>
      <c r="X604" s="1"/>
    </row>
    <row r="605" customFormat="false" ht="13.8" hidden="false" customHeight="false" outlineLevel="0" collapsed="false">
      <c r="T605" s="1"/>
      <c r="V605" s="1"/>
      <c r="W605" s="1"/>
      <c r="X605" s="1"/>
    </row>
    <row r="606" customFormat="false" ht="13.8" hidden="false" customHeight="false" outlineLevel="0" collapsed="false">
      <c r="T606" s="1"/>
      <c r="V606" s="1"/>
      <c r="W606" s="1"/>
      <c r="X606" s="1"/>
    </row>
    <row r="607" customFormat="false" ht="13.8" hidden="false" customHeight="false" outlineLevel="0" collapsed="false">
      <c r="T607" s="1"/>
      <c r="V607" s="1"/>
      <c r="W607" s="1"/>
      <c r="X607" s="1"/>
    </row>
    <row r="608" customFormat="false" ht="13.8" hidden="false" customHeight="false" outlineLevel="0" collapsed="false">
      <c r="T608" s="1"/>
      <c r="V608" s="1"/>
      <c r="W608" s="1"/>
      <c r="X608" s="1"/>
    </row>
    <row r="609" customFormat="false" ht="13.8" hidden="false" customHeight="false" outlineLevel="0" collapsed="false">
      <c r="T609" s="1"/>
      <c r="V609" s="1"/>
      <c r="W609" s="1"/>
      <c r="X609" s="1"/>
    </row>
    <row r="610" customFormat="false" ht="13.8" hidden="false" customHeight="false" outlineLevel="0" collapsed="false">
      <c r="T610" s="1"/>
      <c r="V610" s="1"/>
      <c r="W610" s="1"/>
      <c r="X610" s="1"/>
    </row>
    <row r="611" customFormat="false" ht="13.8" hidden="false" customHeight="false" outlineLevel="0" collapsed="false">
      <c r="T611" s="1"/>
      <c r="V611" s="1"/>
      <c r="W611" s="1"/>
      <c r="X611" s="1"/>
    </row>
    <row r="612" customFormat="false" ht="13.8" hidden="false" customHeight="false" outlineLevel="0" collapsed="false">
      <c r="T612" s="1"/>
      <c r="V612" s="1"/>
      <c r="W612" s="1"/>
      <c r="X612" s="1"/>
    </row>
    <row r="613" customFormat="false" ht="13.8" hidden="false" customHeight="false" outlineLevel="0" collapsed="false">
      <c r="T613" s="1"/>
      <c r="V613" s="1"/>
      <c r="W613" s="1"/>
      <c r="X613" s="1"/>
    </row>
    <row r="614" customFormat="false" ht="13.8" hidden="false" customHeight="false" outlineLevel="0" collapsed="false">
      <c r="T614" s="1"/>
      <c r="V614" s="1"/>
      <c r="W614" s="1"/>
      <c r="X614" s="1"/>
    </row>
    <row r="615" customFormat="false" ht="13.8" hidden="false" customHeight="false" outlineLevel="0" collapsed="false">
      <c r="T615" s="1"/>
      <c r="V615" s="1"/>
      <c r="W615" s="1"/>
      <c r="X615" s="1"/>
    </row>
    <row r="616" customFormat="false" ht="13.8" hidden="false" customHeight="false" outlineLevel="0" collapsed="false">
      <c r="T616" s="1"/>
      <c r="V616" s="1"/>
      <c r="W616" s="1"/>
      <c r="X616" s="1"/>
    </row>
    <row r="617" customFormat="false" ht="13.8" hidden="false" customHeight="false" outlineLevel="0" collapsed="false">
      <c r="T617" s="1"/>
      <c r="V617" s="1"/>
      <c r="W617" s="1"/>
      <c r="X617" s="1"/>
    </row>
    <row r="618" customFormat="false" ht="13.8" hidden="false" customHeight="false" outlineLevel="0" collapsed="false">
      <c r="T618" s="1"/>
      <c r="V618" s="1"/>
      <c r="W618" s="1"/>
      <c r="X618" s="1"/>
    </row>
    <row r="619" customFormat="false" ht="13.8" hidden="false" customHeight="false" outlineLevel="0" collapsed="false">
      <c r="T619" s="1"/>
      <c r="V619" s="1"/>
      <c r="W619" s="1"/>
      <c r="X619" s="1"/>
    </row>
    <row r="620" customFormat="false" ht="13.8" hidden="false" customHeight="false" outlineLevel="0" collapsed="false">
      <c r="T620" s="1"/>
      <c r="V620" s="1"/>
      <c r="W620" s="1"/>
      <c r="X620" s="1"/>
    </row>
    <row r="621" customFormat="false" ht="13.8" hidden="false" customHeight="false" outlineLevel="0" collapsed="false">
      <c r="T621" s="1"/>
      <c r="V621" s="1"/>
      <c r="W621" s="1"/>
      <c r="X621" s="1"/>
    </row>
    <row r="622" customFormat="false" ht="13.8" hidden="false" customHeight="false" outlineLevel="0" collapsed="false">
      <c r="T622" s="1"/>
      <c r="V622" s="1"/>
      <c r="W622" s="1"/>
      <c r="X622" s="1"/>
    </row>
    <row r="623" customFormat="false" ht="13.8" hidden="false" customHeight="false" outlineLevel="0" collapsed="false">
      <c r="T623" s="1"/>
      <c r="V623" s="1"/>
      <c r="W623" s="1"/>
      <c r="X623" s="1"/>
    </row>
    <row r="624" customFormat="false" ht="13.8" hidden="false" customHeight="false" outlineLevel="0" collapsed="false">
      <c r="T624" s="1"/>
      <c r="V624" s="1"/>
      <c r="W624" s="1"/>
      <c r="X624" s="1"/>
    </row>
    <row r="625" customFormat="false" ht="13.8" hidden="false" customHeight="false" outlineLevel="0" collapsed="false">
      <c r="T625" s="1"/>
      <c r="V625" s="1"/>
      <c r="W625" s="1"/>
      <c r="X625" s="1"/>
    </row>
    <row r="626" customFormat="false" ht="13.8" hidden="false" customHeight="false" outlineLevel="0" collapsed="false">
      <c r="T626" s="1"/>
      <c r="V626" s="1"/>
      <c r="W626" s="1"/>
      <c r="X626" s="1"/>
    </row>
    <row r="627" customFormat="false" ht="13.8" hidden="false" customHeight="false" outlineLevel="0" collapsed="false">
      <c r="T627" s="1"/>
      <c r="V627" s="1"/>
      <c r="W627" s="1"/>
      <c r="X627" s="1"/>
    </row>
    <row r="628" customFormat="false" ht="13.8" hidden="false" customHeight="false" outlineLevel="0" collapsed="false">
      <c r="T628" s="1"/>
      <c r="V628" s="1"/>
      <c r="W628" s="1"/>
      <c r="X628" s="1"/>
    </row>
    <row r="629" customFormat="false" ht="13.8" hidden="false" customHeight="false" outlineLevel="0" collapsed="false">
      <c r="T629" s="1"/>
      <c r="V629" s="1"/>
      <c r="W629" s="1"/>
      <c r="X629" s="1"/>
    </row>
    <row r="630" customFormat="false" ht="13.8" hidden="false" customHeight="false" outlineLevel="0" collapsed="false">
      <c r="T630" s="1"/>
      <c r="V630" s="1"/>
      <c r="W630" s="1"/>
      <c r="X630" s="1"/>
    </row>
    <row r="631" customFormat="false" ht="13.8" hidden="false" customHeight="false" outlineLevel="0" collapsed="false">
      <c r="T631" s="1"/>
      <c r="V631" s="1"/>
      <c r="W631" s="1"/>
      <c r="X631" s="1"/>
    </row>
    <row r="632" customFormat="false" ht="13.8" hidden="false" customHeight="false" outlineLevel="0" collapsed="false">
      <c r="T632" s="1"/>
      <c r="V632" s="1"/>
      <c r="W632" s="1"/>
      <c r="X632" s="1"/>
    </row>
    <row r="633" customFormat="false" ht="13.8" hidden="false" customHeight="false" outlineLevel="0" collapsed="false">
      <c r="T633" s="1"/>
      <c r="V633" s="1"/>
      <c r="W633" s="1"/>
      <c r="X633" s="1"/>
    </row>
    <row r="634" customFormat="false" ht="13.8" hidden="false" customHeight="false" outlineLevel="0" collapsed="false">
      <c r="T634" s="1"/>
      <c r="V634" s="1"/>
      <c r="W634" s="1"/>
      <c r="X634" s="1"/>
    </row>
    <row r="635" customFormat="false" ht="13.8" hidden="false" customHeight="false" outlineLevel="0" collapsed="false">
      <c r="T635" s="1"/>
      <c r="V635" s="1"/>
      <c r="W635" s="1"/>
      <c r="X635" s="1"/>
    </row>
    <row r="636" customFormat="false" ht="13.8" hidden="false" customHeight="false" outlineLevel="0" collapsed="false">
      <c r="T636" s="1"/>
      <c r="V636" s="1"/>
      <c r="W636" s="1"/>
      <c r="X636" s="1"/>
    </row>
    <row r="637" customFormat="false" ht="13.8" hidden="false" customHeight="false" outlineLevel="0" collapsed="false">
      <c r="T637" s="1"/>
      <c r="V637" s="1"/>
      <c r="W637" s="1"/>
      <c r="X637" s="1"/>
    </row>
    <row r="638" customFormat="false" ht="13.8" hidden="false" customHeight="false" outlineLevel="0" collapsed="false">
      <c r="T638" s="1"/>
      <c r="V638" s="1"/>
      <c r="W638" s="1"/>
      <c r="X638" s="1"/>
    </row>
    <row r="639" customFormat="false" ht="13.8" hidden="false" customHeight="false" outlineLevel="0" collapsed="false">
      <c r="T639" s="1"/>
      <c r="V639" s="1"/>
      <c r="W639" s="1"/>
      <c r="X639" s="1"/>
    </row>
    <row r="640" customFormat="false" ht="13.8" hidden="false" customHeight="false" outlineLevel="0" collapsed="false">
      <c r="T640" s="1"/>
      <c r="V640" s="1"/>
      <c r="W640" s="1"/>
      <c r="X640" s="1"/>
    </row>
    <row r="641" customFormat="false" ht="13.8" hidden="false" customHeight="false" outlineLevel="0" collapsed="false">
      <c r="T641" s="1"/>
      <c r="V641" s="1"/>
      <c r="W641" s="1"/>
      <c r="X641" s="1"/>
    </row>
    <row r="642" customFormat="false" ht="13.8" hidden="false" customHeight="false" outlineLevel="0" collapsed="false">
      <c r="T642" s="1"/>
      <c r="V642" s="1"/>
      <c r="W642" s="1"/>
      <c r="X642" s="1"/>
    </row>
    <row r="643" customFormat="false" ht="13.8" hidden="false" customHeight="false" outlineLevel="0" collapsed="false">
      <c r="T643" s="1"/>
      <c r="V643" s="1"/>
      <c r="W643" s="1"/>
      <c r="X643" s="1"/>
    </row>
    <row r="644" customFormat="false" ht="13.8" hidden="false" customHeight="false" outlineLevel="0" collapsed="false">
      <c r="T644" s="1"/>
      <c r="V644" s="1"/>
      <c r="W644" s="1"/>
      <c r="X644" s="1"/>
    </row>
    <row r="645" customFormat="false" ht="13.8" hidden="false" customHeight="false" outlineLevel="0" collapsed="false">
      <c r="T645" s="1"/>
      <c r="V645" s="1"/>
      <c r="W645" s="1"/>
      <c r="X645" s="1"/>
    </row>
    <row r="646" customFormat="false" ht="13.8" hidden="false" customHeight="false" outlineLevel="0" collapsed="false">
      <c r="T646" s="1"/>
      <c r="V646" s="1"/>
      <c r="W646" s="1"/>
      <c r="X646" s="1"/>
    </row>
    <row r="647" customFormat="false" ht="13.8" hidden="false" customHeight="false" outlineLevel="0" collapsed="false">
      <c r="T647" s="1"/>
      <c r="V647" s="1"/>
      <c r="W647" s="1"/>
      <c r="X647" s="1"/>
    </row>
    <row r="648" customFormat="false" ht="13.8" hidden="false" customHeight="false" outlineLevel="0" collapsed="false">
      <c r="T648" s="1"/>
      <c r="V648" s="1"/>
      <c r="W648" s="1"/>
      <c r="X648" s="1"/>
    </row>
    <row r="649" customFormat="false" ht="13.8" hidden="false" customHeight="false" outlineLevel="0" collapsed="false">
      <c r="T649" s="1"/>
      <c r="V649" s="1"/>
      <c r="W649" s="1"/>
      <c r="X649" s="1"/>
    </row>
    <row r="650" customFormat="false" ht="13.8" hidden="false" customHeight="false" outlineLevel="0" collapsed="false">
      <c r="T650" s="1"/>
      <c r="V650" s="1"/>
      <c r="W650" s="1"/>
      <c r="X650" s="1"/>
    </row>
    <row r="651" customFormat="false" ht="13.8" hidden="false" customHeight="false" outlineLevel="0" collapsed="false">
      <c r="T651" s="1"/>
      <c r="V651" s="1"/>
      <c r="W651" s="1"/>
      <c r="X651" s="1"/>
    </row>
    <row r="652" customFormat="false" ht="13.8" hidden="false" customHeight="false" outlineLevel="0" collapsed="false">
      <c r="T652" s="1"/>
      <c r="V652" s="1"/>
      <c r="W652" s="1"/>
      <c r="X652" s="1"/>
    </row>
    <row r="653" customFormat="false" ht="13.8" hidden="false" customHeight="false" outlineLevel="0" collapsed="false">
      <c r="T653" s="1"/>
      <c r="V653" s="1"/>
      <c r="W653" s="1"/>
      <c r="X653" s="1"/>
    </row>
    <row r="654" customFormat="false" ht="13.8" hidden="false" customHeight="false" outlineLevel="0" collapsed="false">
      <c r="T654" s="1"/>
      <c r="V654" s="1"/>
      <c r="W654" s="1"/>
      <c r="X654" s="1"/>
    </row>
    <row r="655" customFormat="false" ht="13.8" hidden="false" customHeight="false" outlineLevel="0" collapsed="false">
      <c r="T655" s="1"/>
      <c r="V655" s="1"/>
      <c r="W655" s="1"/>
      <c r="X655" s="1"/>
    </row>
    <row r="656" customFormat="false" ht="13.8" hidden="false" customHeight="false" outlineLevel="0" collapsed="false">
      <c r="T656" s="1"/>
      <c r="V656" s="1"/>
      <c r="W656" s="1"/>
      <c r="X656" s="1"/>
    </row>
    <row r="657" customFormat="false" ht="13.8" hidden="false" customHeight="false" outlineLevel="0" collapsed="false">
      <c r="T657" s="1"/>
      <c r="V657" s="1"/>
      <c r="W657" s="1"/>
      <c r="X657" s="1"/>
    </row>
    <row r="658" customFormat="false" ht="13.8" hidden="false" customHeight="false" outlineLevel="0" collapsed="false">
      <c r="T658" s="1"/>
      <c r="V658" s="1"/>
      <c r="W658" s="1"/>
      <c r="X658" s="1"/>
    </row>
    <row r="659" customFormat="false" ht="13.8" hidden="false" customHeight="false" outlineLevel="0" collapsed="false">
      <c r="T659" s="1"/>
      <c r="V659" s="1"/>
      <c r="W659" s="1"/>
      <c r="X659" s="1"/>
    </row>
    <row r="660" customFormat="false" ht="13.8" hidden="false" customHeight="false" outlineLevel="0" collapsed="false">
      <c r="T660" s="1"/>
      <c r="V660" s="1"/>
      <c r="W660" s="1"/>
      <c r="X660" s="1"/>
    </row>
    <row r="661" customFormat="false" ht="13.8" hidden="false" customHeight="false" outlineLevel="0" collapsed="false">
      <c r="T661" s="1"/>
      <c r="V661" s="1"/>
      <c r="W661" s="1"/>
      <c r="X661" s="1"/>
    </row>
    <row r="662" customFormat="false" ht="13.8" hidden="false" customHeight="false" outlineLevel="0" collapsed="false">
      <c r="T662" s="1"/>
      <c r="V662" s="1"/>
      <c r="W662" s="1"/>
      <c r="X662" s="1"/>
    </row>
    <row r="663" customFormat="false" ht="13.8" hidden="false" customHeight="false" outlineLevel="0" collapsed="false">
      <c r="T663" s="1"/>
      <c r="V663" s="1"/>
      <c r="W663" s="1"/>
      <c r="X663" s="1"/>
    </row>
    <row r="664" customFormat="false" ht="13.8" hidden="false" customHeight="false" outlineLevel="0" collapsed="false">
      <c r="T664" s="1"/>
      <c r="V664" s="1"/>
      <c r="W664" s="1"/>
      <c r="X664" s="1"/>
    </row>
    <row r="665" customFormat="false" ht="13.8" hidden="false" customHeight="false" outlineLevel="0" collapsed="false">
      <c r="T665" s="1"/>
      <c r="V665" s="1"/>
      <c r="W665" s="1"/>
      <c r="X665" s="1"/>
    </row>
    <row r="666" customFormat="false" ht="13.8" hidden="false" customHeight="false" outlineLevel="0" collapsed="false">
      <c r="T666" s="1"/>
      <c r="V666" s="1"/>
      <c r="W666" s="1"/>
      <c r="X666" s="1"/>
    </row>
    <row r="667" customFormat="false" ht="13.8" hidden="false" customHeight="false" outlineLevel="0" collapsed="false">
      <c r="T667" s="1"/>
      <c r="V667" s="1"/>
      <c r="W667" s="1"/>
      <c r="X667" s="1"/>
    </row>
    <row r="668" customFormat="false" ht="13.8" hidden="false" customHeight="false" outlineLevel="0" collapsed="false">
      <c r="T668" s="1"/>
      <c r="V668" s="1"/>
      <c r="W668" s="1"/>
      <c r="X668" s="1"/>
    </row>
    <row r="669" customFormat="false" ht="13.8" hidden="false" customHeight="false" outlineLevel="0" collapsed="false">
      <c r="T669" s="1"/>
      <c r="V669" s="1"/>
      <c r="W669" s="1"/>
      <c r="X669" s="1"/>
    </row>
    <row r="670" customFormat="false" ht="13.8" hidden="false" customHeight="false" outlineLevel="0" collapsed="false">
      <c r="T670" s="1"/>
      <c r="V670" s="1"/>
      <c r="W670" s="1"/>
      <c r="X670" s="1"/>
    </row>
    <row r="671" customFormat="false" ht="13.8" hidden="false" customHeight="false" outlineLevel="0" collapsed="false">
      <c r="T671" s="1"/>
      <c r="V671" s="1"/>
      <c r="W671" s="1"/>
      <c r="X671" s="1"/>
    </row>
    <row r="672" customFormat="false" ht="13.8" hidden="false" customHeight="false" outlineLevel="0" collapsed="false">
      <c r="T672" s="1"/>
      <c r="V672" s="1"/>
      <c r="W672" s="1"/>
      <c r="X672" s="1"/>
    </row>
    <row r="673" customFormat="false" ht="13.8" hidden="false" customHeight="false" outlineLevel="0" collapsed="false">
      <c r="T673" s="1"/>
      <c r="V673" s="1"/>
      <c r="W673" s="1"/>
      <c r="X673" s="1"/>
    </row>
    <row r="674" customFormat="false" ht="13.8" hidden="false" customHeight="false" outlineLevel="0" collapsed="false">
      <c r="T674" s="1"/>
      <c r="V674" s="1"/>
      <c r="W674" s="1"/>
      <c r="X674" s="1"/>
    </row>
    <row r="675" customFormat="false" ht="13.8" hidden="false" customHeight="false" outlineLevel="0" collapsed="false">
      <c r="T675" s="1"/>
      <c r="V675" s="1"/>
      <c r="W675" s="1"/>
      <c r="X675" s="1"/>
    </row>
    <row r="676" customFormat="false" ht="13.8" hidden="false" customHeight="false" outlineLevel="0" collapsed="false">
      <c r="T676" s="1"/>
      <c r="V676" s="1"/>
      <c r="W676" s="1"/>
      <c r="X676" s="1"/>
    </row>
    <row r="677" customFormat="false" ht="13.8" hidden="false" customHeight="false" outlineLevel="0" collapsed="false">
      <c r="T677" s="1"/>
      <c r="V677" s="1"/>
      <c r="W677" s="1"/>
      <c r="X677" s="1"/>
    </row>
    <row r="678" customFormat="false" ht="13.8" hidden="false" customHeight="false" outlineLevel="0" collapsed="false">
      <c r="T678" s="1"/>
      <c r="V678" s="1"/>
      <c r="W678" s="1"/>
      <c r="X678" s="1"/>
    </row>
    <row r="679" customFormat="false" ht="13.8" hidden="false" customHeight="false" outlineLevel="0" collapsed="false">
      <c r="T679" s="1"/>
      <c r="V679" s="1"/>
      <c r="W679" s="1"/>
      <c r="X679" s="1"/>
    </row>
    <row r="680" customFormat="false" ht="13.8" hidden="false" customHeight="false" outlineLevel="0" collapsed="false">
      <c r="T680" s="1"/>
      <c r="V680" s="1"/>
      <c r="W680" s="1"/>
      <c r="X680" s="1"/>
    </row>
    <row r="681" customFormat="false" ht="13.8" hidden="false" customHeight="false" outlineLevel="0" collapsed="false">
      <c r="T681" s="1"/>
      <c r="V681" s="1"/>
      <c r="W681" s="1"/>
      <c r="X681" s="1"/>
    </row>
    <row r="682" customFormat="false" ht="13.8" hidden="false" customHeight="false" outlineLevel="0" collapsed="false">
      <c r="T682" s="1"/>
      <c r="V682" s="1"/>
      <c r="W682" s="1"/>
      <c r="X682" s="1"/>
    </row>
    <row r="683" customFormat="false" ht="13.8" hidden="false" customHeight="false" outlineLevel="0" collapsed="false">
      <c r="T683" s="1"/>
      <c r="V683" s="1"/>
      <c r="W683" s="1"/>
      <c r="X683" s="1"/>
    </row>
    <row r="684" customFormat="false" ht="13.8" hidden="false" customHeight="false" outlineLevel="0" collapsed="false">
      <c r="T684" s="1"/>
      <c r="V684" s="1"/>
      <c r="W684" s="1"/>
      <c r="X684" s="1"/>
    </row>
    <row r="685" customFormat="false" ht="13.8" hidden="false" customHeight="false" outlineLevel="0" collapsed="false">
      <c r="T685" s="1"/>
      <c r="V685" s="1"/>
      <c r="W685" s="1"/>
      <c r="X685" s="1"/>
    </row>
    <row r="686" customFormat="false" ht="13.8" hidden="false" customHeight="false" outlineLevel="0" collapsed="false">
      <c r="T686" s="1"/>
      <c r="V686" s="1"/>
      <c r="W686" s="1"/>
      <c r="X686" s="1"/>
    </row>
    <row r="687" customFormat="false" ht="13.8" hidden="false" customHeight="false" outlineLevel="0" collapsed="false">
      <c r="T687" s="1"/>
      <c r="V687" s="1"/>
      <c r="W687" s="1"/>
      <c r="X687" s="1"/>
    </row>
    <row r="688" customFormat="false" ht="13.8" hidden="false" customHeight="false" outlineLevel="0" collapsed="false">
      <c r="T688" s="1"/>
      <c r="V688" s="1"/>
      <c r="W688" s="1"/>
      <c r="X688" s="1"/>
    </row>
    <row r="689" customFormat="false" ht="13.8" hidden="false" customHeight="false" outlineLevel="0" collapsed="false">
      <c r="T689" s="1"/>
      <c r="V689" s="1"/>
      <c r="W689" s="1"/>
      <c r="X689" s="1"/>
    </row>
    <row r="690" customFormat="false" ht="13.8" hidden="false" customHeight="false" outlineLevel="0" collapsed="false">
      <c r="T690" s="1"/>
      <c r="V690" s="1"/>
      <c r="W690" s="1"/>
      <c r="X690" s="1"/>
    </row>
    <row r="691" customFormat="false" ht="13.8" hidden="false" customHeight="false" outlineLevel="0" collapsed="false">
      <c r="T691" s="1"/>
      <c r="V691" s="1"/>
      <c r="W691" s="1"/>
      <c r="X691" s="1"/>
    </row>
    <row r="692" customFormat="false" ht="13.8" hidden="false" customHeight="false" outlineLevel="0" collapsed="false">
      <c r="T692" s="1"/>
      <c r="V692" s="1"/>
      <c r="W692" s="1"/>
      <c r="X692" s="1"/>
    </row>
    <row r="693" customFormat="false" ht="13.8" hidden="false" customHeight="false" outlineLevel="0" collapsed="false">
      <c r="T693" s="1"/>
      <c r="V693" s="1"/>
      <c r="W693" s="1"/>
      <c r="X693" s="1"/>
    </row>
    <row r="694" customFormat="false" ht="13.8" hidden="false" customHeight="false" outlineLevel="0" collapsed="false">
      <c r="T694" s="1"/>
      <c r="V694" s="1"/>
      <c r="W694" s="1"/>
      <c r="X694" s="1"/>
    </row>
    <row r="695" customFormat="false" ht="13.8" hidden="false" customHeight="false" outlineLevel="0" collapsed="false">
      <c r="T695" s="1"/>
      <c r="V695" s="1"/>
      <c r="W695" s="1"/>
      <c r="X695" s="1"/>
    </row>
    <row r="696" customFormat="false" ht="13.8" hidden="false" customHeight="false" outlineLevel="0" collapsed="false">
      <c r="T696" s="1"/>
      <c r="V696" s="1"/>
      <c r="W696" s="1"/>
      <c r="X696" s="1"/>
    </row>
    <row r="697" customFormat="false" ht="13.8" hidden="false" customHeight="false" outlineLevel="0" collapsed="false">
      <c r="T697" s="1"/>
      <c r="V697" s="1"/>
      <c r="W697" s="1"/>
      <c r="X697" s="1"/>
    </row>
    <row r="698" customFormat="false" ht="13.8" hidden="false" customHeight="false" outlineLevel="0" collapsed="false">
      <c r="T698" s="1"/>
      <c r="V698" s="1"/>
      <c r="W698" s="1"/>
      <c r="X698" s="1"/>
    </row>
    <row r="699" customFormat="false" ht="13.8" hidden="false" customHeight="false" outlineLevel="0" collapsed="false">
      <c r="T699" s="1"/>
      <c r="V699" s="1"/>
      <c r="W699" s="1"/>
      <c r="X699" s="1"/>
    </row>
    <row r="700" customFormat="false" ht="13.8" hidden="false" customHeight="false" outlineLevel="0" collapsed="false">
      <c r="T700" s="1"/>
      <c r="V700" s="1"/>
      <c r="W700" s="1"/>
      <c r="X700" s="1"/>
    </row>
    <row r="701" customFormat="false" ht="13.8" hidden="false" customHeight="false" outlineLevel="0" collapsed="false">
      <c r="T701" s="1"/>
      <c r="V701" s="1"/>
      <c r="W701" s="1"/>
      <c r="X701" s="1"/>
    </row>
    <row r="702" customFormat="false" ht="13.8" hidden="false" customHeight="false" outlineLevel="0" collapsed="false">
      <c r="T702" s="1"/>
      <c r="V702" s="1"/>
      <c r="W702" s="1"/>
      <c r="X702" s="1"/>
    </row>
    <row r="703" customFormat="false" ht="13.8" hidden="false" customHeight="false" outlineLevel="0" collapsed="false">
      <c r="T703" s="1"/>
      <c r="V703" s="1"/>
      <c r="W703" s="1"/>
      <c r="X703" s="1"/>
    </row>
    <row r="704" customFormat="false" ht="13.8" hidden="false" customHeight="false" outlineLevel="0" collapsed="false">
      <c r="T704" s="1"/>
      <c r="V704" s="1"/>
      <c r="W704" s="1"/>
      <c r="X704" s="1"/>
    </row>
    <row r="705" customFormat="false" ht="13.8" hidden="false" customHeight="false" outlineLevel="0" collapsed="false">
      <c r="T705" s="1"/>
      <c r="V705" s="1"/>
      <c r="W705" s="1"/>
      <c r="X705" s="1"/>
    </row>
    <row r="706" customFormat="false" ht="13.8" hidden="false" customHeight="false" outlineLevel="0" collapsed="false">
      <c r="T706" s="1"/>
      <c r="V706" s="1"/>
      <c r="W706" s="1"/>
      <c r="X706" s="1"/>
    </row>
    <row r="707" customFormat="false" ht="13.8" hidden="false" customHeight="false" outlineLevel="0" collapsed="false">
      <c r="T707" s="1"/>
      <c r="V707" s="1"/>
      <c r="W707" s="1"/>
      <c r="X707" s="1"/>
    </row>
    <row r="708" customFormat="false" ht="13.8" hidden="false" customHeight="false" outlineLevel="0" collapsed="false">
      <c r="T708" s="1"/>
      <c r="V708" s="1"/>
      <c r="W708" s="1"/>
      <c r="X708" s="1"/>
    </row>
    <row r="709" customFormat="false" ht="13.8" hidden="false" customHeight="false" outlineLevel="0" collapsed="false">
      <c r="T709" s="1"/>
      <c r="V709" s="1"/>
      <c r="W709" s="1"/>
      <c r="X709" s="1"/>
    </row>
    <row r="710" customFormat="false" ht="13.8" hidden="false" customHeight="false" outlineLevel="0" collapsed="false">
      <c r="T710" s="1"/>
      <c r="V710" s="1"/>
      <c r="W710" s="1"/>
      <c r="X710" s="1"/>
    </row>
    <row r="711" customFormat="false" ht="13.8" hidden="false" customHeight="false" outlineLevel="0" collapsed="false">
      <c r="T711" s="1"/>
      <c r="V711" s="1"/>
      <c r="W711" s="1"/>
      <c r="X711" s="1"/>
    </row>
    <row r="712" customFormat="false" ht="13.8" hidden="false" customHeight="false" outlineLevel="0" collapsed="false">
      <c r="T712" s="1"/>
      <c r="V712" s="1"/>
      <c r="W712" s="1"/>
      <c r="X712" s="1"/>
    </row>
    <row r="713" customFormat="false" ht="13.8" hidden="false" customHeight="false" outlineLevel="0" collapsed="false">
      <c r="T713" s="1"/>
      <c r="V713" s="1"/>
      <c r="W713" s="1"/>
      <c r="X713" s="1"/>
    </row>
    <row r="714" customFormat="false" ht="13.8" hidden="false" customHeight="false" outlineLevel="0" collapsed="false">
      <c r="T714" s="1"/>
      <c r="V714" s="1"/>
      <c r="W714" s="1"/>
      <c r="X714" s="1"/>
    </row>
    <row r="715" customFormat="false" ht="13.8" hidden="false" customHeight="false" outlineLevel="0" collapsed="false">
      <c r="T715" s="1"/>
      <c r="V715" s="1"/>
      <c r="W715" s="1"/>
      <c r="X715" s="1"/>
    </row>
    <row r="716" customFormat="false" ht="13.8" hidden="false" customHeight="false" outlineLevel="0" collapsed="false">
      <c r="T716" s="1"/>
      <c r="V716" s="1"/>
      <c r="W716" s="1"/>
      <c r="X716" s="1"/>
    </row>
    <row r="717" customFormat="false" ht="13.8" hidden="false" customHeight="false" outlineLevel="0" collapsed="false">
      <c r="T717" s="1"/>
      <c r="V717" s="1"/>
      <c r="W717" s="1"/>
      <c r="X717" s="1"/>
    </row>
    <row r="718" customFormat="false" ht="13.8" hidden="false" customHeight="false" outlineLevel="0" collapsed="false">
      <c r="T718" s="1"/>
      <c r="V718" s="1"/>
      <c r="W718" s="1"/>
      <c r="X718" s="1"/>
    </row>
    <row r="719" customFormat="false" ht="13.8" hidden="false" customHeight="false" outlineLevel="0" collapsed="false">
      <c r="T719" s="1"/>
      <c r="V719" s="1"/>
      <c r="W719" s="1"/>
      <c r="X719" s="1"/>
    </row>
    <row r="720" customFormat="false" ht="13.8" hidden="false" customHeight="false" outlineLevel="0" collapsed="false">
      <c r="T720" s="1"/>
      <c r="V720" s="1"/>
      <c r="W720" s="1"/>
      <c r="X720" s="1"/>
    </row>
    <row r="721" customFormat="false" ht="13.8" hidden="false" customHeight="false" outlineLevel="0" collapsed="false">
      <c r="T721" s="1"/>
      <c r="V721" s="1"/>
      <c r="W721" s="1"/>
      <c r="X721" s="1"/>
    </row>
    <row r="722" customFormat="false" ht="13.8" hidden="false" customHeight="false" outlineLevel="0" collapsed="false">
      <c r="T722" s="1"/>
      <c r="V722" s="1"/>
      <c r="W722" s="1"/>
      <c r="X722" s="1"/>
    </row>
    <row r="723" customFormat="false" ht="13.8" hidden="false" customHeight="false" outlineLevel="0" collapsed="false">
      <c r="T723" s="1"/>
      <c r="V723" s="1"/>
      <c r="W723" s="1"/>
      <c r="X723" s="1"/>
    </row>
    <row r="724" customFormat="false" ht="13.8" hidden="false" customHeight="false" outlineLevel="0" collapsed="false">
      <c r="T724" s="1"/>
      <c r="V724" s="1"/>
      <c r="W724" s="1"/>
      <c r="X724" s="1"/>
    </row>
    <row r="725" customFormat="false" ht="13.8" hidden="false" customHeight="false" outlineLevel="0" collapsed="false">
      <c r="T725" s="1"/>
      <c r="V725" s="1"/>
      <c r="W725" s="1"/>
      <c r="X725" s="1"/>
    </row>
    <row r="726" customFormat="false" ht="13.8" hidden="false" customHeight="false" outlineLevel="0" collapsed="false">
      <c r="T726" s="1"/>
      <c r="V726" s="1"/>
      <c r="W726" s="1"/>
      <c r="X726" s="1"/>
    </row>
    <row r="727" customFormat="false" ht="13.8" hidden="false" customHeight="false" outlineLevel="0" collapsed="false">
      <c r="T727" s="1"/>
      <c r="V727" s="1"/>
      <c r="W727" s="1"/>
      <c r="X727" s="1"/>
    </row>
    <row r="728" customFormat="false" ht="13.8" hidden="false" customHeight="false" outlineLevel="0" collapsed="false">
      <c r="T728" s="1"/>
      <c r="V728" s="1"/>
      <c r="W728" s="1"/>
      <c r="X728" s="1"/>
    </row>
    <row r="729" customFormat="false" ht="13.8" hidden="false" customHeight="false" outlineLevel="0" collapsed="false">
      <c r="T729" s="1"/>
      <c r="V729" s="1"/>
      <c r="W729" s="1"/>
      <c r="X729" s="1"/>
    </row>
    <row r="730" customFormat="false" ht="13.8" hidden="false" customHeight="false" outlineLevel="0" collapsed="false">
      <c r="T730" s="1"/>
      <c r="V730" s="1"/>
      <c r="W730" s="1"/>
      <c r="X730" s="1"/>
    </row>
    <row r="731" customFormat="false" ht="13.8" hidden="false" customHeight="false" outlineLevel="0" collapsed="false">
      <c r="T731" s="1"/>
      <c r="V731" s="1"/>
      <c r="W731" s="1"/>
      <c r="X731" s="1"/>
    </row>
    <row r="732" customFormat="false" ht="13.8" hidden="false" customHeight="false" outlineLevel="0" collapsed="false">
      <c r="T732" s="1"/>
      <c r="V732" s="1"/>
      <c r="W732" s="1"/>
      <c r="X732" s="1"/>
    </row>
    <row r="733" customFormat="false" ht="13.8" hidden="false" customHeight="false" outlineLevel="0" collapsed="false">
      <c r="T733" s="1"/>
      <c r="V733" s="1"/>
      <c r="W733" s="1"/>
      <c r="X733" s="1"/>
    </row>
    <row r="734" customFormat="false" ht="13.8" hidden="false" customHeight="false" outlineLevel="0" collapsed="false">
      <c r="T734" s="1"/>
      <c r="V734" s="1"/>
      <c r="W734" s="1"/>
      <c r="X734" s="1"/>
    </row>
    <row r="735" customFormat="false" ht="13.8" hidden="false" customHeight="false" outlineLevel="0" collapsed="false">
      <c r="T735" s="1"/>
      <c r="V735" s="1"/>
      <c r="W735" s="1"/>
      <c r="X735" s="1"/>
    </row>
    <row r="736" customFormat="false" ht="13.8" hidden="false" customHeight="false" outlineLevel="0" collapsed="false">
      <c r="T736" s="1"/>
      <c r="V736" s="1"/>
      <c r="W736" s="1"/>
      <c r="X736" s="1"/>
    </row>
    <row r="737" customFormat="false" ht="13.8" hidden="false" customHeight="false" outlineLevel="0" collapsed="false">
      <c r="T737" s="1"/>
      <c r="V737" s="1"/>
      <c r="W737" s="1"/>
      <c r="X737" s="1"/>
    </row>
    <row r="738" customFormat="false" ht="13.8" hidden="false" customHeight="false" outlineLevel="0" collapsed="false">
      <c r="T738" s="1"/>
      <c r="V738" s="1"/>
      <c r="W738" s="1"/>
      <c r="X738" s="1"/>
    </row>
    <row r="739" customFormat="false" ht="13.8" hidden="false" customHeight="false" outlineLevel="0" collapsed="false">
      <c r="T739" s="1"/>
      <c r="V739" s="1"/>
      <c r="W739" s="1"/>
      <c r="X739" s="1"/>
    </row>
    <row r="740" customFormat="false" ht="13.8" hidden="false" customHeight="false" outlineLevel="0" collapsed="false">
      <c r="T740" s="1"/>
      <c r="V740" s="1"/>
      <c r="W740" s="1"/>
      <c r="X740" s="1"/>
    </row>
    <row r="741" customFormat="false" ht="13.8" hidden="false" customHeight="false" outlineLevel="0" collapsed="false">
      <c r="T741" s="1"/>
      <c r="V741" s="1"/>
      <c r="W741" s="1"/>
      <c r="X741" s="1"/>
    </row>
    <row r="742" customFormat="false" ht="13.8" hidden="false" customHeight="false" outlineLevel="0" collapsed="false">
      <c r="T742" s="1"/>
      <c r="V742" s="1"/>
      <c r="W742" s="1"/>
      <c r="X742" s="1"/>
    </row>
    <row r="743" customFormat="false" ht="13.8" hidden="false" customHeight="false" outlineLevel="0" collapsed="false">
      <c r="T743" s="1"/>
      <c r="V743" s="1"/>
      <c r="W743" s="1"/>
      <c r="X743" s="1"/>
    </row>
    <row r="744" customFormat="false" ht="13.8" hidden="false" customHeight="false" outlineLevel="0" collapsed="false">
      <c r="T744" s="1"/>
      <c r="V744" s="1"/>
      <c r="W744" s="1"/>
      <c r="X744" s="1"/>
    </row>
    <row r="745" customFormat="false" ht="13.8" hidden="false" customHeight="false" outlineLevel="0" collapsed="false">
      <c r="T745" s="1"/>
      <c r="V745" s="1"/>
      <c r="W745" s="1"/>
      <c r="X745" s="1"/>
    </row>
    <row r="746" customFormat="false" ht="13.8" hidden="false" customHeight="false" outlineLevel="0" collapsed="false">
      <c r="T746" s="1"/>
      <c r="V746" s="1"/>
      <c r="W746" s="1"/>
      <c r="X746" s="1"/>
    </row>
    <row r="747" customFormat="false" ht="13.8" hidden="false" customHeight="false" outlineLevel="0" collapsed="false">
      <c r="T747" s="1"/>
      <c r="V747" s="1"/>
      <c r="W747" s="1"/>
      <c r="X747" s="1"/>
    </row>
    <row r="748" customFormat="false" ht="13.8" hidden="false" customHeight="false" outlineLevel="0" collapsed="false">
      <c r="T748" s="1"/>
      <c r="V748" s="1"/>
      <c r="W748" s="1"/>
      <c r="X748" s="1"/>
    </row>
    <row r="749" customFormat="false" ht="13.8" hidden="false" customHeight="false" outlineLevel="0" collapsed="false">
      <c r="T749" s="1"/>
      <c r="V749" s="1"/>
      <c r="W749" s="1"/>
      <c r="X749" s="1"/>
    </row>
    <row r="750" customFormat="false" ht="13.8" hidden="false" customHeight="false" outlineLevel="0" collapsed="false">
      <c r="T750" s="1"/>
      <c r="V750" s="1"/>
      <c r="W750" s="1"/>
      <c r="X750" s="1"/>
    </row>
    <row r="751" customFormat="false" ht="13.8" hidden="false" customHeight="false" outlineLevel="0" collapsed="false">
      <c r="T751" s="1"/>
      <c r="V751" s="1"/>
      <c r="W751" s="1"/>
      <c r="X751" s="1"/>
    </row>
    <row r="752" customFormat="false" ht="13.8" hidden="false" customHeight="false" outlineLevel="0" collapsed="false">
      <c r="T752" s="1"/>
      <c r="V752" s="1"/>
      <c r="W752" s="1"/>
      <c r="X752" s="1"/>
    </row>
    <row r="753" customFormat="false" ht="13.8" hidden="false" customHeight="false" outlineLevel="0" collapsed="false">
      <c r="T753" s="1"/>
      <c r="V753" s="1"/>
      <c r="W753" s="1"/>
      <c r="X753" s="1"/>
    </row>
    <row r="754" customFormat="false" ht="13.8" hidden="false" customHeight="false" outlineLevel="0" collapsed="false">
      <c r="T754" s="1"/>
      <c r="V754" s="1"/>
      <c r="W754" s="1"/>
      <c r="X754" s="1"/>
    </row>
    <row r="755" customFormat="false" ht="13.8" hidden="false" customHeight="false" outlineLevel="0" collapsed="false">
      <c r="T755" s="1"/>
      <c r="V755" s="1"/>
      <c r="W755" s="1"/>
      <c r="X755" s="1"/>
    </row>
    <row r="756" customFormat="false" ht="13.8" hidden="false" customHeight="false" outlineLevel="0" collapsed="false">
      <c r="T756" s="1"/>
      <c r="V756" s="1"/>
      <c r="W756" s="1"/>
      <c r="X756" s="1"/>
    </row>
    <row r="757" customFormat="false" ht="13.8" hidden="false" customHeight="false" outlineLevel="0" collapsed="false">
      <c r="T757" s="1"/>
      <c r="V757" s="1"/>
      <c r="W757" s="1"/>
      <c r="X757" s="1"/>
    </row>
    <row r="758" customFormat="false" ht="13.8" hidden="false" customHeight="false" outlineLevel="0" collapsed="false">
      <c r="T758" s="1"/>
      <c r="V758" s="1"/>
      <c r="W758" s="1"/>
      <c r="X758" s="1"/>
    </row>
    <row r="759" customFormat="false" ht="13.8" hidden="false" customHeight="false" outlineLevel="0" collapsed="false">
      <c r="T759" s="1"/>
      <c r="V759" s="1"/>
      <c r="W759" s="1"/>
      <c r="X759" s="1"/>
    </row>
    <row r="760" customFormat="false" ht="13.8" hidden="false" customHeight="false" outlineLevel="0" collapsed="false">
      <c r="T760" s="1"/>
      <c r="V760" s="1"/>
      <c r="W760" s="1"/>
      <c r="X760" s="1"/>
    </row>
    <row r="761" customFormat="false" ht="13.8" hidden="false" customHeight="false" outlineLevel="0" collapsed="false">
      <c r="T761" s="1"/>
      <c r="V761" s="1"/>
      <c r="W761" s="1"/>
      <c r="X761" s="1"/>
    </row>
    <row r="762" customFormat="false" ht="13.8" hidden="false" customHeight="false" outlineLevel="0" collapsed="false">
      <c r="T762" s="1"/>
      <c r="V762" s="1"/>
      <c r="W762" s="1"/>
      <c r="X762" s="1"/>
    </row>
    <row r="763" customFormat="false" ht="13.8" hidden="false" customHeight="false" outlineLevel="0" collapsed="false">
      <c r="T763" s="1"/>
      <c r="V763" s="1"/>
      <c r="W763" s="1"/>
      <c r="X763" s="1"/>
    </row>
    <row r="764" customFormat="false" ht="13.8" hidden="false" customHeight="false" outlineLevel="0" collapsed="false">
      <c r="T764" s="1"/>
      <c r="V764" s="1"/>
      <c r="W764" s="1"/>
      <c r="X764" s="1"/>
    </row>
    <row r="765" customFormat="false" ht="13.8" hidden="false" customHeight="false" outlineLevel="0" collapsed="false">
      <c r="T765" s="1"/>
      <c r="V765" s="1"/>
      <c r="W765" s="1"/>
      <c r="X765" s="1"/>
    </row>
    <row r="766" customFormat="false" ht="13.8" hidden="false" customHeight="false" outlineLevel="0" collapsed="false">
      <c r="T766" s="1"/>
      <c r="V766" s="1"/>
      <c r="W766" s="1"/>
      <c r="X766" s="1"/>
    </row>
    <row r="767" customFormat="false" ht="13.8" hidden="false" customHeight="false" outlineLevel="0" collapsed="false">
      <c r="T767" s="1"/>
      <c r="V767" s="1"/>
      <c r="W767" s="1"/>
      <c r="X767" s="1"/>
    </row>
    <row r="768" customFormat="false" ht="13.8" hidden="false" customHeight="false" outlineLevel="0" collapsed="false">
      <c r="T768" s="1"/>
      <c r="V768" s="1"/>
      <c r="W768" s="1"/>
      <c r="X768" s="1"/>
    </row>
    <row r="769" customFormat="false" ht="13.8" hidden="false" customHeight="false" outlineLevel="0" collapsed="false">
      <c r="T769" s="1"/>
      <c r="V769" s="1"/>
      <c r="W769" s="1"/>
      <c r="X769" s="1"/>
    </row>
    <row r="770" customFormat="false" ht="13.8" hidden="false" customHeight="false" outlineLevel="0" collapsed="false">
      <c r="T770" s="1"/>
      <c r="V770" s="1"/>
      <c r="W770" s="1"/>
      <c r="X770" s="1"/>
    </row>
    <row r="771" customFormat="false" ht="13.8" hidden="false" customHeight="false" outlineLevel="0" collapsed="false">
      <c r="T771" s="1"/>
      <c r="V771" s="1"/>
      <c r="W771" s="1"/>
      <c r="X771" s="1"/>
    </row>
    <row r="772" customFormat="false" ht="13.8" hidden="false" customHeight="false" outlineLevel="0" collapsed="false">
      <c r="T772" s="1"/>
      <c r="V772" s="1"/>
      <c r="W772" s="1"/>
      <c r="X772" s="1"/>
    </row>
    <row r="773" customFormat="false" ht="13.8" hidden="false" customHeight="false" outlineLevel="0" collapsed="false">
      <c r="T773" s="1"/>
      <c r="V773" s="1"/>
      <c r="W773" s="1"/>
      <c r="X773" s="1"/>
    </row>
    <row r="774" customFormat="false" ht="13.8" hidden="false" customHeight="false" outlineLevel="0" collapsed="false">
      <c r="T774" s="1"/>
      <c r="V774" s="1"/>
      <c r="W774" s="1"/>
      <c r="X774" s="1"/>
    </row>
    <row r="775" customFormat="false" ht="13.8" hidden="false" customHeight="false" outlineLevel="0" collapsed="false">
      <c r="T775" s="1"/>
      <c r="V775" s="1"/>
      <c r="W775" s="1"/>
      <c r="X775" s="1"/>
    </row>
    <row r="776" customFormat="false" ht="13.8" hidden="false" customHeight="false" outlineLevel="0" collapsed="false">
      <c r="T776" s="1"/>
      <c r="V776" s="1"/>
      <c r="W776" s="1"/>
      <c r="X776" s="1"/>
    </row>
    <row r="777" customFormat="false" ht="13.8" hidden="false" customHeight="false" outlineLevel="0" collapsed="false">
      <c r="T777" s="1"/>
      <c r="V777" s="1"/>
      <c r="W777" s="1"/>
      <c r="X777" s="1"/>
    </row>
    <row r="778" customFormat="false" ht="13.8" hidden="false" customHeight="false" outlineLevel="0" collapsed="false">
      <c r="T778" s="1"/>
      <c r="V778" s="1"/>
      <c r="W778" s="1"/>
      <c r="X778" s="1"/>
    </row>
    <row r="779" customFormat="false" ht="13.8" hidden="false" customHeight="false" outlineLevel="0" collapsed="false">
      <c r="T779" s="1"/>
      <c r="V779" s="1"/>
      <c r="W779" s="1"/>
      <c r="X779" s="1"/>
    </row>
    <row r="780" customFormat="false" ht="13.8" hidden="false" customHeight="false" outlineLevel="0" collapsed="false">
      <c r="T780" s="1"/>
      <c r="V780" s="1"/>
      <c r="W780" s="1"/>
      <c r="X780" s="1"/>
    </row>
    <row r="781" customFormat="false" ht="13.8" hidden="false" customHeight="false" outlineLevel="0" collapsed="false">
      <c r="T781" s="1"/>
      <c r="V781" s="1"/>
      <c r="W781" s="1"/>
      <c r="X781" s="1"/>
    </row>
    <row r="782" customFormat="false" ht="13.8" hidden="false" customHeight="false" outlineLevel="0" collapsed="false">
      <c r="T782" s="1"/>
      <c r="V782" s="1"/>
      <c r="W782" s="1"/>
      <c r="X782" s="1"/>
    </row>
    <row r="783" customFormat="false" ht="13.8" hidden="false" customHeight="false" outlineLevel="0" collapsed="false">
      <c r="T783" s="1"/>
      <c r="V783" s="1"/>
      <c r="W783" s="1"/>
      <c r="X783" s="1"/>
    </row>
    <row r="784" customFormat="false" ht="13.8" hidden="false" customHeight="false" outlineLevel="0" collapsed="false">
      <c r="T784" s="1"/>
      <c r="V784" s="1"/>
      <c r="W784" s="1"/>
      <c r="X784" s="1"/>
    </row>
    <row r="785" customFormat="false" ht="13.8" hidden="false" customHeight="false" outlineLevel="0" collapsed="false">
      <c r="T785" s="1"/>
      <c r="V785" s="1"/>
      <c r="W785" s="1"/>
      <c r="X785" s="1"/>
    </row>
    <row r="786" customFormat="false" ht="13.8" hidden="false" customHeight="false" outlineLevel="0" collapsed="false">
      <c r="T786" s="1"/>
      <c r="V786" s="1"/>
      <c r="W786" s="1"/>
      <c r="X786" s="1"/>
    </row>
    <row r="787" customFormat="false" ht="13.8" hidden="false" customHeight="false" outlineLevel="0" collapsed="false">
      <c r="T787" s="1"/>
      <c r="V787" s="1"/>
      <c r="W787" s="1"/>
      <c r="X787" s="1"/>
    </row>
    <row r="788" customFormat="false" ht="13.8" hidden="false" customHeight="false" outlineLevel="0" collapsed="false">
      <c r="T788" s="1"/>
      <c r="V788" s="1"/>
      <c r="W788" s="1"/>
      <c r="X788" s="1"/>
    </row>
    <row r="789" customFormat="false" ht="13.8" hidden="false" customHeight="false" outlineLevel="0" collapsed="false">
      <c r="T789" s="1"/>
      <c r="V789" s="1"/>
      <c r="W789" s="1"/>
      <c r="X789" s="1"/>
    </row>
    <row r="790" customFormat="false" ht="13.8" hidden="false" customHeight="false" outlineLevel="0" collapsed="false">
      <c r="T790" s="1"/>
      <c r="V790" s="1"/>
      <c r="W790" s="1"/>
      <c r="X790" s="1"/>
    </row>
    <row r="791" customFormat="false" ht="13.8" hidden="false" customHeight="false" outlineLevel="0" collapsed="false">
      <c r="T791" s="1"/>
      <c r="V791" s="1"/>
      <c r="W791" s="1"/>
      <c r="X791" s="1"/>
    </row>
    <row r="792" customFormat="false" ht="13.8" hidden="false" customHeight="false" outlineLevel="0" collapsed="false">
      <c r="T792" s="1"/>
      <c r="V792" s="1"/>
      <c r="W792" s="1"/>
      <c r="X792" s="1"/>
    </row>
    <row r="793" customFormat="false" ht="13.8" hidden="false" customHeight="false" outlineLevel="0" collapsed="false">
      <c r="T793" s="1"/>
      <c r="V793" s="1"/>
      <c r="W793" s="1"/>
      <c r="X793" s="1"/>
    </row>
    <row r="794" customFormat="false" ht="13.8" hidden="false" customHeight="false" outlineLevel="0" collapsed="false">
      <c r="T794" s="1"/>
      <c r="V794" s="1"/>
      <c r="W794" s="1"/>
      <c r="X794" s="1"/>
    </row>
    <row r="795" customFormat="false" ht="13.8" hidden="false" customHeight="false" outlineLevel="0" collapsed="false">
      <c r="T795" s="1"/>
      <c r="V795" s="1"/>
      <c r="W795" s="1"/>
      <c r="X795" s="1"/>
    </row>
    <row r="796" customFormat="false" ht="13.8" hidden="false" customHeight="false" outlineLevel="0" collapsed="false">
      <c r="T796" s="1"/>
      <c r="V796" s="1"/>
      <c r="W796" s="1"/>
      <c r="X796" s="1"/>
    </row>
    <row r="797" customFormat="false" ht="13.8" hidden="false" customHeight="false" outlineLevel="0" collapsed="false">
      <c r="T797" s="1"/>
      <c r="V797" s="1"/>
      <c r="W797" s="1"/>
      <c r="X797" s="1"/>
    </row>
    <row r="798" customFormat="false" ht="13.8" hidden="false" customHeight="false" outlineLevel="0" collapsed="false">
      <c r="T798" s="1"/>
      <c r="V798" s="1"/>
      <c r="W798" s="1"/>
      <c r="X798" s="1"/>
    </row>
    <row r="799" customFormat="false" ht="13.8" hidden="false" customHeight="false" outlineLevel="0" collapsed="false">
      <c r="T799" s="1"/>
      <c r="V799" s="1"/>
      <c r="W799" s="1"/>
      <c r="X799" s="1"/>
    </row>
    <row r="800" customFormat="false" ht="13.8" hidden="false" customHeight="false" outlineLevel="0" collapsed="false">
      <c r="T800" s="1"/>
      <c r="V800" s="1"/>
      <c r="W800" s="1"/>
      <c r="X800" s="1"/>
    </row>
    <row r="801" customFormat="false" ht="13.8" hidden="false" customHeight="false" outlineLevel="0" collapsed="false">
      <c r="T801" s="1"/>
      <c r="V801" s="1"/>
      <c r="W801" s="1"/>
      <c r="X801" s="1"/>
    </row>
    <row r="802" customFormat="false" ht="13.8" hidden="false" customHeight="false" outlineLevel="0" collapsed="false">
      <c r="T802" s="1"/>
      <c r="V802" s="1"/>
      <c r="W802" s="1"/>
      <c r="X802" s="1"/>
    </row>
    <row r="803" customFormat="false" ht="13.8" hidden="false" customHeight="false" outlineLevel="0" collapsed="false">
      <c r="T803" s="1"/>
      <c r="V803" s="1"/>
      <c r="W803" s="1"/>
      <c r="X803" s="1"/>
    </row>
    <row r="804" customFormat="false" ht="13.8" hidden="false" customHeight="false" outlineLevel="0" collapsed="false">
      <c r="T804" s="1"/>
      <c r="V804" s="1"/>
      <c r="W804" s="1"/>
      <c r="X804" s="1"/>
    </row>
    <row r="805" customFormat="false" ht="13.8" hidden="false" customHeight="false" outlineLevel="0" collapsed="false">
      <c r="T805" s="1"/>
      <c r="V805" s="1"/>
      <c r="W805" s="1"/>
      <c r="X805" s="1"/>
    </row>
    <row r="806" customFormat="false" ht="13.8" hidden="false" customHeight="false" outlineLevel="0" collapsed="false">
      <c r="T806" s="1"/>
      <c r="V806" s="1"/>
      <c r="W806" s="1"/>
      <c r="X806" s="1"/>
    </row>
    <row r="807" customFormat="false" ht="13.8" hidden="false" customHeight="false" outlineLevel="0" collapsed="false">
      <c r="T807" s="1"/>
      <c r="V807" s="1"/>
      <c r="W807" s="1"/>
      <c r="X807" s="1"/>
    </row>
    <row r="808" customFormat="false" ht="13.8" hidden="false" customHeight="false" outlineLevel="0" collapsed="false">
      <c r="T808" s="1"/>
      <c r="V808" s="1"/>
      <c r="W808" s="1"/>
      <c r="X808" s="1"/>
    </row>
    <row r="809" customFormat="false" ht="13.8" hidden="false" customHeight="false" outlineLevel="0" collapsed="false">
      <c r="T809" s="1"/>
      <c r="V809" s="1"/>
      <c r="W809" s="1"/>
      <c r="X809" s="1"/>
    </row>
    <row r="810" customFormat="false" ht="13.8" hidden="false" customHeight="false" outlineLevel="0" collapsed="false">
      <c r="T810" s="1"/>
      <c r="V810" s="1"/>
      <c r="W810" s="1"/>
      <c r="X810" s="1"/>
    </row>
    <row r="811" customFormat="false" ht="13.8" hidden="false" customHeight="false" outlineLevel="0" collapsed="false">
      <c r="T811" s="1"/>
      <c r="V811" s="1"/>
      <c r="W811" s="1"/>
      <c r="X811" s="1"/>
    </row>
    <row r="812" customFormat="false" ht="13.8" hidden="false" customHeight="false" outlineLevel="0" collapsed="false">
      <c r="T812" s="1"/>
      <c r="V812" s="1"/>
      <c r="W812" s="1"/>
      <c r="X812" s="1"/>
    </row>
    <row r="813" customFormat="false" ht="13.8" hidden="false" customHeight="false" outlineLevel="0" collapsed="false">
      <c r="T813" s="1"/>
      <c r="V813" s="1"/>
      <c r="W813" s="1"/>
      <c r="X813" s="1"/>
    </row>
    <row r="814" customFormat="false" ht="13.8" hidden="false" customHeight="false" outlineLevel="0" collapsed="false">
      <c r="T814" s="1"/>
      <c r="V814" s="1"/>
      <c r="W814" s="1"/>
      <c r="X814" s="1"/>
    </row>
    <row r="815" customFormat="false" ht="13.8" hidden="false" customHeight="false" outlineLevel="0" collapsed="false">
      <c r="T815" s="1"/>
      <c r="V815" s="1"/>
      <c r="W815" s="1"/>
      <c r="X815" s="1"/>
    </row>
    <row r="816" customFormat="false" ht="13.8" hidden="false" customHeight="false" outlineLevel="0" collapsed="false">
      <c r="T816" s="1"/>
      <c r="V816" s="1"/>
      <c r="W816" s="1"/>
      <c r="X816" s="1"/>
    </row>
    <row r="817" customFormat="false" ht="13.8" hidden="false" customHeight="false" outlineLevel="0" collapsed="false">
      <c r="T817" s="1"/>
      <c r="V817" s="1"/>
      <c r="W817" s="1"/>
      <c r="X817" s="1"/>
    </row>
    <row r="818" customFormat="false" ht="13.8" hidden="false" customHeight="false" outlineLevel="0" collapsed="false">
      <c r="T818" s="1"/>
      <c r="V818" s="1"/>
      <c r="W818" s="1"/>
      <c r="X818" s="1"/>
    </row>
    <row r="819" customFormat="false" ht="13.8" hidden="false" customHeight="false" outlineLevel="0" collapsed="false">
      <c r="T819" s="1"/>
      <c r="V819" s="1"/>
      <c r="W819" s="1"/>
      <c r="X819" s="1"/>
    </row>
    <row r="820" customFormat="false" ht="13.8" hidden="false" customHeight="false" outlineLevel="0" collapsed="false">
      <c r="T820" s="1"/>
      <c r="V820" s="1"/>
      <c r="W820" s="1"/>
      <c r="X820" s="1"/>
    </row>
    <row r="821" customFormat="false" ht="13.8" hidden="false" customHeight="false" outlineLevel="0" collapsed="false">
      <c r="T821" s="1"/>
      <c r="V821" s="1"/>
      <c r="W821" s="1"/>
      <c r="X821" s="1"/>
    </row>
    <row r="822" customFormat="false" ht="13.8" hidden="false" customHeight="false" outlineLevel="0" collapsed="false">
      <c r="T822" s="1"/>
      <c r="V822" s="1"/>
      <c r="W822" s="1"/>
      <c r="X822" s="1"/>
    </row>
    <row r="823" customFormat="false" ht="13.8" hidden="false" customHeight="false" outlineLevel="0" collapsed="false">
      <c r="T823" s="1"/>
      <c r="V823" s="1"/>
      <c r="W823" s="1"/>
      <c r="X823" s="1"/>
    </row>
    <row r="824" customFormat="false" ht="13.8" hidden="false" customHeight="false" outlineLevel="0" collapsed="false">
      <c r="T824" s="1"/>
      <c r="V824" s="1"/>
      <c r="W824" s="1"/>
      <c r="X824" s="1"/>
    </row>
    <row r="825" customFormat="false" ht="13.8" hidden="false" customHeight="false" outlineLevel="0" collapsed="false">
      <c r="T825" s="1"/>
      <c r="V825" s="1"/>
      <c r="W825" s="1"/>
      <c r="X825" s="1"/>
    </row>
    <row r="826" customFormat="false" ht="13.8" hidden="false" customHeight="false" outlineLevel="0" collapsed="false">
      <c r="T826" s="1"/>
      <c r="V826" s="1"/>
      <c r="W826" s="1"/>
      <c r="X826" s="1"/>
    </row>
    <row r="827" customFormat="false" ht="13.8" hidden="false" customHeight="false" outlineLevel="0" collapsed="false">
      <c r="T827" s="1"/>
      <c r="V827" s="1"/>
      <c r="W827" s="1"/>
      <c r="X827" s="1"/>
    </row>
    <row r="828" customFormat="false" ht="13.8" hidden="false" customHeight="false" outlineLevel="0" collapsed="false">
      <c r="T828" s="1"/>
      <c r="V828" s="1"/>
      <c r="W828" s="1"/>
      <c r="X828" s="1"/>
    </row>
    <row r="829" customFormat="false" ht="13.8" hidden="false" customHeight="false" outlineLevel="0" collapsed="false">
      <c r="T829" s="1"/>
      <c r="V829" s="1"/>
      <c r="W829" s="1"/>
      <c r="X829" s="1"/>
    </row>
    <row r="830" customFormat="false" ht="13.8" hidden="false" customHeight="false" outlineLevel="0" collapsed="false">
      <c r="T830" s="1"/>
      <c r="V830" s="1"/>
      <c r="W830" s="1"/>
      <c r="X830" s="1"/>
    </row>
    <row r="831" customFormat="false" ht="13.8" hidden="false" customHeight="false" outlineLevel="0" collapsed="false">
      <c r="T831" s="1"/>
      <c r="V831" s="1"/>
      <c r="W831" s="1"/>
      <c r="X831" s="1"/>
    </row>
    <row r="832" customFormat="false" ht="13.8" hidden="false" customHeight="false" outlineLevel="0" collapsed="false">
      <c r="T832" s="1"/>
      <c r="V832" s="1"/>
      <c r="W832" s="1"/>
      <c r="X832" s="1"/>
    </row>
    <row r="833" customFormat="false" ht="13.8" hidden="false" customHeight="false" outlineLevel="0" collapsed="false">
      <c r="T833" s="1"/>
      <c r="V833" s="1"/>
      <c r="W833" s="1"/>
      <c r="X833" s="1"/>
    </row>
    <row r="834" customFormat="false" ht="13.8" hidden="false" customHeight="false" outlineLevel="0" collapsed="false">
      <c r="T834" s="1"/>
      <c r="V834" s="1"/>
      <c r="W834" s="1"/>
      <c r="X834" s="1"/>
    </row>
    <row r="835" customFormat="false" ht="13.8" hidden="false" customHeight="false" outlineLevel="0" collapsed="false">
      <c r="T835" s="1"/>
      <c r="V835" s="1"/>
      <c r="W835" s="1"/>
      <c r="X835" s="1"/>
    </row>
    <row r="836" customFormat="false" ht="13.8" hidden="false" customHeight="false" outlineLevel="0" collapsed="false">
      <c r="T836" s="1"/>
      <c r="V836" s="1"/>
      <c r="W836" s="1"/>
      <c r="X836" s="1"/>
    </row>
    <row r="837" customFormat="false" ht="13.8" hidden="false" customHeight="false" outlineLevel="0" collapsed="false">
      <c r="T837" s="1"/>
      <c r="V837" s="1"/>
      <c r="W837" s="1"/>
      <c r="X837" s="1"/>
    </row>
    <row r="838" customFormat="false" ht="13.8" hidden="false" customHeight="false" outlineLevel="0" collapsed="false">
      <c r="T838" s="1"/>
      <c r="V838" s="1"/>
      <c r="W838" s="1"/>
      <c r="X838" s="1"/>
    </row>
    <row r="839" customFormat="false" ht="13.8" hidden="false" customHeight="false" outlineLevel="0" collapsed="false">
      <c r="T839" s="1"/>
      <c r="V839" s="1"/>
      <c r="W839" s="1"/>
      <c r="X839" s="1"/>
    </row>
    <row r="840" customFormat="false" ht="13.8" hidden="false" customHeight="false" outlineLevel="0" collapsed="false">
      <c r="T840" s="1"/>
      <c r="V840" s="1"/>
      <c r="W840" s="1"/>
      <c r="X840" s="1"/>
    </row>
    <row r="841" customFormat="false" ht="13.8" hidden="false" customHeight="false" outlineLevel="0" collapsed="false">
      <c r="T841" s="1"/>
      <c r="V841" s="1"/>
      <c r="W841" s="1"/>
      <c r="X841" s="1"/>
    </row>
    <row r="842" customFormat="false" ht="13.8" hidden="false" customHeight="false" outlineLevel="0" collapsed="false">
      <c r="T842" s="1"/>
      <c r="V842" s="1"/>
      <c r="W842" s="1"/>
      <c r="X842" s="1"/>
    </row>
    <row r="843" customFormat="false" ht="13.8" hidden="false" customHeight="false" outlineLevel="0" collapsed="false">
      <c r="T843" s="1"/>
      <c r="V843" s="1"/>
      <c r="W843" s="1"/>
      <c r="X843" s="1"/>
    </row>
    <row r="844" customFormat="false" ht="13.8" hidden="false" customHeight="false" outlineLevel="0" collapsed="false">
      <c r="T844" s="1"/>
      <c r="V844" s="1"/>
      <c r="W844" s="1"/>
      <c r="X844" s="1"/>
    </row>
    <row r="845" customFormat="false" ht="13.8" hidden="false" customHeight="false" outlineLevel="0" collapsed="false">
      <c r="T845" s="1"/>
      <c r="V845" s="1"/>
      <c r="W845" s="1"/>
      <c r="X845" s="1"/>
    </row>
    <row r="846" customFormat="false" ht="13.8" hidden="false" customHeight="false" outlineLevel="0" collapsed="false">
      <c r="T846" s="1"/>
      <c r="V846" s="1"/>
      <c r="W846" s="1"/>
      <c r="X846" s="1"/>
    </row>
    <row r="847" customFormat="false" ht="13.8" hidden="false" customHeight="false" outlineLevel="0" collapsed="false">
      <c r="T847" s="1"/>
      <c r="V847" s="1"/>
      <c r="W847" s="1"/>
      <c r="X847" s="1"/>
    </row>
    <row r="848" customFormat="false" ht="13.8" hidden="false" customHeight="false" outlineLevel="0" collapsed="false">
      <c r="T848" s="1"/>
      <c r="V848" s="1"/>
      <c r="W848" s="1"/>
      <c r="X848" s="1"/>
    </row>
    <row r="849" customFormat="false" ht="13.8" hidden="false" customHeight="false" outlineLevel="0" collapsed="false">
      <c r="T849" s="1"/>
      <c r="V849" s="1"/>
      <c r="W849" s="1"/>
      <c r="X849" s="1"/>
    </row>
    <row r="850" customFormat="false" ht="13.8" hidden="false" customHeight="false" outlineLevel="0" collapsed="false">
      <c r="T850" s="1"/>
      <c r="V850" s="1"/>
      <c r="W850" s="1"/>
      <c r="X850" s="1"/>
    </row>
    <row r="851" customFormat="false" ht="13.8" hidden="false" customHeight="false" outlineLevel="0" collapsed="false">
      <c r="T851" s="1"/>
      <c r="V851" s="1"/>
      <c r="W851" s="1"/>
      <c r="X851" s="1"/>
    </row>
    <row r="852" customFormat="false" ht="13.8" hidden="false" customHeight="false" outlineLevel="0" collapsed="false">
      <c r="T852" s="1"/>
      <c r="V852" s="1"/>
      <c r="W852" s="1"/>
      <c r="X852" s="1"/>
    </row>
    <row r="853" customFormat="false" ht="13.8" hidden="false" customHeight="false" outlineLevel="0" collapsed="false">
      <c r="T853" s="1"/>
      <c r="V853" s="1"/>
      <c r="W853" s="1"/>
      <c r="X853" s="1"/>
    </row>
    <row r="854" customFormat="false" ht="13.8" hidden="false" customHeight="false" outlineLevel="0" collapsed="false">
      <c r="T854" s="1"/>
      <c r="V854" s="1"/>
      <c r="W854" s="1"/>
      <c r="X854" s="1"/>
    </row>
    <row r="855" customFormat="false" ht="13.8" hidden="false" customHeight="false" outlineLevel="0" collapsed="false">
      <c r="T855" s="1"/>
      <c r="V855" s="1"/>
      <c r="W855" s="1"/>
      <c r="X855" s="1"/>
    </row>
    <row r="856" customFormat="false" ht="13.8" hidden="false" customHeight="false" outlineLevel="0" collapsed="false">
      <c r="T856" s="1"/>
      <c r="V856" s="1"/>
      <c r="W856" s="1"/>
      <c r="X856" s="1"/>
    </row>
    <row r="857" customFormat="false" ht="13.8" hidden="false" customHeight="false" outlineLevel="0" collapsed="false">
      <c r="T857" s="1"/>
      <c r="V857" s="1"/>
      <c r="W857" s="1"/>
      <c r="X857" s="1"/>
    </row>
    <row r="858" customFormat="false" ht="13.8" hidden="false" customHeight="false" outlineLevel="0" collapsed="false">
      <c r="T858" s="1"/>
      <c r="V858" s="1"/>
      <c r="W858" s="1"/>
      <c r="X858" s="1"/>
    </row>
    <row r="859" customFormat="false" ht="13.8" hidden="false" customHeight="false" outlineLevel="0" collapsed="false">
      <c r="T859" s="1"/>
      <c r="V859" s="1"/>
      <c r="W859" s="1"/>
      <c r="X859" s="1"/>
    </row>
    <row r="860" customFormat="false" ht="13.8" hidden="false" customHeight="false" outlineLevel="0" collapsed="false">
      <c r="T860" s="1"/>
      <c r="V860" s="1"/>
      <c r="W860" s="1"/>
      <c r="X860" s="1"/>
    </row>
    <row r="861" customFormat="false" ht="13.8" hidden="false" customHeight="false" outlineLevel="0" collapsed="false">
      <c r="T861" s="1"/>
      <c r="V861" s="1"/>
      <c r="W861" s="1"/>
      <c r="X861" s="1"/>
    </row>
    <row r="862" customFormat="false" ht="13.8" hidden="false" customHeight="false" outlineLevel="0" collapsed="false">
      <c r="T862" s="1"/>
      <c r="V862" s="1"/>
      <c r="W862" s="1"/>
      <c r="X862" s="1"/>
    </row>
    <row r="863" customFormat="false" ht="13.8" hidden="false" customHeight="false" outlineLevel="0" collapsed="false">
      <c r="T863" s="1"/>
      <c r="V863" s="1"/>
      <c r="W863" s="1"/>
      <c r="X863" s="1"/>
    </row>
    <row r="864" customFormat="false" ht="13.8" hidden="false" customHeight="false" outlineLevel="0" collapsed="false">
      <c r="T864" s="1"/>
      <c r="V864" s="1"/>
      <c r="W864" s="1"/>
      <c r="X864" s="1"/>
    </row>
    <row r="865" customFormat="false" ht="13.8" hidden="false" customHeight="false" outlineLevel="0" collapsed="false">
      <c r="T865" s="1"/>
      <c r="V865" s="1"/>
      <c r="W865" s="1"/>
      <c r="X865" s="1"/>
    </row>
    <row r="866" customFormat="false" ht="13.8" hidden="false" customHeight="false" outlineLevel="0" collapsed="false">
      <c r="T866" s="1"/>
      <c r="V866" s="1"/>
      <c r="W866" s="1"/>
      <c r="X866" s="1"/>
    </row>
    <row r="867" customFormat="false" ht="13.8" hidden="false" customHeight="false" outlineLevel="0" collapsed="false">
      <c r="T867" s="1"/>
      <c r="V867" s="1"/>
      <c r="W867" s="1"/>
      <c r="X867" s="1"/>
    </row>
    <row r="868" customFormat="false" ht="13.8" hidden="false" customHeight="false" outlineLevel="0" collapsed="false">
      <c r="T868" s="1"/>
      <c r="V868" s="1"/>
      <c r="W868" s="1"/>
      <c r="X868" s="1"/>
    </row>
    <row r="869" customFormat="false" ht="13.8" hidden="false" customHeight="false" outlineLevel="0" collapsed="false">
      <c r="T869" s="1"/>
      <c r="V869" s="1"/>
      <c r="W869" s="1"/>
      <c r="X869" s="1"/>
    </row>
    <row r="870" customFormat="false" ht="13.8" hidden="false" customHeight="false" outlineLevel="0" collapsed="false">
      <c r="T870" s="1"/>
      <c r="V870" s="1"/>
      <c r="W870" s="1"/>
      <c r="X870" s="1"/>
    </row>
    <row r="871" customFormat="false" ht="13.8" hidden="false" customHeight="false" outlineLevel="0" collapsed="false">
      <c r="T871" s="1"/>
      <c r="V871" s="1"/>
      <c r="W871" s="1"/>
      <c r="X871" s="1"/>
    </row>
    <row r="872" customFormat="false" ht="13.8" hidden="false" customHeight="false" outlineLevel="0" collapsed="false">
      <c r="T872" s="1"/>
      <c r="V872" s="1"/>
      <c r="W872" s="1"/>
      <c r="X872" s="1"/>
    </row>
    <row r="873" customFormat="false" ht="13.8" hidden="false" customHeight="false" outlineLevel="0" collapsed="false">
      <c r="T873" s="1"/>
      <c r="V873" s="1"/>
      <c r="W873" s="1"/>
      <c r="X873" s="1"/>
    </row>
    <row r="874" customFormat="false" ht="13.8" hidden="false" customHeight="false" outlineLevel="0" collapsed="false">
      <c r="T874" s="1"/>
      <c r="V874" s="1"/>
      <c r="W874" s="1"/>
      <c r="X874" s="1"/>
    </row>
    <row r="875" customFormat="false" ht="13.8" hidden="false" customHeight="false" outlineLevel="0" collapsed="false">
      <c r="T875" s="1"/>
      <c r="V875" s="1"/>
      <c r="W875" s="1"/>
      <c r="X875" s="1"/>
    </row>
    <row r="876" customFormat="false" ht="13.8" hidden="false" customHeight="false" outlineLevel="0" collapsed="false">
      <c r="T876" s="1"/>
      <c r="V876" s="1"/>
      <c r="W876" s="1"/>
      <c r="X876" s="1"/>
    </row>
    <row r="877" customFormat="false" ht="13.8" hidden="false" customHeight="false" outlineLevel="0" collapsed="false">
      <c r="T877" s="1"/>
      <c r="V877" s="1"/>
      <c r="W877" s="1"/>
      <c r="X877" s="1"/>
    </row>
    <row r="878" customFormat="false" ht="13.8" hidden="false" customHeight="false" outlineLevel="0" collapsed="false">
      <c r="T878" s="1"/>
      <c r="V878" s="1"/>
      <c r="W878" s="1"/>
      <c r="X878" s="1"/>
    </row>
    <row r="879" customFormat="false" ht="13.8" hidden="false" customHeight="false" outlineLevel="0" collapsed="false">
      <c r="T879" s="1"/>
      <c r="V879" s="1"/>
      <c r="W879" s="1"/>
      <c r="X879" s="1"/>
    </row>
    <row r="880" customFormat="false" ht="13.8" hidden="false" customHeight="false" outlineLevel="0" collapsed="false">
      <c r="T880" s="1"/>
      <c r="V880" s="1"/>
      <c r="W880" s="1"/>
      <c r="X880" s="1"/>
    </row>
    <row r="881" customFormat="false" ht="13.8" hidden="false" customHeight="false" outlineLevel="0" collapsed="false">
      <c r="T881" s="1"/>
      <c r="V881" s="1"/>
      <c r="W881" s="1"/>
      <c r="X881" s="1"/>
    </row>
    <row r="882" customFormat="false" ht="13.8" hidden="false" customHeight="false" outlineLevel="0" collapsed="false">
      <c r="T882" s="1"/>
      <c r="V882" s="1"/>
      <c r="W882" s="1"/>
      <c r="X882" s="1"/>
    </row>
    <row r="883" customFormat="false" ht="13.8" hidden="false" customHeight="false" outlineLevel="0" collapsed="false">
      <c r="T883" s="1"/>
      <c r="V883" s="1"/>
      <c r="W883" s="1"/>
      <c r="X883" s="1"/>
    </row>
    <row r="884" customFormat="false" ht="13.8" hidden="false" customHeight="false" outlineLevel="0" collapsed="false">
      <c r="T884" s="1"/>
      <c r="V884" s="1"/>
      <c r="W884" s="1"/>
      <c r="X884" s="1"/>
    </row>
    <row r="885" customFormat="false" ht="13.8" hidden="false" customHeight="false" outlineLevel="0" collapsed="false">
      <c r="T885" s="1"/>
      <c r="V885" s="1"/>
      <c r="W885" s="1"/>
      <c r="X885" s="1"/>
    </row>
    <row r="886" customFormat="false" ht="13.8" hidden="false" customHeight="false" outlineLevel="0" collapsed="false">
      <c r="T886" s="1"/>
      <c r="V886" s="1"/>
      <c r="W886" s="1"/>
      <c r="X886" s="1"/>
    </row>
    <row r="887" customFormat="false" ht="13.8" hidden="false" customHeight="false" outlineLevel="0" collapsed="false">
      <c r="T887" s="1"/>
      <c r="V887" s="1"/>
      <c r="W887" s="1"/>
      <c r="X887" s="1"/>
    </row>
    <row r="888" customFormat="false" ht="13.8" hidden="false" customHeight="false" outlineLevel="0" collapsed="false">
      <c r="T888" s="1"/>
      <c r="V888" s="1"/>
      <c r="W888" s="1"/>
      <c r="X888" s="1"/>
    </row>
    <row r="889" customFormat="false" ht="13.8" hidden="false" customHeight="false" outlineLevel="0" collapsed="false">
      <c r="T889" s="1"/>
      <c r="V889" s="1"/>
      <c r="W889" s="1"/>
      <c r="X889" s="1"/>
    </row>
    <row r="890" customFormat="false" ht="13.8" hidden="false" customHeight="false" outlineLevel="0" collapsed="false">
      <c r="T890" s="1"/>
      <c r="V890" s="1"/>
      <c r="W890" s="1"/>
      <c r="X890" s="1"/>
    </row>
    <row r="891" customFormat="false" ht="13.8" hidden="false" customHeight="false" outlineLevel="0" collapsed="false">
      <c r="T891" s="1"/>
      <c r="V891" s="1"/>
      <c r="W891" s="1"/>
      <c r="X891" s="1"/>
    </row>
    <row r="892" customFormat="false" ht="13.8" hidden="false" customHeight="false" outlineLevel="0" collapsed="false">
      <c r="T892" s="1"/>
      <c r="V892" s="1"/>
      <c r="W892" s="1"/>
      <c r="X892" s="1"/>
    </row>
    <row r="893" customFormat="false" ht="13.8" hidden="false" customHeight="false" outlineLevel="0" collapsed="false">
      <c r="T893" s="1"/>
      <c r="V893" s="1"/>
      <c r="W893" s="1"/>
      <c r="X893" s="1"/>
    </row>
    <row r="894" customFormat="false" ht="13.8" hidden="false" customHeight="false" outlineLevel="0" collapsed="false">
      <c r="T894" s="1"/>
      <c r="V894" s="1"/>
      <c r="W894" s="1"/>
      <c r="X894" s="1"/>
    </row>
    <row r="895" customFormat="false" ht="13.8" hidden="false" customHeight="false" outlineLevel="0" collapsed="false">
      <c r="T895" s="1"/>
      <c r="V895" s="1"/>
      <c r="W895" s="1"/>
      <c r="X895" s="1"/>
    </row>
    <row r="896" customFormat="false" ht="13.8" hidden="false" customHeight="false" outlineLevel="0" collapsed="false">
      <c r="T896" s="1"/>
      <c r="V896" s="1"/>
      <c r="W896" s="1"/>
      <c r="X896" s="1"/>
    </row>
    <row r="897" customFormat="false" ht="13.8" hidden="false" customHeight="false" outlineLevel="0" collapsed="false">
      <c r="T897" s="1"/>
      <c r="V897" s="1"/>
      <c r="W897" s="1"/>
      <c r="X897" s="1"/>
    </row>
    <row r="898" customFormat="false" ht="13.8" hidden="false" customHeight="false" outlineLevel="0" collapsed="false">
      <c r="T898" s="1"/>
      <c r="V898" s="1"/>
      <c r="W898" s="1"/>
      <c r="X898" s="1"/>
    </row>
    <row r="899" customFormat="false" ht="13.8" hidden="false" customHeight="false" outlineLevel="0" collapsed="false">
      <c r="T899" s="1"/>
      <c r="V899" s="1"/>
      <c r="W899" s="1"/>
      <c r="X899" s="1"/>
    </row>
    <row r="900" customFormat="false" ht="13.8" hidden="false" customHeight="false" outlineLevel="0" collapsed="false">
      <c r="T900" s="1"/>
      <c r="V900" s="1"/>
      <c r="W900" s="1"/>
      <c r="X900" s="1"/>
    </row>
    <row r="901" customFormat="false" ht="13.8" hidden="false" customHeight="false" outlineLevel="0" collapsed="false">
      <c r="T901" s="1"/>
      <c r="V901" s="1"/>
      <c r="W901" s="1"/>
      <c r="X901" s="1"/>
    </row>
    <row r="902" customFormat="false" ht="13.8" hidden="false" customHeight="false" outlineLevel="0" collapsed="false">
      <c r="T902" s="1"/>
      <c r="V902" s="1"/>
      <c r="W902" s="1"/>
      <c r="X902" s="1"/>
    </row>
    <row r="903" customFormat="false" ht="13.8" hidden="false" customHeight="false" outlineLevel="0" collapsed="false">
      <c r="T903" s="1"/>
      <c r="V903" s="1"/>
      <c r="W903" s="1"/>
      <c r="X903" s="1"/>
    </row>
    <row r="904" customFormat="false" ht="13.8" hidden="false" customHeight="false" outlineLevel="0" collapsed="false">
      <c r="T904" s="1"/>
      <c r="V904" s="1"/>
      <c r="W904" s="1"/>
      <c r="X904" s="1"/>
    </row>
    <row r="905" customFormat="false" ht="13.8" hidden="false" customHeight="false" outlineLevel="0" collapsed="false">
      <c r="T905" s="1"/>
      <c r="V905" s="1"/>
      <c r="W905" s="1"/>
      <c r="X905" s="1"/>
    </row>
    <row r="906" customFormat="false" ht="13.8" hidden="false" customHeight="false" outlineLevel="0" collapsed="false">
      <c r="T906" s="1"/>
      <c r="V906" s="1"/>
      <c r="W906" s="1"/>
      <c r="X906" s="1"/>
    </row>
    <row r="907" customFormat="false" ht="13.8" hidden="false" customHeight="false" outlineLevel="0" collapsed="false">
      <c r="T907" s="1"/>
      <c r="V907" s="1"/>
      <c r="W907" s="1"/>
      <c r="X907" s="1"/>
    </row>
    <row r="908" customFormat="false" ht="13.8" hidden="false" customHeight="false" outlineLevel="0" collapsed="false">
      <c r="T908" s="1"/>
      <c r="V908" s="1"/>
      <c r="W908" s="1"/>
      <c r="X908" s="1"/>
    </row>
    <row r="909" customFormat="false" ht="13.8" hidden="false" customHeight="false" outlineLevel="0" collapsed="false">
      <c r="T909" s="1"/>
      <c r="V909" s="1"/>
      <c r="W909" s="1"/>
      <c r="X909" s="1"/>
    </row>
    <row r="910" customFormat="false" ht="13.8" hidden="false" customHeight="false" outlineLevel="0" collapsed="false">
      <c r="T910" s="1"/>
      <c r="V910" s="1"/>
      <c r="W910" s="1"/>
      <c r="X910" s="1"/>
    </row>
    <row r="911" customFormat="false" ht="13.8" hidden="false" customHeight="false" outlineLevel="0" collapsed="false">
      <c r="T911" s="1"/>
      <c r="V911" s="1"/>
      <c r="W911" s="1"/>
      <c r="X911" s="1"/>
    </row>
    <row r="912" customFormat="false" ht="13.8" hidden="false" customHeight="false" outlineLevel="0" collapsed="false">
      <c r="T912" s="1"/>
      <c r="V912" s="1"/>
      <c r="W912" s="1"/>
      <c r="X912" s="1"/>
    </row>
    <row r="913" customFormat="false" ht="13.8" hidden="false" customHeight="false" outlineLevel="0" collapsed="false">
      <c r="T913" s="1"/>
      <c r="V913" s="1"/>
      <c r="W913" s="1"/>
      <c r="X913" s="1"/>
    </row>
    <row r="914" customFormat="false" ht="13.8" hidden="false" customHeight="false" outlineLevel="0" collapsed="false">
      <c r="T914" s="1"/>
      <c r="V914" s="1"/>
      <c r="W914" s="1"/>
      <c r="X914" s="1"/>
    </row>
    <row r="915" customFormat="false" ht="13.8" hidden="false" customHeight="false" outlineLevel="0" collapsed="false">
      <c r="T915" s="1"/>
      <c r="V915" s="1"/>
      <c r="W915" s="1"/>
      <c r="X915" s="1"/>
    </row>
    <row r="916" customFormat="false" ht="13.8" hidden="false" customHeight="false" outlineLevel="0" collapsed="false">
      <c r="T916" s="1"/>
      <c r="V916" s="1"/>
      <c r="W916" s="1"/>
      <c r="X916" s="1"/>
    </row>
    <row r="917" customFormat="false" ht="13.8" hidden="false" customHeight="false" outlineLevel="0" collapsed="false">
      <c r="T917" s="1"/>
      <c r="V917" s="1"/>
      <c r="W917" s="1"/>
      <c r="X917" s="1"/>
    </row>
    <row r="918" customFormat="false" ht="13.8" hidden="false" customHeight="false" outlineLevel="0" collapsed="false">
      <c r="T918" s="1"/>
      <c r="V918" s="1"/>
      <c r="W918" s="1"/>
      <c r="X918" s="1"/>
    </row>
    <row r="919" customFormat="false" ht="13.8" hidden="false" customHeight="false" outlineLevel="0" collapsed="false">
      <c r="T919" s="1"/>
      <c r="V919" s="1"/>
      <c r="W919" s="1"/>
      <c r="X919" s="1"/>
    </row>
    <row r="920" customFormat="false" ht="13.8" hidden="false" customHeight="false" outlineLevel="0" collapsed="false">
      <c r="T920" s="1"/>
      <c r="V920" s="1"/>
      <c r="W920" s="1"/>
      <c r="X920" s="1"/>
    </row>
    <row r="921" customFormat="false" ht="13.8" hidden="false" customHeight="false" outlineLevel="0" collapsed="false">
      <c r="T921" s="1"/>
      <c r="V921" s="1"/>
      <c r="W921" s="1"/>
      <c r="X921" s="1"/>
    </row>
    <row r="922" customFormat="false" ht="13.8" hidden="false" customHeight="false" outlineLevel="0" collapsed="false">
      <c r="T922" s="1"/>
      <c r="V922" s="1"/>
      <c r="W922" s="1"/>
      <c r="X922" s="1"/>
    </row>
    <row r="923" customFormat="false" ht="13.8" hidden="false" customHeight="false" outlineLevel="0" collapsed="false">
      <c r="T923" s="1"/>
      <c r="V923" s="1"/>
      <c r="W923" s="1"/>
      <c r="X923" s="1"/>
    </row>
    <row r="924" customFormat="false" ht="13.8" hidden="false" customHeight="false" outlineLevel="0" collapsed="false">
      <c r="T924" s="1"/>
      <c r="V924" s="1"/>
      <c r="W924" s="1"/>
      <c r="X924" s="1"/>
    </row>
    <row r="925" customFormat="false" ht="13.8" hidden="false" customHeight="false" outlineLevel="0" collapsed="false">
      <c r="T925" s="1"/>
      <c r="V925" s="1"/>
      <c r="W925" s="1"/>
      <c r="X925" s="1"/>
    </row>
    <row r="926" customFormat="false" ht="13.8" hidden="false" customHeight="false" outlineLevel="0" collapsed="false">
      <c r="T926" s="1"/>
      <c r="V926" s="1"/>
      <c r="W926" s="1"/>
      <c r="X926" s="1"/>
    </row>
    <row r="927" customFormat="false" ht="13.8" hidden="false" customHeight="false" outlineLevel="0" collapsed="false">
      <c r="T927" s="1"/>
      <c r="V927" s="1"/>
      <c r="W927" s="1"/>
      <c r="X927" s="1"/>
    </row>
    <row r="928" customFormat="false" ht="13.8" hidden="false" customHeight="false" outlineLevel="0" collapsed="false">
      <c r="T928" s="1"/>
      <c r="V928" s="1"/>
      <c r="W928" s="1"/>
      <c r="X928" s="1"/>
    </row>
    <row r="929" customFormat="false" ht="13.8" hidden="false" customHeight="false" outlineLevel="0" collapsed="false">
      <c r="T929" s="1"/>
      <c r="V929" s="1"/>
      <c r="W929" s="1"/>
      <c r="X929" s="1"/>
    </row>
    <row r="930" customFormat="false" ht="13.8" hidden="false" customHeight="false" outlineLevel="0" collapsed="false">
      <c r="T930" s="1"/>
      <c r="V930" s="1"/>
      <c r="W930" s="1"/>
      <c r="X930" s="1"/>
    </row>
    <row r="931" customFormat="false" ht="13.8" hidden="false" customHeight="false" outlineLevel="0" collapsed="false">
      <c r="T931" s="1"/>
      <c r="V931" s="1"/>
      <c r="W931" s="1"/>
      <c r="X931" s="1"/>
    </row>
    <row r="932" customFormat="false" ht="13.8" hidden="false" customHeight="false" outlineLevel="0" collapsed="false">
      <c r="T932" s="1"/>
      <c r="V932" s="1"/>
      <c r="W932" s="1"/>
      <c r="X932" s="1"/>
    </row>
    <row r="933" customFormat="false" ht="13.8" hidden="false" customHeight="false" outlineLevel="0" collapsed="false">
      <c r="T933" s="1"/>
      <c r="V933" s="1"/>
      <c r="W933" s="1"/>
      <c r="X933" s="1"/>
    </row>
    <row r="934" customFormat="false" ht="13.8" hidden="false" customHeight="false" outlineLevel="0" collapsed="false">
      <c r="T934" s="1"/>
      <c r="V934" s="1"/>
      <c r="W934" s="1"/>
      <c r="X934" s="1"/>
    </row>
    <row r="935" customFormat="false" ht="13.8" hidden="false" customHeight="false" outlineLevel="0" collapsed="false">
      <c r="T935" s="1"/>
      <c r="V935" s="1"/>
      <c r="W935" s="1"/>
      <c r="X935" s="1"/>
    </row>
    <row r="936" customFormat="false" ht="13.8" hidden="false" customHeight="false" outlineLevel="0" collapsed="false">
      <c r="T936" s="1"/>
      <c r="V936" s="1"/>
      <c r="W936" s="1"/>
      <c r="X936" s="1"/>
    </row>
    <row r="937" customFormat="false" ht="13.8" hidden="false" customHeight="false" outlineLevel="0" collapsed="false">
      <c r="T937" s="1"/>
      <c r="V937" s="1"/>
      <c r="W937" s="1"/>
      <c r="X937" s="1"/>
    </row>
    <row r="938" customFormat="false" ht="13.8" hidden="false" customHeight="false" outlineLevel="0" collapsed="false">
      <c r="T938" s="1"/>
      <c r="V938" s="1"/>
      <c r="W938" s="1"/>
      <c r="X938" s="1"/>
    </row>
    <row r="939" customFormat="false" ht="13.8" hidden="false" customHeight="false" outlineLevel="0" collapsed="false">
      <c r="T939" s="1"/>
      <c r="V939" s="1"/>
      <c r="W939" s="1"/>
      <c r="X939" s="1"/>
    </row>
    <row r="940" customFormat="false" ht="13.8" hidden="false" customHeight="false" outlineLevel="0" collapsed="false">
      <c r="T940" s="1"/>
      <c r="V940" s="1"/>
      <c r="W940" s="1"/>
      <c r="X940" s="1"/>
    </row>
    <row r="941" customFormat="false" ht="13.8" hidden="false" customHeight="false" outlineLevel="0" collapsed="false">
      <c r="T941" s="1"/>
      <c r="V941" s="1"/>
      <c r="W941" s="1"/>
      <c r="X941" s="1"/>
    </row>
    <row r="942" customFormat="false" ht="13.8" hidden="false" customHeight="false" outlineLevel="0" collapsed="false">
      <c r="T942" s="1"/>
      <c r="V942" s="1"/>
      <c r="W942" s="1"/>
      <c r="X942" s="1"/>
    </row>
    <row r="943" customFormat="false" ht="13.8" hidden="false" customHeight="false" outlineLevel="0" collapsed="false">
      <c r="T943" s="1"/>
      <c r="V943" s="1"/>
      <c r="W943" s="1"/>
      <c r="X943" s="1"/>
    </row>
    <row r="944" customFormat="false" ht="13.8" hidden="false" customHeight="false" outlineLevel="0" collapsed="false">
      <c r="T944" s="1"/>
      <c r="V944" s="1"/>
      <c r="W944" s="1"/>
      <c r="X944" s="1"/>
    </row>
    <row r="945" customFormat="false" ht="13.8" hidden="false" customHeight="false" outlineLevel="0" collapsed="false">
      <c r="T945" s="1"/>
      <c r="V945" s="1"/>
      <c r="W945" s="1"/>
      <c r="X945" s="1"/>
    </row>
    <row r="946" customFormat="false" ht="13.8" hidden="false" customHeight="false" outlineLevel="0" collapsed="false">
      <c r="T946" s="1"/>
      <c r="V946" s="1"/>
      <c r="W946" s="1"/>
      <c r="X946" s="1"/>
    </row>
    <row r="947" customFormat="false" ht="13.8" hidden="false" customHeight="false" outlineLevel="0" collapsed="false">
      <c r="T947" s="1"/>
      <c r="V947" s="1"/>
      <c r="W947" s="1"/>
      <c r="X947" s="1"/>
    </row>
    <row r="948" customFormat="false" ht="13.8" hidden="false" customHeight="false" outlineLevel="0" collapsed="false">
      <c r="T948" s="1"/>
      <c r="V948" s="1"/>
      <c r="W948" s="1"/>
      <c r="X948" s="1"/>
    </row>
    <row r="949" customFormat="false" ht="13.8" hidden="false" customHeight="false" outlineLevel="0" collapsed="false">
      <c r="T949" s="1"/>
      <c r="V949" s="1"/>
      <c r="W949" s="1"/>
      <c r="X949" s="1"/>
    </row>
    <row r="950" customFormat="false" ht="13.8" hidden="false" customHeight="false" outlineLevel="0" collapsed="false">
      <c r="T950" s="1"/>
      <c r="V950" s="1"/>
      <c r="W950" s="1"/>
      <c r="X950" s="1"/>
    </row>
    <row r="951" customFormat="false" ht="13.8" hidden="false" customHeight="false" outlineLevel="0" collapsed="false">
      <c r="T951" s="1"/>
      <c r="V951" s="1"/>
      <c r="W951" s="1"/>
      <c r="X951" s="1"/>
    </row>
    <row r="952" customFormat="false" ht="13.8" hidden="false" customHeight="false" outlineLevel="0" collapsed="false">
      <c r="T952" s="1"/>
      <c r="V952" s="1"/>
      <c r="W952" s="1"/>
      <c r="X952" s="1"/>
    </row>
    <row r="953" customFormat="false" ht="13.8" hidden="false" customHeight="false" outlineLevel="0" collapsed="false">
      <c r="T953" s="1"/>
      <c r="V953" s="1"/>
      <c r="W953" s="1"/>
      <c r="X953" s="1"/>
    </row>
    <row r="954" customFormat="false" ht="13.8" hidden="false" customHeight="false" outlineLevel="0" collapsed="false">
      <c r="T954" s="1"/>
      <c r="V954" s="1"/>
      <c r="W954" s="1"/>
      <c r="X954" s="1"/>
    </row>
    <row r="955" customFormat="false" ht="13.8" hidden="false" customHeight="false" outlineLevel="0" collapsed="false">
      <c r="T955" s="1"/>
      <c r="V955" s="1"/>
      <c r="W955" s="1"/>
      <c r="X955" s="1"/>
    </row>
    <row r="956" customFormat="false" ht="13.8" hidden="false" customHeight="false" outlineLevel="0" collapsed="false">
      <c r="T956" s="1"/>
      <c r="V956" s="1"/>
      <c r="W956" s="1"/>
      <c r="X956" s="1"/>
    </row>
    <row r="957" customFormat="false" ht="13.8" hidden="false" customHeight="false" outlineLevel="0" collapsed="false">
      <c r="T957" s="1"/>
      <c r="V957" s="1"/>
      <c r="W957" s="1"/>
      <c r="X957" s="1"/>
    </row>
    <row r="958" customFormat="false" ht="13.8" hidden="false" customHeight="false" outlineLevel="0" collapsed="false">
      <c r="T958" s="1"/>
      <c r="V958" s="1"/>
      <c r="W958" s="1"/>
      <c r="X958" s="1"/>
    </row>
    <row r="959" customFormat="false" ht="13.8" hidden="false" customHeight="false" outlineLevel="0" collapsed="false">
      <c r="T959" s="1"/>
      <c r="V959" s="1"/>
      <c r="W959" s="1"/>
      <c r="X959" s="1"/>
    </row>
    <row r="960" customFormat="false" ht="13.8" hidden="false" customHeight="false" outlineLevel="0" collapsed="false">
      <c r="T960" s="1"/>
      <c r="V960" s="1"/>
      <c r="W960" s="1"/>
      <c r="X960" s="1"/>
    </row>
    <row r="961" customFormat="false" ht="13.8" hidden="false" customHeight="false" outlineLevel="0" collapsed="false">
      <c r="T961" s="1"/>
      <c r="V961" s="1"/>
      <c r="W961" s="1"/>
      <c r="X961" s="1"/>
    </row>
    <row r="962" customFormat="false" ht="13.8" hidden="false" customHeight="false" outlineLevel="0" collapsed="false">
      <c r="T962" s="1"/>
      <c r="V962" s="1"/>
      <c r="W962" s="1"/>
      <c r="X962" s="1"/>
    </row>
    <row r="963" customFormat="false" ht="13.8" hidden="false" customHeight="false" outlineLevel="0" collapsed="false">
      <c r="T963" s="1"/>
      <c r="V963" s="1"/>
      <c r="W963" s="1"/>
      <c r="X963" s="1"/>
    </row>
    <row r="964" customFormat="false" ht="13.8" hidden="false" customHeight="false" outlineLevel="0" collapsed="false">
      <c r="T964" s="1"/>
      <c r="V964" s="1"/>
      <c r="W964" s="1"/>
      <c r="X964" s="1"/>
    </row>
    <row r="965" customFormat="false" ht="13.8" hidden="false" customHeight="false" outlineLevel="0" collapsed="false">
      <c r="T965" s="1"/>
      <c r="V965" s="1"/>
      <c r="W965" s="1"/>
      <c r="X965" s="1"/>
    </row>
    <row r="966" customFormat="false" ht="13.8" hidden="false" customHeight="false" outlineLevel="0" collapsed="false">
      <c r="T966" s="1"/>
      <c r="V966" s="1"/>
      <c r="W966" s="1"/>
      <c r="X966" s="1"/>
    </row>
    <row r="967" customFormat="false" ht="13.8" hidden="false" customHeight="false" outlineLevel="0" collapsed="false">
      <c r="T967" s="1"/>
      <c r="V967" s="1"/>
      <c r="W967" s="1"/>
      <c r="X967" s="1"/>
    </row>
    <row r="968" customFormat="false" ht="13.8" hidden="false" customHeight="false" outlineLevel="0" collapsed="false">
      <c r="T968" s="1"/>
      <c r="V968" s="1"/>
      <c r="W968" s="1"/>
      <c r="X968" s="1"/>
    </row>
    <row r="969" customFormat="false" ht="13.8" hidden="false" customHeight="false" outlineLevel="0" collapsed="false">
      <c r="T969" s="1"/>
      <c r="V969" s="1"/>
      <c r="W969" s="1"/>
      <c r="X969" s="1"/>
    </row>
    <row r="970" customFormat="false" ht="13.8" hidden="false" customHeight="false" outlineLevel="0" collapsed="false">
      <c r="T970" s="1"/>
      <c r="V970" s="1"/>
      <c r="W970" s="1"/>
      <c r="X970" s="1"/>
    </row>
    <row r="971" customFormat="false" ht="13.8" hidden="false" customHeight="false" outlineLevel="0" collapsed="false"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customFormat="false" ht="13.8" hidden="false" customHeight="false" outlineLevel="0" collapsed="false"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customFormat="false" ht="13.8" hidden="false" customHeight="false" outlineLevel="0" collapsed="false"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customFormat="false" ht="13.8" hidden="false" customHeight="false" outlineLevel="0" collapsed="false"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customFormat="false" ht="13.8" hidden="false" customHeight="false" outlineLevel="0" collapsed="false"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customFormat="false" ht="13.8" hidden="false" customHeight="false" outlineLevel="0" collapsed="false"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customFormat="false" ht="13.8" hidden="false" customHeight="false" outlineLevel="0" collapsed="false"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customFormat="false" ht="13.8" hidden="false" customHeight="false" outlineLevel="0" collapsed="false"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customFormat="false" ht="13.8" hidden="false" customHeight="false" outlineLevel="0" collapsed="false"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customFormat="false" ht="13.8" hidden="false" customHeight="false" outlineLevel="0" collapsed="false"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customFormat="false" ht="13.8" hidden="false" customHeight="false" outlineLevel="0" collapsed="false"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customFormat="false" ht="13.8" hidden="false" customHeight="false" outlineLevel="0" collapsed="false"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customFormat="false" ht="13.8" hidden="false" customHeight="false" outlineLevel="0" collapsed="false"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customFormat="false" ht="13.8" hidden="false" customHeight="false" outlineLevel="0" collapsed="false"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customFormat="false" ht="13.8" hidden="false" customHeight="false" outlineLevel="0" collapsed="false"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customFormat="false" ht="13.8" hidden="false" customHeight="false" outlineLevel="0" collapsed="false"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customFormat="false" ht="13.8" hidden="false" customHeight="false" outlineLevel="0" collapsed="false"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customFormat="false" ht="13.8" hidden="false" customHeight="false" outlineLevel="0" collapsed="false"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customFormat="false" ht="13.8" hidden="false" customHeight="false" outlineLevel="0" collapsed="false"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customFormat="false" ht="13.8" hidden="false" customHeight="false" outlineLevel="0" collapsed="false"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customFormat="false" ht="13.8" hidden="false" customHeight="false" outlineLevel="0" collapsed="false">
      <c r="B991" s="1"/>
      <c r="C991" s="1"/>
      <c r="D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customFormat="false" ht="13.8" hidden="false" customHeight="false" outlineLevel="0" collapsed="false">
      <c r="B992" s="1"/>
      <c r="C992" s="1"/>
      <c r="D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customFormat="false" ht="13.8" hidden="false" customHeight="false" outlineLevel="0" collapsed="false">
      <c r="B993" s="1"/>
      <c r="C993" s="1"/>
      <c r="D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customFormat="false" ht="13.8" hidden="false" customHeight="false" outlineLevel="0" collapsed="false">
      <c r="B994" s="1"/>
      <c r="C994" s="1"/>
      <c r="D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customFormat="false" ht="13.8" hidden="false" customHeight="false" outlineLevel="0" collapsed="false">
      <c r="B995" s="1"/>
      <c r="C995" s="1"/>
      <c r="D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customFormat="false" ht="13.8" hidden="false" customHeight="false" outlineLevel="0" collapsed="false">
      <c r="B996" s="1"/>
      <c r="C996" s="1"/>
      <c r="D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customFormat="false" ht="13.8" hidden="false" customHeight="false" outlineLevel="0" collapsed="false">
      <c r="B997" s="1"/>
      <c r="C997" s="1"/>
      <c r="D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customFormat="false" ht="13.8" hidden="false" customHeight="false" outlineLevel="0" collapsed="false">
      <c r="B998" s="1"/>
      <c r="C998" s="1"/>
      <c r="D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customFormat="false" ht="13.8" hidden="false" customHeight="false" outlineLevel="0" collapsed="false">
      <c r="B999" s="1"/>
      <c r="C999" s="1"/>
      <c r="D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customFormat="false" ht="13.8" hidden="false" customHeight="false" outlineLevel="0" collapsed="false">
      <c r="B1000" s="1"/>
      <c r="C1000" s="1"/>
      <c r="D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customFormat="false" ht="13.8" hidden="false" customHeight="false" outlineLevel="0" collapsed="false">
      <c r="B1001" s="1"/>
      <c r="C1001" s="1"/>
      <c r="D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customFormat="false" ht="13.8" hidden="false" customHeight="false" outlineLevel="0" collapsed="false">
      <c r="B1002" s="1"/>
      <c r="C1002" s="1"/>
      <c r="D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customFormat="false" ht="13.8" hidden="false" customHeight="false" outlineLevel="0" collapsed="false">
      <c r="B1003" s="1"/>
      <c r="C1003" s="1"/>
      <c r="D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customFormat="false" ht="13.8" hidden="false" customHeight="false" outlineLevel="0" collapsed="false">
      <c r="B1004" s="1"/>
      <c r="C1004" s="1"/>
      <c r="D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customFormat="false" ht="13.8" hidden="false" customHeight="false" outlineLevel="0" collapsed="false">
      <c r="B1005" s="1"/>
      <c r="C1005" s="1"/>
      <c r="D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customFormat="false" ht="13.8" hidden="false" customHeight="false" outlineLevel="0" collapsed="false">
      <c r="B1006" s="1"/>
      <c r="C1006" s="1"/>
      <c r="D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customFormat="false" ht="13.8" hidden="false" customHeight="false" outlineLevel="0" collapsed="false">
      <c r="B1007" s="1"/>
      <c r="C1007" s="1"/>
      <c r="D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customFormat="false" ht="13.8" hidden="false" customHeight="false" outlineLevel="0" collapsed="false">
      <c r="B1008" s="1"/>
      <c r="C1008" s="1"/>
      <c r="D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customFormat="false" ht="13.8" hidden="false" customHeight="false" outlineLevel="0" collapsed="false">
      <c r="B1009" s="1"/>
      <c r="C1009" s="1"/>
      <c r="D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customFormat="false" ht="13.8" hidden="false" customHeight="false" outlineLevel="0" collapsed="false">
      <c r="B1010" s="1"/>
      <c r="C1010" s="1"/>
      <c r="D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customFormat="false" ht="13.8" hidden="false" customHeight="false" outlineLevel="0" collapsed="false">
      <c r="B1011" s="1"/>
      <c r="C1011" s="1"/>
      <c r="D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customFormat="false" ht="13.8" hidden="false" customHeight="false" outlineLevel="0" collapsed="false">
      <c r="B1012" s="1"/>
      <c r="C1012" s="1"/>
      <c r="D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customFormat="false" ht="13.8" hidden="false" customHeight="false" outlineLevel="0" collapsed="false">
      <c r="B1013" s="1"/>
      <c r="C1013" s="1"/>
      <c r="D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customFormat="false" ht="13.8" hidden="false" customHeight="false" outlineLevel="0" collapsed="false">
      <c r="B1014" s="1"/>
      <c r="C1014" s="1"/>
      <c r="D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customFormat="false" ht="13.8" hidden="false" customHeight="false" outlineLevel="0" collapsed="false">
      <c r="B1015" s="1"/>
      <c r="C1015" s="1"/>
      <c r="D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customFormat="false" ht="13.8" hidden="false" customHeight="false" outlineLevel="0" collapsed="false">
      <c r="B1016" s="1"/>
      <c r="C1016" s="1"/>
      <c r="D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customFormat="false" ht="13.8" hidden="false" customHeight="false" outlineLevel="0" collapsed="false">
      <c r="B1017" s="1"/>
      <c r="C1017" s="1"/>
      <c r="D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customFormat="false" ht="13.8" hidden="false" customHeight="false" outlineLevel="0" collapsed="false">
      <c r="B1018" s="1"/>
      <c r="C1018" s="1"/>
      <c r="D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customFormat="false" ht="13.8" hidden="false" customHeight="false" outlineLevel="0" collapsed="false">
      <c r="B1019" s="1"/>
      <c r="C1019" s="1"/>
      <c r="D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customFormat="false" ht="13.8" hidden="false" customHeight="false" outlineLevel="0" collapsed="false">
      <c r="B1020" s="1"/>
      <c r="C1020" s="1"/>
      <c r="D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customFormat="false" ht="13.8" hidden="false" customHeight="false" outlineLevel="0" collapsed="false">
      <c r="B1021" s="1"/>
      <c r="C1021" s="1"/>
      <c r="D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customFormat="false" ht="13.8" hidden="false" customHeight="false" outlineLevel="0" collapsed="false">
      <c r="B1022" s="1"/>
      <c r="C1022" s="1"/>
      <c r="D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customFormat="false" ht="13.8" hidden="false" customHeight="false" outlineLevel="0" collapsed="false">
      <c r="B1023" s="1"/>
      <c r="C1023" s="1"/>
      <c r="D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customFormat="false" ht="13.8" hidden="false" customHeight="false" outlineLevel="0" collapsed="false">
      <c r="B1024" s="1"/>
      <c r="C1024" s="1"/>
      <c r="D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customFormat="false" ht="13.8" hidden="false" customHeight="false" outlineLevel="0" collapsed="false">
      <c r="B1025" s="1"/>
      <c r="C1025" s="1"/>
      <c r="D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customFormat="false" ht="13.8" hidden="false" customHeight="false" outlineLevel="0" collapsed="false">
      <c r="B1026" s="1"/>
      <c r="C1026" s="1"/>
      <c r="D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customFormat="false" ht="13.8" hidden="false" customHeight="false" outlineLevel="0" collapsed="false">
      <c r="B1027" s="1"/>
      <c r="C1027" s="1"/>
      <c r="D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customFormat="false" ht="13.8" hidden="false" customHeight="false" outlineLevel="0" collapsed="false">
      <c r="B1028" s="1"/>
      <c r="C1028" s="1"/>
      <c r="D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customFormat="false" ht="13.8" hidden="false" customHeight="false" outlineLevel="0" collapsed="false">
      <c r="B1029" s="1"/>
      <c r="C1029" s="1"/>
      <c r="D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customFormat="false" ht="13.8" hidden="false" customHeight="false" outlineLevel="0" collapsed="false">
      <c r="B1030" s="1"/>
      <c r="C1030" s="1"/>
      <c r="D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customFormat="false" ht="13.8" hidden="false" customHeight="false" outlineLevel="0" collapsed="false">
      <c r="B1031" s="1"/>
      <c r="C1031" s="1"/>
      <c r="D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customFormat="false" ht="13.8" hidden="false" customHeight="false" outlineLevel="0" collapsed="false">
      <c r="B1032" s="1"/>
      <c r="C1032" s="1"/>
      <c r="D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customFormat="false" ht="13.8" hidden="false" customHeight="false" outlineLevel="0" collapsed="false">
      <c r="B1033" s="1"/>
      <c r="C1033" s="1"/>
      <c r="D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customFormat="false" ht="13.8" hidden="false" customHeight="false" outlineLevel="0" collapsed="false">
      <c r="B1034" s="1"/>
      <c r="C1034" s="1"/>
      <c r="D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customFormat="false" ht="13.8" hidden="false" customHeight="false" outlineLevel="0" collapsed="false">
      <c r="B1035" s="1"/>
      <c r="C1035" s="1"/>
      <c r="D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customFormat="false" ht="13.8" hidden="false" customHeight="false" outlineLevel="0" collapsed="false">
      <c r="B1036" s="1"/>
      <c r="C1036" s="1"/>
      <c r="D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customFormat="false" ht="13.8" hidden="false" customHeight="false" outlineLevel="0" collapsed="false">
      <c r="B1037" s="1"/>
      <c r="C1037" s="1"/>
      <c r="D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customFormat="false" ht="13.8" hidden="false" customHeight="false" outlineLevel="0" collapsed="false">
      <c r="B1038" s="1"/>
      <c r="C1038" s="1"/>
      <c r="D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customFormat="false" ht="13.8" hidden="false" customHeight="false" outlineLevel="0" collapsed="false">
      <c r="B1039" s="1"/>
      <c r="C1039" s="1"/>
      <c r="D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customFormat="false" ht="13.8" hidden="false" customHeight="false" outlineLevel="0" collapsed="false">
      <c r="B1040" s="1"/>
      <c r="C1040" s="1"/>
      <c r="D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customFormat="false" ht="13.8" hidden="false" customHeight="false" outlineLevel="0" collapsed="false">
      <c r="B1041" s="1"/>
      <c r="C1041" s="1"/>
      <c r="D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customFormat="false" ht="13.8" hidden="false" customHeight="false" outlineLevel="0" collapsed="false">
      <c r="B1042" s="1"/>
      <c r="C1042" s="1"/>
      <c r="D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customFormat="false" ht="13.8" hidden="false" customHeight="false" outlineLevel="0" collapsed="false">
      <c r="B1043" s="1"/>
      <c r="C1043" s="1"/>
      <c r="D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customFormat="false" ht="13.8" hidden="false" customHeight="false" outlineLevel="0" collapsed="false">
      <c r="B1044" s="1"/>
      <c r="C1044" s="1"/>
      <c r="D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customFormat="false" ht="13.8" hidden="false" customHeight="false" outlineLevel="0" collapsed="false">
      <c r="B1045" s="1"/>
      <c r="C1045" s="1"/>
      <c r="D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customFormat="false" ht="13.8" hidden="false" customHeight="false" outlineLevel="0" collapsed="false">
      <c r="B1046" s="1"/>
      <c r="C1046" s="1"/>
      <c r="D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customFormat="false" ht="13.8" hidden="false" customHeight="false" outlineLevel="0" collapsed="false">
      <c r="B1047" s="1"/>
      <c r="C1047" s="1"/>
      <c r="D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customFormat="false" ht="13.8" hidden="false" customHeight="false" outlineLevel="0" collapsed="false">
      <c r="B1048" s="1"/>
      <c r="C1048" s="1"/>
      <c r="D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customFormat="false" ht="13.8" hidden="false" customHeight="false" outlineLevel="0" collapsed="false">
      <c r="B1049" s="1"/>
      <c r="C1049" s="1"/>
      <c r="D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customFormat="false" ht="13.8" hidden="false" customHeight="false" outlineLevel="0" collapsed="false">
      <c r="B1050" s="1"/>
      <c r="C1050" s="1"/>
      <c r="D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customFormat="false" ht="13.8" hidden="false" customHeight="false" outlineLevel="0" collapsed="false">
      <c r="B1051" s="1"/>
      <c r="C1051" s="1"/>
      <c r="D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customFormat="false" ht="13.8" hidden="false" customHeight="false" outlineLevel="0" collapsed="false">
      <c r="B1052" s="1"/>
      <c r="C1052" s="1"/>
      <c r="D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customFormat="false" ht="13.8" hidden="false" customHeight="false" outlineLevel="0" collapsed="false">
      <c r="B1053" s="1"/>
      <c r="C1053" s="1"/>
      <c r="D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5"/>
    <col collapsed="false" customWidth="true" hidden="false" outlineLevel="0" max="2" min="2" style="1" width="22.67"/>
    <col collapsed="false" customWidth="true" hidden="false" outlineLevel="0" max="3" min="3" style="1" width="12.23"/>
    <col collapsed="false" customWidth="true" hidden="false" outlineLevel="0" max="4" min="4" style="1" width="48.98"/>
  </cols>
  <sheetData>
    <row r="1" customFormat="false" ht="13.8" hidden="false" customHeight="false" outlineLevel="0" collapsed="false">
      <c r="A1" s="2" t="s">
        <v>50</v>
      </c>
    </row>
    <row r="2" customFormat="false" ht="12.8" hidden="false" customHeight="false" outlineLevel="0" collapsed="false">
      <c r="A2" s="50" t="s">
        <v>178</v>
      </c>
      <c r="B2" s="50" t="s">
        <v>179</v>
      </c>
      <c r="C2" s="50" t="s">
        <v>180</v>
      </c>
      <c r="D2" s="50" t="s">
        <v>181</v>
      </c>
    </row>
    <row r="3" customFormat="false" ht="12.8" hidden="false" customHeight="false" outlineLevel="0" collapsed="false">
      <c r="A3" s="51" t="s">
        <v>182</v>
      </c>
      <c r="B3" s="51" t="s">
        <v>183</v>
      </c>
      <c r="C3" s="51" t="s">
        <v>184</v>
      </c>
      <c r="D3" s="51" t="s">
        <v>185</v>
      </c>
    </row>
    <row r="4" customFormat="false" ht="12.8" hidden="false" customHeight="false" outlineLevel="0" collapsed="false">
      <c r="A4" s="51" t="s">
        <v>186</v>
      </c>
      <c r="B4" s="51" t="s">
        <v>187</v>
      </c>
      <c r="C4" s="51" t="s">
        <v>188</v>
      </c>
      <c r="D4" s="51" t="s">
        <v>189</v>
      </c>
    </row>
    <row r="5" customFormat="false" ht="12.8" hidden="false" customHeight="false" outlineLevel="0" collapsed="false">
      <c r="A5" s="52" t="s">
        <v>190</v>
      </c>
      <c r="B5" s="52" t="s">
        <v>191</v>
      </c>
      <c r="C5" s="52" t="s">
        <v>192</v>
      </c>
      <c r="D5" s="52" t="s">
        <v>193</v>
      </c>
    </row>
    <row r="6" customFormat="false" ht="12.8" hidden="false" customHeight="false" outlineLevel="0" collapsed="false">
      <c r="A6" s="51" t="s">
        <v>194</v>
      </c>
      <c r="B6" s="51" t="s">
        <v>195</v>
      </c>
      <c r="C6" s="51" t="s">
        <v>196</v>
      </c>
      <c r="D6" s="51" t="s">
        <v>197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A9" s="53" t="s">
        <v>198</v>
      </c>
      <c r="B9" s="53" t="s">
        <v>199</v>
      </c>
    </row>
    <row r="10" customFormat="false" ht="13.8" hidden="false" customHeight="false" outlineLevel="0" collapsed="false">
      <c r="A10" s="33" t="s">
        <v>200</v>
      </c>
      <c r="B10" s="33" t="s">
        <v>201</v>
      </c>
      <c r="D10" s="54" t="s">
        <v>202</v>
      </c>
    </row>
    <row r="11" customFormat="false" ht="13.8" hidden="false" customHeight="false" outlineLevel="0" collapsed="false">
      <c r="A11" s="33" t="s">
        <v>203</v>
      </c>
      <c r="B11" s="33" t="s">
        <v>204</v>
      </c>
      <c r="D11" s="54" t="s">
        <v>205</v>
      </c>
    </row>
    <row r="12" customFormat="false" ht="13.8" hidden="false" customHeight="false" outlineLevel="0" collapsed="false">
      <c r="A12" s="55" t="s">
        <v>206</v>
      </c>
      <c r="B12" s="55" t="s">
        <v>207</v>
      </c>
      <c r="C12" s="47"/>
      <c r="D12" s="56" t="s">
        <v>208</v>
      </c>
    </row>
    <row r="13" customFormat="false" ht="13.8" hidden="false" customHeight="false" outlineLevel="0" collapsed="false">
      <c r="A13" s="55" t="s">
        <v>209</v>
      </c>
      <c r="B13" s="55" t="s">
        <v>210</v>
      </c>
      <c r="C13" s="47"/>
      <c r="D13" s="56" t="s">
        <v>211</v>
      </c>
    </row>
    <row r="14" customFormat="false" ht="13.8" hidden="false" customHeight="false" outlineLevel="0" collapsed="false">
      <c r="A14" s="33" t="s">
        <v>212</v>
      </c>
      <c r="B14" s="33" t="s">
        <v>213</v>
      </c>
      <c r="D14" s="54" t="s">
        <v>214</v>
      </c>
    </row>
    <row r="15" customFormat="false" ht="13.8" hidden="false" customHeight="false" outlineLevel="0" collapsed="false">
      <c r="A15" s="33" t="s">
        <v>215</v>
      </c>
      <c r="B15" s="33" t="s">
        <v>216</v>
      </c>
      <c r="D15" s="54" t="s">
        <v>217</v>
      </c>
    </row>
    <row r="16" customFormat="false" ht="13.8" hidden="false" customHeight="false" outlineLevel="0" collapsed="false">
      <c r="A16" s="33" t="s">
        <v>218</v>
      </c>
      <c r="B16" s="33" t="s">
        <v>219</v>
      </c>
      <c r="D16" s="54" t="s">
        <v>220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57"/>
      <c r="B18" s="57"/>
      <c r="C18" s="57"/>
    </row>
    <row r="19" customFormat="false" ht="13.8" hidden="false" customHeight="false" outlineLevel="0" collapsed="false">
      <c r="A19" s="54"/>
      <c r="B19" s="54"/>
      <c r="C19" s="54"/>
    </row>
    <row r="20" customFormat="false" ht="13.8" hidden="false" customHeight="false" outlineLevel="0" collapsed="false">
      <c r="A20" s="54"/>
      <c r="B20" s="54"/>
      <c r="C20" s="54"/>
    </row>
    <row r="21" customFormat="false" ht="13.8" hidden="false" customHeight="false" outlineLevel="0" collapsed="false">
      <c r="A21" s="54"/>
      <c r="B21" s="54"/>
      <c r="C21" s="54"/>
    </row>
    <row r="22" customFormat="false" ht="13.8" hidden="false" customHeight="false" outlineLevel="0" collapsed="false">
      <c r="A22" s="54"/>
      <c r="B22" s="54"/>
      <c r="C22" s="54"/>
    </row>
    <row r="23" customFormat="false" ht="13.8" hidden="false" customHeight="false" outlineLevel="0" collapsed="false">
      <c r="A23" s="54"/>
      <c r="B23" s="54"/>
      <c r="C23" s="54"/>
    </row>
    <row r="24" customFormat="false" ht="13.8" hidden="false" customHeight="false" outlineLevel="0" collapsed="false">
      <c r="A24" s="54"/>
      <c r="B24" s="54"/>
      <c r="C24" s="54"/>
    </row>
    <row r="25" customFormat="false" ht="13.8" hidden="false" customHeight="false" outlineLevel="0" collapsed="false">
      <c r="A25" s="54"/>
      <c r="B25" s="54"/>
      <c r="C25" s="54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995"/>
  <sheetViews>
    <sheetView showFormulas="false" showGridLines="true" showRowColHeaders="true" showZeros="true" rightToLeft="false" tabSelected="false" showOutlineSymbols="true" defaultGridColor="true" view="normal" topLeftCell="F94" colorId="64" zoomScale="100" zoomScaleNormal="100" zoomScalePageLayoutView="100" workbookViewId="0">
      <selection pane="topLeft" activeCell="W128" activeCellId="0" sqref="W12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13.35"/>
    <col collapsed="false" customWidth="true" hidden="false" outlineLevel="0" max="3" min="3" style="2" width="13.35"/>
    <col collapsed="false" customWidth="false" hidden="false" outlineLevel="0" max="7" min="7" style="2" width="11.53"/>
    <col collapsed="false" customWidth="false" hidden="false" outlineLevel="0" max="26" min="25" style="2" width="11.53"/>
    <col collapsed="false" customWidth="false" hidden="false" outlineLevel="0" max="33" min="28" style="2" width="11.53"/>
    <col collapsed="false" customWidth="false" hidden="false" outlineLevel="0" max="16384" min="34" style="1" width="11.53"/>
  </cols>
  <sheetData>
    <row r="1" s="1" customFormat="true" ht="13.8" hidden="false" customHeight="false" outlineLevel="0" collapsed="false">
      <c r="A1" s="42" t="s">
        <v>2</v>
      </c>
      <c r="B1" s="42"/>
      <c r="C1" s="58" t="s">
        <v>161</v>
      </c>
      <c r="D1" s="58" t="s">
        <v>56</v>
      </c>
      <c r="E1" s="58" t="s">
        <v>171</v>
      </c>
      <c r="F1" s="58"/>
      <c r="G1" s="58"/>
      <c r="H1" s="43"/>
      <c r="I1" s="42"/>
      <c r="J1" s="42" t="s">
        <v>160</v>
      </c>
      <c r="K1" s="42" t="s">
        <v>166</v>
      </c>
      <c r="L1" s="42" t="s">
        <v>167</v>
      </c>
      <c r="M1" s="42" t="s">
        <v>168</v>
      </c>
      <c r="N1" s="42" t="s">
        <v>169</v>
      </c>
      <c r="O1" s="42"/>
      <c r="P1" s="43" t="s">
        <v>221</v>
      </c>
      <c r="Q1" s="43" t="s">
        <v>174</v>
      </c>
      <c r="R1" s="43"/>
      <c r="S1" s="43"/>
      <c r="T1" s="43"/>
      <c r="U1" s="2"/>
      <c r="V1" s="2"/>
      <c r="W1" s="2"/>
      <c r="X1" s="2"/>
      <c r="XFA1" s="2"/>
      <c r="XFB1" s="2"/>
      <c r="XFC1" s="2"/>
      <c r="XFD1" s="2"/>
    </row>
    <row r="2" s="1" customFormat="true" ht="13.8" hidden="false" customHeight="false" outlineLevel="0" collapsed="false">
      <c r="A2" s="42"/>
      <c r="B2" s="42"/>
      <c r="C2" s="58" t="s">
        <v>37</v>
      </c>
      <c r="D2" s="59" t="n">
        <v>0.859420466143785</v>
      </c>
      <c r="E2" s="60"/>
      <c r="F2" s="60"/>
      <c r="G2" s="58"/>
      <c r="H2" s="61"/>
      <c r="I2" s="61"/>
      <c r="J2" s="42" t="s">
        <v>37</v>
      </c>
      <c r="K2" s="42" t="n">
        <v>4</v>
      </c>
      <c r="L2" s="42" t="n">
        <v>2</v>
      </c>
      <c r="M2" s="42" t="n">
        <v>0</v>
      </c>
      <c r="N2" s="42" t="n">
        <v>1</v>
      </c>
      <c r="O2" s="42"/>
      <c r="P2" s="43" t="n">
        <v>3</v>
      </c>
      <c r="Q2" s="43" t="n">
        <v>4</v>
      </c>
      <c r="R2" s="61"/>
      <c r="S2" s="61"/>
      <c r="T2" s="61"/>
      <c r="XFA2" s="2"/>
      <c r="XFB2" s="2"/>
      <c r="XFC2" s="2"/>
      <c r="XFD2" s="2"/>
    </row>
    <row r="3" s="1" customFormat="true" ht="13.8" hidden="false" customHeight="false" outlineLevel="0" collapsed="false">
      <c r="A3" s="42"/>
      <c r="B3" s="42"/>
      <c r="C3" s="58" t="s">
        <v>36</v>
      </c>
      <c r="D3" s="59" t="n">
        <v>0.494059333075108</v>
      </c>
      <c r="E3" s="60"/>
      <c r="F3" s="60"/>
      <c r="G3" s="58"/>
      <c r="H3" s="42"/>
      <c r="I3" s="42"/>
      <c r="J3" s="42" t="s">
        <v>36</v>
      </c>
      <c r="K3" s="42" t="n">
        <v>7</v>
      </c>
      <c r="L3" s="42" t="n">
        <v>4</v>
      </c>
      <c r="M3" s="42" t="n">
        <v>0</v>
      </c>
      <c r="N3" s="42" t="n">
        <v>1</v>
      </c>
      <c r="O3" s="42"/>
      <c r="P3" s="42" t="n">
        <v>5</v>
      </c>
      <c r="Q3" s="42" t="n">
        <v>7</v>
      </c>
      <c r="R3" s="42"/>
      <c r="S3" s="42"/>
      <c r="T3" s="42"/>
      <c r="U3" s="2"/>
      <c r="V3" s="2"/>
      <c r="W3" s="2"/>
      <c r="X3" s="2"/>
      <c r="XFA3" s="2"/>
      <c r="XFB3" s="2"/>
      <c r="XFC3" s="2"/>
      <c r="XFD3" s="2"/>
    </row>
    <row r="4" customFormat="false" ht="13.8" hidden="false" customHeight="false" outlineLevel="0" collapsed="false">
      <c r="A4" s="42"/>
      <c r="B4" s="42"/>
      <c r="C4" s="58" t="s">
        <v>39</v>
      </c>
      <c r="D4" s="59" t="n">
        <v>0.68623615684577</v>
      </c>
      <c r="E4" s="60"/>
      <c r="F4" s="60"/>
      <c r="G4" s="58"/>
      <c r="H4" s="61"/>
      <c r="I4" s="61"/>
      <c r="J4" s="42" t="s">
        <v>39</v>
      </c>
      <c r="K4" s="42" t="n">
        <v>10</v>
      </c>
      <c r="L4" s="42" t="n">
        <v>5</v>
      </c>
      <c r="M4" s="42" t="n">
        <v>0</v>
      </c>
      <c r="N4" s="42" t="n">
        <v>1</v>
      </c>
      <c r="O4" s="42"/>
      <c r="P4" s="42" t="n">
        <v>6</v>
      </c>
      <c r="Q4" s="42" t="n">
        <v>10</v>
      </c>
      <c r="R4" s="61"/>
      <c r="S4" s="61"/>
      <c r="T4" s="61"/>
      <c r="AB4" s="1"/>
      <c r="AC4" s="1"/>
      <c r="AD4" s="1"/>
      <c r="AE4" s="1"/>
      <c r="AF4" s="1"/>
      <c r="AG4" s="1"/>
      <c r="XFA4" s="2"/>
      <c r="XFB4" s="2"/>
      <c r="XFC4" s="2"/>
      <c r="XFD4" s="2"/>
    </row>
    <row r="5" s="1" customFormat="true" ht="13.8" hidden="false" customHeight="false" outlineLevel="0" collapsed="false">
      <c r="A5" s="42"/>
      <c r="B5" s="42"/>
      <c r="C5" s="58" t="s">
        <v>33</v>
      </c>
      <c r="D5" s="59" t="n">
        <v>0.613833237935015</v>
      </c>
      <c r="E5" s="60"/>
      <c r="F5" s="60"/>
      <c r="G5" s="58"/>
      <c r="H5" s="61"/>
      <c r="I5" s="61"/>
      <c r="J5" s="42" t="s">
        <v>33</v>
      </c>
      <c r="K5" s="42" t="n">
        <v>5</v>
      </c>
      <c r="L5" s="42" t="n">
        <v>4</v>
      </c>
      <c r="M5" s="42" t="n">
        <v>2</v>
      </c>
      <c r="N5" s="42" t="n">
        <v>1</v>
      </c>
      <c r="O5" s="42"/>
      <c r="P5" s="42" t="n">
        <v>5</v>
      </c>
      <c r="Q5" s="42" t="n">
        <v>7</v>
      </c>
      <c r="R5" s="61"/>
      <c r="S5" s="61"/>
      <c r="T5" s="61"/>
      <c r="XFA5" s="2"/>
      <c r="XFB5" s="2"/>
      <c r="XFC5" s="2"/>
      <c r="XFD5" s="2"/>
    </row>
    <row r="6" s="1" customFormat="true" ht="13.8" hidden="false" customHeight="false" outlineLevel="0" collapsed="false">
      <c r="A6" s="42"/>
      <c r="B6" s="42"/>
      <c r="C6" s="58" t="s">
        <v>38</v>
      </c>
      <c r="D6" s="59" t="n">
        <v>0.805736124419824</v>
      </c>
      <c r="E6" s="60"/>
      <c r="F6" s="60"/>
      <c r="G6" s="58"/>
      <c r="H6" s="61"/>
      <c r="I6" s="61"/>
      <c r="J6" s="42" t="s">
        <v>38</v>
      </c>
      <c r="K6" s="42" t="n">
        <v>4</v>
      </c>
      <c r="L6" s="42" t="n">
        <v>3</v>
      </c>
      <c r="M6" s="42" t="n">
        <v>0</v>
      </c>
      <c r="N6" s="42" t="n">
        <v>0</v>
      </c>
      <c r="O6" s="42"/>
      <c r="P6" s="42" t="n">
        <v>3</v>
      </c>
      <c r="Q6" s="42" t="n">
        <v>4</v>
      </c>
      <c r="R6" s="61"/>
      <c r="S6" s="61"/>
      <c r="T6" s="61"/>
      <c r="XFA6" s="2"/>
      <c r="XFB6" s="2"/>
      <c r="XFC6" s="2"/>
      <c r="XFD6" s="2"/>
    </row>
    <row r="7" s="1" customFormat="true" ht="13.8" hidden="false" customHeight="false" outlineLevel="0" collapsed="false">
      <c r="A7" s="42"/>
      <c r="B7" s="42"/>
      <c r="C7" s="58" t="s">
        <v>34</v>
      </c>
      <c r="D7" s="59" t="n">
        <v>0.839955112537137</v>
      </c>
      <c r="E7" s="60"/>
      <c r="F7" s="60"/>
      <c r="G7" s="58"/>
      <c r="H7" s="61"/>
      <c r="I7" s="61"/>
      <c r="J7" s="42" t="s">
        <v>34</v>
      </c>
      <c r="K7" s="42" t="n">
        <v>11</v>
      </c>
      <c r="L7" s="42" t="n">
        <v>8</v>
      </c>
      <c r="M7" s="42" t="n">
        <v>0</v>
      </c>
      <c r="N7" s="42" t="n">
        <v>5</v>
      </c>
      <c r="O7" s="42"/>
      <c r="P7" s="42" t="n">
        <v>13</v>
      </c>
      <c r="Q7" s="42" t="n">
        <v>11</v>
      </c>
      <c r="R7" s="61"/>
      <c r="S7" s="61"/>
      <c r="T7" s="61"/>
      <c r="XFA7" s="2"/>
      <c r="XFB7" s="2"/>
      <c r="XFC7" s="2"/>
      <c r="XFD7" s="2"/>
    </row>
    <row r="8" s="1" customFormat="true" ht="13.8" hidden="false" customHeight="false" outlineLevel="0" collapsed="false">
      <c r="A8" s="42"/>
      <c r="B8" s="42"/>
      <c r="C8" s="58" t="s">
        <v>35</v>
      </c>
      <c r="D8" s="59" t="n">
        <v>0.76612386384744</v>
      </c>
      <c r="E8" s="60"/>
      <c r="F8" s="60"/>
      <c r="G8" s="58"/>
      <c r="H8" s="61"/>
      <c r="I8" s="61"/>
      <c r="J8" s="42" t="s">
        <v>35</v>
      </c>
      <c r="K8" s="42" t="n">
        <v>3</v>
      </c>
      <c r="L8" s="42" t="n">
        <v>3</v>
      </c>
      <c r="M8" s="42" t="n">
        <v>0</v>
      </c>
      <c r="N8" s="42" t="n">
        <v>1</v>
      </c>
      <c r="O8" s="61"/>
      <c r="P8" s="42" t="n">
        <v>4</v>
      </c>
      <c r="Q8" s="42" t="n">
        <v>3</v>
      </c>
      <c r="R8" s="61"/>
      <c r="S8" s="61"/>
      <c r="T8" s="61"/>
      <c r="XFA8" s="2"/>
      <c r="XFB8" s="2"/>
      <c r="XFC8" s="2"/>
      <c r="XFD8" s="2"/>
    </row>
    <row r="9" s="1" customFormat="true" ht="13.8" hidden="false" customHeight="false" outlineLevel="0" collapsed="false">
      <c r="A9" s="42"/>
      <c r="B9" s="42"/>
      <c r="C9" s="58" t="s">
        <v>47</v>
      </c>
      <c r="D9" s="62" t="n">
        <f aca="false">AVERAGE(D2:D8)</f>
        <v>0.723623470686297</v>
      </c>
      <c r="E9" s="58"/>
      <c r="F9" s="58"/>
      <c r="G9" s="58"/>
      <c r="H9" s="43"/>
      <c r="I9" s="43"/>
      <c r="J9" s="42"/>
      <c r="K9" s="42"/>
      <c r="L9" s="42"/>
      <c r="M9" s="42"/>
      <c r="N9" s="42"/>
      <c r="O9" s="43"/>
      <c r="P9" s="43"/>
      <c r="Q9" s="43"/>
      <c r="R9" s="43"/>
      <c r="S9" s="43"/>
      <c r="T9" s="43"/>
      <c r="XFA9" s="2"/>
      <c r="XFB9" s="2"/>
      <c r="XFC9" s="2"/>
      <c r="XFD9" s="2"/>
    </row>
    <row r="10" s="1" customFormat="true" ht="13.8" hidden="false" customHeight="false" outlineLevel="0" collapsed="false">
      <c r="A10" s="42"/>
      <c r="B10" s="42"/>
      <c r="C10" s="58"/>
      <c r="D10" s="60"/>
      <c r="E10" s="60"/>
      <c r="F10" s="60"/>
      <c r="G10" s="58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</row>
    <row r="11" s="1" customFormat="true" ht="13.8" hidden="false" customHeight="false" outlineLevel="0" collapsed="false">
      <c r="A11" s="42"/>
      <c r="B11" s="42"/>
      <c r="C11" s="58" t="s">
        <v>161</v>
      </c>
      <c r="D11" s="58" t="s">
        <v>56</v>
      </c>
      <c r="E11" s="58" t="s">
        <v>170</v>
      </c>
      <c r="F11" s="58"/>
      <c r="G11" s="58"/>
      <c r="H11" s="43"/>
      <c r="I11" s="42"/>
      <c r="J11" s="42" t="s">
        <v>172</v>
      </c>
      <c r="K11" s="42" t="s">
        <v>166</v>
      </c>
      <c r="L11" s="42" t="s">
        <v>167</v>
      </c>
      <c r="M11" s="42" t="s">
        <v>168</v>
      </c>
      <c r="N11" s="42" t="s">
        <v>169</v>
      </c>
      <c r="O11" s="43"/>
      <c r="P11" s="43" t="s">
        <v>221</v>
      </c>
      <c r="Q11" s="43" t="s">
        <v>174</v>
      </c>
      <c r="R11" s="43"/>
      <c r="S11" s="43"/>
      <c r="T11" s="43"/>
      <c r="U11" s="2"/>
      <c r="V11" s="2"/>
      <c r="W11" s="2"/>
      <c r="X11" s="2"/>
    </row>
    <row r="12" s="1" customFormat="true" ht="13.8" hidden="false" customHeight="false" outlineLevel="0" collapsed="false">
      <c r="A12" s="42"/>
      <c r="B12" s="42"/>
      <c r="C12" s="58" t="s">
        <v>37</v>
      </c>
      <c r="D12" s="59" t="n">
        <v>0.89599597454071</v>
      </c>
      <c r="E12" s="60"/>
      <c r="F12" s="60"/>
      <c r="G12" s="58"/>
      <c r="H12" s="61"/>
      <c r="I12" s="61"/>
      <c r="J12" s="42" t="s">
        <v>37</v>
      </c>
      <c r="K12" s="42" t="n">
        <v>4</v>
      </c>
      <c r="L12" s="42" t="n">
        <v>3</v>
      </c>
      <c r="M12" s="42" t="n">
        <v>0</v>
      </c>
      <c r="N12" s="42" t="n">
        <v>0</v>
      </c>
      <c r="O12" s="61"/>
      <c r="P12" s="42" t="n">
        <v>3</v>
      </c>
      <c r="Q12" s="42" t="n">
        <v>4</v>
      </c>
      <c r="R12" s="42"/>
      <c r="S12" s="61"/>
      <c r="T12" s="61"/>
    </row>
    <row r="13" s="1" customFormat="true" ht="13.8" hidden="false" customHeight="false" outlineLevel="0" collapsed="false">
      <c r="A13" s="42"/>
      <c r="B13" s="42"/>
      <c r="C13" s="58" t="s">
        <v>36</v>
      </c>
      <c r="D13" s="59" t="n">
        <v>0.820960879325867</v>
      </c>
      <c r="E13" s="60"/>
      <c r="F13" s="60"/>
      <c r="G13" s="58"/>
      <c r="H13" s="61"/>
      <c r="I13" s="61"/>
      <c r="J13" s="42" t="s">
        <v>36</v>
      </c>
      <c r="K13" s="42" t="n">
        <v>7</v>
      </c>
      <c r="L13" s="42" t="n">
        <v>4</v>
      </c>
      <c r="M13" s="42" t="n">
        <v>0</v>
      </c>
      <c r="N13" s="42" t="n">
        <v>1</v>
      </c>
      <c r="O13" s="61"/>
      <c r="P13" s="42" t="n">
        <v>5</v>
      </c>
      <c r="Q13" s="42" t="n">
        <v>7</v>
      </c>
      <c r="R13" s="61"/>
      <c r="S13" s="61"/>
      <c r="T13" s="61"/>
    </row>
    <row r="14" s="1" customFormat="true" ht="13.8" hidden="false" customHeight="false" outlineLevel="0" collapsed="false">
      <c r="A14" s="42"/>
      <c r="B14" s="42"/>
      <c r="C14" s="58" t="s">
        <v>39</v>
      </c>
      <c r="D14" s="59" t="n">
        <v>0.819532573223114</v>
      </c>
      <c r="E14" s="60"/>
      <c r="F14" s="60"/>
      <c r="G14" s="58"/>
      <c r="H14" s="61"/>
      <c r="I14" s="61"/>
      <c r="J14" s="42" t="s">
        <v>39</v>
      </c>
      <c r="K14" s="42" t="n">
        <v>10</v>
      </c>
      <c r="L14" s="42" t="n">
        <v>5</v>
      </c>
      <c r="M14" s="42" t="n">
        <v>0</v>
      </c>
      <c r="N14" s="42" t="n">
        <v>1</v>
      </c>
      <c r="O14" s="61"/>
      <c r="P14" s="42" t="n">
        <v>6</v>
      </c>
      <c r="Q14" s="42" t="n">
        <v>10</v>
      </c>
      <c r="R14" s="61"/>
      <c r="S14" s="61"/>
      <c r="T14" s="61"/>
    </row>
    <row r="15" s="1" customFormat="true" ht="13.8" hidden="false" customHeight="false" outlineLevel="0" collapsed="false">
      <c r="A15" s="42"/>
      <c r="B15" s="42"/>
      <c r="C15" s="58" t="s">
        <v>33</v>
      </c>
      <c r="D15" s="59" t="n">
        <v>0.766205847263336</v>
      </c>
      <c r="E15" s="60"/>
      <c r="F15" s="60"/>
      <c r="G15" s="58"/>
      <c r="H15" s="61"/>
      <c r="I15" s="61"/>
      <c r="J15" s="42" t="s">
        <v>33</v>
      </c>
      <c r="K15" s="42" t="n">
        <v>5</v>
      </c>
      <c r="L15" s="42" t="n">
        <v>4</v>
      </c>
      <c r="M15" s="42" t="n">
        <v>2</v>
      </c>
      <c r="N15" s="42" t="n">
        <v>1</v>
      </c>
      <c r="O15" s="61"/>
      <c r="P15" s="42" t="n">
        <v>5</v>
      </c>
      <c r="Q15" s="42" t="n">
        <v>7</v>
      </c>
      <c r="R15" s="61"/>
      <c r="S15" s="61"/>
      <c r="T15" s="61"/>
    </row>
    <row r="16" s="1" customFormat="true" ht="13.8" hidden="false" customHeight="false" outlineLevel="0" collapsed="false">
      <c r="A16" s="42"/>
      <c r="B16" s="42"/>
      <c r="C16" s="58" t="s">
        <v>38</v>
      </c>
      <c r="D16" s="59" t="n">
        <v>0.89213752746582</v>
      </c>
      <c r="E16" s="60"/>
      <c r="F16" s="60"/>
      <c r="G16" s="58"/>
      <c r="H16" s="61"/>
      <c r="I16" s="61"/>
      <c r="J16" s="42" t="s">
        <v>38</v>
      </c>
      <c r="K16" s="42" t="n">
        <v>4</v>
      </c>
      <c r="L16" s="42" t="n">
        <v>3</v>
      </c>
      <c r="M16" s="42" t="n">
        <v>0</v>
      </c>
      <c r="N16" s="42" t="n">
        <v>0</v>
      </c>
      <c r="O16" s="61"/>
      <c r="P16" s="42" t="n">
        <v>3</v>
      </c>
      <c r="Q16" s="42" t="n">
        <v>4</v>
      </c>
      <c r="R16" s="61"/>
      <c r="S16" s="61"/>
      <c r="T16" s="61"/>
    </row>
    <row r="17" s="1" customFormat="true" ht="13.8" hidden="false" customHeight="false" outlineLevel="0" collapsed="false">
      <c r="A17" s="42"/>
      <c r="B17" s="42"/>
      <c r="C17" s="58" t="s">
        <v>34</v>
      </c>
      <c r="D17" s="59" t="n">
        <v>0.777824759483337</v>
      </c>
      <c r="E17" s="60"/>
      <c r="F17" s="60"/>
      <c r="G17" s="58"/>
      <c r="H17" s="61"/>
      <c r="I17" s="61"/>
      <c r="J17" s="42" t="s">
        <v>34</v>
      </c>
      <c r="K17" s="42" t="n">
        <v>10</v>
      </c>
      <c r="L17" s="42" t="n">
        <v>8</v>
      </c>
      <c r="M17" s="42" t="n">
        <v>1</v>
      </c>
      <c r="N17" s="42" t="n">
        <v>5</v>
      </c>
      <c r="O17" s="61"/>
      <c r="P17" s="42" t="n">
        <v>13</v>
      </c>
      <c r="Q17" s="42" t="n">
        <v>11</v>
      </c>
      <c r="R17" s="61"/>
      <c r="S17" s="61"/>
      <c r="T17" s="61"/>
    </row>
    <row r="18" s="1" customFormat="true" ht="13.8" hidden="false" customHeight="false" outlineLevel="0" collapsed="false">
      <c r="A18" s="42"/>
      <c r="B18" s="42"/>
      <c r="C18" s="58" t="s">
        <v>35</v>
      </c>
      <c r="D18" s="59" t="n">
        <v>0.839182794094086</v>
      </c>
      <c r="E18" s="60"/>
      <c r="F18" s="60"/>
      <c r="G18" s="58"/>
      <c r="H18" s="61"/>
      <c r="I18" s="61"/>
      <c r="J18" s="42" t="s">
        <v>35</v>
      </c>
      <c r="K18" s="42" t="n">
        <v>3</v>
      </c>
      <c r="L18" s="42" t="n">
        <v>3</v>
      </c>
      <c r="M18" s="42" t="n">
        <v>0</v>
      </c>
      <c r="N18" s="42" t="n">
        <v>1</v>
      </c>
      <c r="O18" s="61"/>
      <c r="P18" s="42" t="n">
        <v>4</v>
      </c>
      <c r="Q18" s="42" t="n">
        <v>3</v>
      </c>
      <c r="R18" s="61"/>
      <c r="S18" s="61"/>
      <c r="T18" s="61"/>
    </row>
    <row r="19" s="1" customFormat="true" ht="13.8" hidden="false" customHeight="false" outlineLevel="0" collapsed="false">
      <c r="A19" s="42"/>
      <c r="B19" s="42"/>
      <c r="C19" s="58" t="s">
        <v>47</v>
      </c>
      <c r="D19" s="62" t="n">
        <f aca="false">AVERAGE(D12:D18)</f>
        <v>0.830262907913753</v>
      </c>
      <c r="E19" s="58"/>
      <c r="F19" s="58"/>
      <c r="G19" s="58"/>
      <c r="H19" s="43"/>
      <c r="I19" s="43"/>
      <c r="J19" s="43"/>
      <c r="K19" s="63" t="n">
        <f aca="false">AVERAGE(K12:K18)</f>
        <v>6.14285714285714</v>
      </c>
      <c r="L19" s="63" t="n">
        <f aca="false">AVERAGE(L12:L18)</f>
        <v>4.28571428571429</v>
      </c>
      <c r="M19" s="63" t="n">
        <f aca="false">AVERAGE(M12:M18)</f>
        <v>0.428571428571429</v>
      </c>
      <c r="N19" s="63" t="n">
        <f aca="false">AVERAGE(N12:N18)</f>
        <v>1.28571428571429</v>
      </c>
      <c r="O19" s="63"/>
      <c r="P19" s="63" t="n">
        <f aca="false">AVERAGE(P12:P18)</f>
        <v>5.57142857142857</v>
      </c>
      <c r="Q19" s="63" t="n">
        <f aca="false">AVERAGE(Q12:Q18)</f>
        <v>6.57142857142857</v>
      </c>
      <c r="R19" s="43"/>
    </row>
    <row r="20" customFormat="false" ht="13.8" hidden="false" customHeight="false" outlineLevel="0" collapsed="false">
      <c r="M20" s="24" t="n">
        <f aca="false">M19/Q19</f>
        <v>0.0652173913043478</v>
      </c>
      <c r="N20" s="24" t="n">
        <f aca="false">N19/P19</f>
        <v>0.230769230769231</v>
      </c>
      <c r="Y20" s="1"/>
      <c r="Z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C21" s="1"/>
      <c r="Y21" s="1"/>
      <c r="Z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A22" s="1" t="s">
        <v>0</v>
      </c>
      <c r="B22" s="1" t="s">
        <v>222</v>
      </c>
      <c r="C22" s="46" t="s">
        <v>158</v>
      </c>
      <c r="D22" s="47"/>
      <c r="E22" s="47"/>
      <c r="F22" s="47"/>
      <c r="G22" s="7"/>
      <c r="J22" s="1" t="s">
        <v>159</v>
      </c>
      <c r="Y22" s="1"/>
      <c r="Z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C23" s="9" t="s">
        <v>161</v>
      </c>
      <c r="D23" s="9" t="s">
        <v>56</v>
      </c>
      <c r="E23" s="9" t="s">
        <v>163</v>
      </c>
      <c r="F23" s="9"/>
      <c r="G23" s="9"/>
      <c r="H23" s="2"/>
      <c r="I23" s="2"/>
      <c r="J23" s="1" t="s">
        <v>164</v>
      </c>
      <c r="L23" s="1" t="s">
        <v>59</v>
      </c>
      <c r="O23" s="33"/>
      <c r="P23" s="2"/>
      <c r="Q23" s="2"/>
      <c r="R23" s="2"/>
      <c r="S23" s="2"/>
      <c r="T23" s="2"/>
      <c r="Y23" s="1"/>
      <c r="Z23" s="1"/>
      <c r="AB23" s="1"/>
      <c r="AC23" s="1"/>
      <c r="AD23" s="1"/>
      <c r="AE23" s="1"/>
      <c r="AF23" s="1"/>
      <c r="AG23" s="1"/>
    </row>
    <row r="24" s="1" customFormat="true" ht="13.8" hidden="false" customHeight="false" outlineLevel="0" collapsed="false">
      <c r="C24" s="2"/>
      <c r="D24" s="9" t="s">
        <v>66</v>
      </c>
      <c r="E24" s="48" t="s">
        <v>67</v>
      </c>
      <c r="F24" s="9" t="s">
        <v>68</v>
      </c>
      <c r="G24" s="9" t="s">
        <v>165</v>
      </c>
      <c r="H24" s="2"/>
      <c r="J24" s="33" t="s">
        <v>66</v>
      </c>
      <c r="K24" s="42" t="s">
        <v>166</v>
      </c>
      <c r="L24" s="42" t="s">
        <v>167</v>
      </c>
      <c r="M24" s="42" t="s">
        <v>168</v>
      </c>
      <c r="N24" s="42" t="s">
        <v>169</v>
      </c>
      <c r="O24" s="33" t="s">
        <v>67</v>
      </c>
      <c r="P24" s="42" t="s">
        <v>166</v>
      </c>
      <c r="Q24" s="42" t="s">
        <v>167</v>
      </c>
      <c r="R24" s="42" t="s">
        <v>168</v>
      </c>
      <c r="S24" s="42" t="s">
        <v>169</v>
      </c>
      <c r="T24" s="33" t="s">
        <v>68</v>
      </c>
      <c r="U24" s="42" t="s">
        <v>166</v>
      </c>
      <c r="V24" s="42" t="s">
        <v>167</v>
      </c>
      <c r="W24" s="42" t="s">
        <v>168</v>
      </c>
      <c r="X24" s="42" t="s">
        <v>169</v>
      </c>
      <c r="AA24" s="1" t="s">
        <v>223</v>
      </c>
    </row>
    <row r="25" s="1" customFormat="true" ht="13.8" hidden="false" customHeight="false" outlineLevel="0" collapsed="false">
      <c r="C25" s="9" t="s">
        <v>37</v>
      </c>
      <c r="D25" s="25" t="n">
        <v>0.718039045543837</v>
      </c>
      <c r="E25" s="25" t="n">
        <v>0.559303079081539</v>
      </c>
      <c r="F25" s="25" t="n">
        <v>0.676621694513635</v>
      </c>
      <c r="G25" s="48" t="n">
        <f aca="false">AVERAGE(D25:F25)</f>
        <v>0.651321273046337</v>
      </c>
      <c r="J25" s="1" t="s">
        <v>37</v>
      </c>
      <c r="K25" s="1" t="n">
        <v>4</v>
      </c>
      <c r="L25" s="1" t="n">
        <v>2</v>
      </c>
      <c r="M25" s="1" t="n">
        <v>0</v>
      </c>
      <c r="N25" s="1" t="n">
        <v>2</v>
      </c>
      <c r="O25" s="1" t="s">
        <v>37</v>
      </c>
      <c r="P25" s="1" t="n">
        <v>4</v>
      </c>
      <c r="Q25" s="1" t="n">
        <v>3</v>
      </c>
      <c r="R25" s="1" t="n">
        <v>0</v>
      </c>
      <c r="S25" s="1" t="n">
        <v>4</v>
      </c>
      <c r="T25" s="1" t="s">
        <v>37</v>
      </c>
      <c r="U25" s="1" t="n">
        <v>4</v>
      </c>
      <c r="V25" s="1" t="n">
        <v>3</v>
      </c>
      <c r="W25" s="1" t="n">
        <v>0</v>
      </c>
      <c r="X25" s="1" t="n">
        <v>5</v>
      </c>
      <c r="AA25" s="1" t="s">
        <v>66</v>
      </c>
      <c r="AB25" s="1" t="s">
        <v>221</v>
      </c>
      <c r="AC25" s="1" t="s">
        <v>174</v>
      </c>
      <c r="AD25" s="1" t="s">
        <v>67</v>
      </c>
      <c r="AE25" s="1" t="s">
        <v>221</v>
      </c>
      <c r="AF25" s="1" t="s">
        <v>174</v>
      </c>
      <c r="AG25" s="1" t="s">
        <v>68</v>
      </c>
      <c r="AH25" s="1" t="s">
        <v>221</v>
      </c>
      <c r="AI25" s="1" t="s">
        <v>174</v>
      </c>
    </row>
    <row r="26" s="1" customFormat="true" ht="13.8" hidden="false" customHeight="false" outlineLevel="0" collapsed="false">
      <c r="C26" s="9" t="s">
        <v>36</v>
      </c>
      <c r="D26" s="25" t="n">
        <v>0.643540146093011</v>
      </c>
      <c r="E26" s="25" t="n">
        <v>0.578552263940925</v>
      </c>
      <c r="F26" s="25" t="n">
        <v>0.534483271988661</v>
      </c>
      <c r="G26" s="48" t="n">
        <f aca="false">AVERAGE(D26:F26)</f>
        <v>0.585525227340866</v>
      </c>
      <c r="J26" s="1" t="s">
        <v>36</v>
      </c>
      <c r="K26" s="1" t="n">
        <v>7</v>
      </c>
      <c r="L26" s="1" t="n">
        <v>4</v>
      </c>
      <c r="M26" s="1" t="n">
        <v>0</v>
      </c>
      <c r="N26" s="1" t="n">
        <v>1</v>
      </c>
      <c r="O26" s="1" t="s">
        <v>36</v>
      </c>
      <c r="P26" s="1" t="n">
        <v>7</v>
      </c>
      <c r="Q26" s="2" t="n">
        <v>6</v>
      </c>
      <c r="R26" s="2" t="n">
        <v>0</v>
      </c>
      <c r="S26" s="2" t="n">
        <v>5</v>
      </c>
      <c r="T26" s="1" t="s">
        <v>36</v>
      </c>
      <c r="U26" s="1" t="n">
        <v>7</v>
      </c>
      <c r="V26" s="1" t="n">
        <v>7</v>
      </c>
      <c r="W26" s="1" t="n">
        <v>0</v>
      </c>
      <c r="X26" s="1" t="n">
        <v>6</v>
      </c>
      <c r="AB26" s="1" t="n">
        <v>4</v>
      </c>
      <c r="AC26" s="1" t="n">
        <v>4</v>
      </c>
      <c r="AE26" s="1" t="n">
        <v>7</v>
      </c>
      <c r="AF26" s="1" t="n">
        <v>4</v>
      </c>
      <c r="AH26" s="1" t="n">
        <v>8</v>
      </c>
      <c r="AI26" s="1" t="n">
        <v>4</v>
      </c>
    </row>
    <row r="27" s="1" customFormat="true" ht="13.8" hidden="false" customHeight="false" outlineLevel="0" collapsed="false">
      <c r="C27" s="9" t="s">
        <v>39</v>
      </c>
      <c r="D27" s="25" t="n">
        <v>0.792360139123454</v>
      </c>
      <c r="E27" s="25" t="n">
        <v>0.672693596544278</v>
      </c>
      <c r="F27" s="25" t="n">
        <v>0.645185728889696</v>
      </c>
      <c r="G27" s="48" t="n">
        <f aca="false">AVERAGE(D27:F27)</f>
        <v>0.703413154852476</v>
      </c>
      <c r="J27" s="1" t="s">
        <v>39</v>
      </c>
      <c r="K27" s="1" t="n">
        <v>9</v>
      </c>
      <c r="L27" s="1" t="n">
        <v>5</v>
      </c>
      <c r="M27" s="1" t="n">
        <v>1</v>
      </c>
      <c r="N27" s="1" t="n">
        <v>1</v>
      </c>
      <c r="O27" s="1" t="s">
        <v>39</v>
      </c>
      <c r="P27" s="1" t="n">
        <v>10</v>
      </c>
      <c r="Q27" s="1" t="n">
        <v>7</v>
      </c>
      <c r="R27" s="1" t="n">
        <v>0</v>
      </c>
      <c r="S27" s="1" t="n">
        <v>5</v>
      </c>
      <c r="T27" s="1" t="s">
        <v>39</v>
      </c>
      <c r="U27" s="1" t="n">
        <v>10</v>
      </c>
      <c r="V27" s="1" t="n">
        <v>7</v>
      </c>
      <c r="W27" s="1" t="n">
        <v>0</v>
      </c>
      <c r="X27" s="1" t="n">
        <v>4</v>
      </c>
      <c r="AB27" s="1" t="n">
        <v>5</v>
      </c>
      <c r="AC27" s="1" t="n">
        <v>7</v>
      </c>
      <c r="AE27" s="1" t="n">
        <v>11</v>
      </c>
      <c r="AF27" s="1" t="n">
        <v>7</v>
      </c>
      <c r="AH27" s="1" t="n">
        <v>13</v>
      </c>
      <c r="AI27" s="1" t="n">
        <v>7</v>
      </c>
    </row>
    <row r="28" s="1" customFormat="true" ht="13.8" hidden="false" customHeight="false" outlineLevel="0" collapsed="false">
      <c r="C28" s="9" t="s">
        <v>33</v>
      </c>
      <c r="D28" s="25" t="n">
        <v>0.511972587967409</v>
      </c>
      <c r="E28" s="25" t="n">
        <v>0.556474753996102</v>
      </c>
      <c r="F28" s="25" t="n">
        <v>0.647391343027659</v>
      </c>
      <c r="G28" s="48" t="n">
        <f aca="false">AVERAGE(D28:F28)</f>
        <v>0.57194622833039</v>
      </c>
      <c r="J28" s="1" t="s">
        <v>33</v>
      </c>
      <c r="K28" s="1" t="n">
        <v>4</v>
      </c>
      <c r="L28" s="1" t="n">
        <v>3</v>
      </c>
      <c r="M28" s="1" t="n">
        <v>3</v>
      </c>
      <c r="N28" s="1" t="n">
        <v>1</v>
      </c>
      <c r="O28" s="1" t="s">
        <v>33</v>
      </c>
      <c r="P28" s="1" t="n">
        <v>5</v>
      </c>
      <c r="Q28" s="1" t="n">
        <v>4</v>
      </c>
      <c r="R28" s="1" t="n">
        <v>2</v>
      </c>
      <c r="S28" s="1" t="n">
        <v>4</v>
      </c>
      <c r="T28" s="1" t="s">
        <v>33</v>
      </c>
      <c r="U28" s="1" t="n">
        <v>5</v>
      </c>
      <c r="V28" s="1" t="n">
        <v>4</v>
      </c>
      <c r="W28" s="1" t="n">
        <v>2</v>
      </c>
      <c r="X28" s="1" t="n">
        <v>5</v>
      </c>
      <c r="Y28" s="2"/>
      <c r="AB28" s="1" t="n">
        <v>6</v>
      </c>
      <c r="AC28" s="1" t="n">
        <v>10</v>
      </c>
      <c r="AE28" s="1" t="n">
        <v>12</v>
      </c>
      <c r="AF28" s="1" t="n">
        <v>10</v>
      </c>
      <c r="AH28" s="1" t="n">
        <v>11</v>
      </c>
      <c r="AI28" s="1" t="n">
        <v>10</v>
      </c>
    </row>
    <row r="29" s="1" customFormat="true" ht="13.8" hidden="false" customHeight="false" outlineLevel="0" collapsed="false">
      <c r="C29" s="9" t="s">
        <v>38</v>
      </c>
      <c r="D29" s="25" t="n">
        <v>0.627464608358163</v>
      </c>
      <c r="E29" s="25" t="n">
        <v>0.43991773383204</v>
      </c>
      <c r="F29" s="25" t="n">
        <v>0.571421842483873</v>
      </c>
      <c r="G29" s="48" t="n">
        <f aca="false">AVERAGE(D29:F29)</f>
        <v>0.546268061558025</v>
      </c>
      <c r="J29" s="1" t="s">
        <v>38</v>
      </c>
      <c r="K29" s="1" t="n">
        <v>4</v>
      </c>
      <c r="L29" s="1" t="n">
        <v>2</v>
      </c>
      <c r="M29" s="1" t="n">
        <v>0</v>
      </c>
      <c r="N29" s="1" t="n">
        <v>0</v>
      </c>
      <c r="O29" s="1" t="s">
        <v>38</v>
      </c>
      <c r="P29" s="1" t="n">
        <v>4</v>
      </c>
      <c r="Q29" s="1" t="n">
        <v>4</v>
      </c>
      <c r="R29" s="1" t="n">
        <v>0</v>
      </c>
      <c r="S29" s="1" t="n">
        <v>4</v>
      </c>
      <c r="T29" s="1" t="s">
        <v>38</v>
      </c>
      <c r="U29" s="1" t="n">
        <v>4</v>
      </c>
      <c r="V29" s="1" t="n">
        <v>3</v>
      </c>
      <c r="W29" s="1" t="n">
        <v>0</v>
      </c>
      <c r="X29" s="1" t="n">
        <v>3</v>
      </c>
      <c r="AB29" s="1" t="n">
        <v>4</v>
      </c>
      <c r="AC29" s="1" t="n">
        <v>7</v>
      </c>
      <c r="AE29" s="1" t="n">
        <v>8</v>
      </c>
      <c r="AF29" s="1" t="n">
        <v>7</v>
      </c>
      <c r="AH29" s="1" t="n">
        <v>9</v>
      </c>
      <c r="AI29" s="1" t="n">
        <v>7</v>
      </c>
    </row>
    <row r="30" s="1" customFormat="true" ht="13.8" hidden="false" customHeight="false" outlineLevel="0" collapsed="false">
      <c r="C30" s="9" t="s">
        <v>34</v>
      </c>
      <c r="D30" s="25" t="n">
        <v>0.878074319713027</v>
      </c>
      <c r="E30" s="25" t="n">
        <v>0.813308698836244</v>
      </c>
      <c r="F30" s="25" t="n">
        <v>0.878941009852582</v>
      </c>
      <c r="G30" s="48" t="n">
        <f aca="false">AVERAGE(D30:F30)</f>
        <v>0.856774676133951</v>
      </c>
      <c r="J30" s="1" t="s">
        <v>34</v>
      </c>
      <c r="K30" s="1" t="n">
        <v>11</v>
      </c>
      <c r="L30" s="1" t="n">
        <v>5</v>
      </c>
      <c r="M30" s="1" t="n">
        <v>0</v>
      </c>
      <c r="N30" s="1" t="n">
        <v>1</v>
      </c>
      <c r="O30" s="1" t="s">
        <v>34</v>
      </c>
      <c r="P30" s="1" t="n">
        <v>10</v>
      </c>
      <c r="Q30" s="1" t="n">
        <v>7</v>
      </c>
      <c r="R30" s="1" t="n">
        <v>1</v>
      </c>
      <c r="S30" s="1" t="n">
        <v>3</v>
      </c>
      <c r="T30" s="1" t="s">
        <v>34</v>
      </c>
      <c r="U30" s="1" t="n">
        <v>10</v>
      </c>
      <c r="V30" s="1" t="n">
        <v>7</v>
      </c>
      <c r="W30" s="1" t="n">
        <v>1</v>
      </c>
      <c r="X30" s="1" t="n">
        <v>2</v>
      </c>
      <c r="Y30" s="2"/>
      <c r="AB30" s="1" t="n">
        <v>2</v>
      </c>
      <c r="AC30" s="1" t="n">
        <v>4</v>
      </c>
      <c r="AE30" s="1" t="n">
        <v>8</v>
      </c>
      <c r="AF30" s="1" t="n">
        <v>4</v>
      </c>
      <c r="AH30" s="1" t="n">
        <v>6</v>
      </c>
      <c r="AI30" s="1" t="n">
        <v>4</v>
      </c>
    </row>
    <row r="31" s="1" customFormat="true" ht="13.8" hidden="false" customHeight="false" outlineLevel="0" collapsed="false">
      <c r="C31" s="9" t="s">
        <v>35</v>
      </c>
      <c r="D31" s="25" t="n">
        <v>0.630990197754757</v>
      </c>
      <c r="E31" s="25" t="n">
        <v>0.678218969516921</v>
      </c>
      <c r="F31" s="25" t="n">
        <v>0.737256211555862</v>
      </c>
      <c r="G31" s="48" t="n">
        <f aca="false">AVERAGE(D31:F31)</f>
        <v>0.682155126275847</v>
      </c>
      <c r="J31" s="1" t="s">
        <v>35</v>
      </c>
      <c r="K31" s="1" t="n">
        <v>3</v>
      </c>
      <c r="L31" s="1" t="n">
        <v>2</v>
      </c>
      <c r="M31" s="1" t="n">
        <v>0</v>
      </c>
      <c r="N31" s="1" t="n">
        <v>1</v>
      </c>
      <c r="O31" s="1" t="s">
        <v>35</v>
      </c>
      <c r="P31" s="1" t="n">
        <v>3</v>
      </c>
      <c r="Q31" s="1" t="n">
        <v>3</v>
      </c>
      <c r="R31" s="1" t="n">
        <v>0</v>
      </c>
      <c r="S31" s="1" t="n">
        <v>1</v>
      </c>
      <c r="T31" s="1" t="s">
        <v>35</v>
      </c>
      <c r="U31" s="1" t="n">
        <v>3</v>
      </c>
      <c r="V31" s="1" t="n">
        <v>3</v>
      </c>
      <c r="W31" s="1" t="n">
        <v>0</v>
      </c>
      <c r="X31" s="1" t="n">
        <v>2</v>
      </c>
      <c r="AB31" s="1" t="n">
        <v>6</v>
      </c>
      <c r="AC31" s="1" t="n">
        <v>11</v>
      </c>
      <c r="AE31" s="1" t="n">
        <v>10</v>
      </c>
      <c r="AF31" s="1" t="n">
        <v>11</v>
      </c>
      <c r="AH31" s="1" t="n">
        <v>9</v>
      </c>
      <c r="AI31" s="1" t="n">
        <v>11</v>
      </c>
    </row>
    <row r="32" customFormat="false" ht="13.8" hidden="false" customHeight="false" outlineLevel="0" collapsed="false">
      <c r="C32" s="9" t="s">
        <v>47</v>
      </c>
      <c r="D32" s="48" t="n">
        <f aca="false">AVERAGE(D25:D31)</f>
        <v>0.686063006364808</v>
      </c>
      <c r="E32" s="48" t="n">
        <f aca="false">AVERAGE(E25:E31)</f>
        <v>0.614067013678293</v>
      </c>
      <c r="F32" s="48" t="n">
        <f aca="false">AVERAGE(F25:F31)</f>
        <v>0.670185871758853</v>
      </c>
      <c r="G32" s="48"/>
      <c r="H32" s="2"/>
      <c r="I32" s="2"/>
      <c r="Y32" s="1"/>
      <c r="Z32" s="1"/>
      <c r="AB32" s="1" t="n">
        <v>3</v>
      </c>
      <c r="AC32" s="1" t="n">
        <v>3</v>
      </c>
      <c r="AD32" s="1"/>
      <c r="AE32" s="1" t="n">
        <v>4</v>
      </c>
      <c r="AF32" s="1" t="n">
        <v>3</v>
      </c>
      <c r="AG32" s="1"/>
      <c r="AH32" s="1" t="n">
        <v>5</v>
      </c>
      <c r="AI32" s="1" t="n">
        <v>3</v>
      </c>
    </row>
    <row r="33" customFormat="false" ht="13.8" hidden="false" customHeight="false" outlineLevel="0" collapsed="false">
      <c r="C33" s="9"/>
      <c r="D33" s="11"/>
      <c r="E33" s="11"/>
      <c r="F33" s="11"/>
      <c r="G33" s="9"/>
      <c r="Y33" s="1"/>
      <c r="Z33" s="1"/>
      <c r="AB33" s="63" t="n">
        <f aca="false">AVERAGE(AB26:AB32)</f>
        <v>4.28571428571429</v>
      </c>
      <c r="AC33" s="63" t="n">
        <f aca="false">AVERAGE(AC26:AC32)</f>
        <v>6.57142857142857</v>
      </c>
      <c r="AD33" s="1"/>
      <c r="AE33" s="63" t="n">
        <f aca="false">AVERAGE(AE26:AE32)</f>
        <v>8.57142857142857</v>
      </c>
      <c r="AF33" s="63" t="n">
        <f aca="false">AVERAGE(AF26:AF32)</f>
        <v>6.57142857142857</v>
      </c>
      <c r="AG33" s="1"/>
      <c r="AH33" s="63" t="n">
        <f aca="false">AVERAGE(AH26:AH32)</f>
        <v>8.71428571428571</v>
      </c>
      <c r="AI33" s="63" t="n">
        <f aca="false">AVERAGE(AI26:AI32)</f>
        <v>6.57142857142857</v>
      </c>
    </row>
    <row r="34" customFormat="false" ht="13.8" hidden="false" customHeight="false" outlineLevel="0" collapsed="false">
      <c r="C34" s="9" t="s">
        <v>161</v>
      </c>
      <c r="D34" s="9" t="s">
        <v>56</v>
      </c>
      <c r="E34" s="9" t="s">
        <v>162</v>
      </c>
      <c r="F34" s="9"/>
      <c r="G34" s="9"/>
      <c r="H34" s="2"/>
      <c r="I34" s="2"/>
      <c r="J34" s="1" t="s">
        <v>164</v>
      </c>
      <c r="L34" s="1" t="s">
        <v>60</v>
      </c>
      <c r="Y34" s="1"/>
      <c r="Z34" s="1"/>
      <c r="AB34" s="1"/>
      <c r="AC34" s="1"/>
      <c r="AD34" s="1"/>
      <c r="AE34" s="1"/>
      <c r="AF34" s="1"/>
      <c r="AG34" s="1"/>
    </row>
    <row r="35" s="1" customFormat="true" ht="13.8" hidden="false" customHeight="false" outlineLevel="0" collapsed="false">
      <c r="C35" s="9"/>
      <c r="D35" s="9" t="s">
        <v>66</v>
      </c>
      <c r="E35" s="48" t="s">
        <v>67</v>
      </c>
      <c r="F35" s="9" t="s">
        <v>68</v>
      </c>
      <c r="G35" s="9" t="s">
        <v>165</v>
      </c>
      <c r="H35" s="2"/>
      <c r="I35" s="2"/>
      <c r="J35" s="33" t="s">
        <v>66</v>
      </c>
      <c r="K35" s="42" t="s">
        <v>166</v>
      </c>
      <c r="L35" s="42" t="s">
        <v>167</v>
      </c>
      <c r="M35" s="42" t="s">
        <v>168</v>
      </c>
      <c r="N35" s="42" t="s">
        <v>169</v>
      </c>
      <c r="O35" s="33" t="s">
        <v>67</v>
      </c>
      <c r="P35" s="42" t="s">
        <v>166</v>
      </c>
      <c r="Q35" s="42" t="s">
        <v>167</v>
      </c>
      <c r="R35" s="42" t="s">
        <v>168</v>
      </c>
      <c r="S35" s="42" t="s">
        <v>169</v>
      </c>
      <c r="T35" s="33" t="s">
        <v>68</v>
      </c>
      <c r="U35" s="42" t="s">
        <v>166</v>
      </c>
      <c r="V35" s="42" t="s">
        <v>167</v>
      </c>
      <c r="W35" s="42" t="s">
        <v>168</v>
      </c>
      <c r="X35" s="42" t="s">
        <v>169</v>
      </c>
    </row>
    <row r="36" s="1" customFormat="true" ht="13.8" hidden="false" customHeight="false" outlineLevel="0" collapsed="false">
      <c r="C36" s="9" t="s">
        <v>37</v>
      </c>
      <c r="D36" s="25" t="n">
        <v>0.845029354095459</v>
      </c>
      <c r="E36" s="25" t="n">
        <v>0.711790919303894</v>
      </c>
      <c r="F36" s="25" t="n">
        <v>0.736300230026245</v>
      </c>
      <c r="G36" s="48" t="n">
        <f aca="false">AVERAGE(D36:F36)</f>
        <v>0.764373501141866</v>
      </c>
      <c r="J36" s="1" t="s">
        <v>37</v>
      </c>
      <c r="K36" s="1" t="n">
        <v>4</v>
      </c>
      <c r="L36" s="1" t="n">
        <v>3</v>
      </c>
      <c r="M36" s="1" t="n">
        <v>0</v>
      </c>
      <c r="N36" s="1" t="n">
        <v>1</v>
      </c>
      <c r="O36" s="1" t="s">
        <v>37</v>
      </c>
      <c r="P36" s="1" t="n">
        <v>4</v>
      </c>
      <c r="Q36" s="1" t="n">
        <v>3</v>
      </c>
      <c r="R36" s="1" t="n">
        <v>0</v>
      </c>
      <c r="S36" s="1" t="n">
        <v>4</v>
      </c>
      <c r="T36" s="1" t="s">
        <v>37</v>
      </c>
      <c r="U36" s="1" t="n">
        <v>4</v>
      </c>
      <c r="V36" s="1" t="n">
        <v>4</v>
      </c>
      <c r="W36" s="1" t="n">
        <v>0</v>
      </c>
      <c r="X36" s="1" t="n">
        <v>4</v>
      </c>
    </row>
    <row r="37" s="1" customFormat="true" ht="13.8" hidden="false" customHeight="false" outlineLevel="0" collapsed="false">
      <c r="C37" s="9" t="s">
        <v>36</v>
      </c>
      <c r="D37" s="25" t="n">
        <v>0.845656275749207</v>
      </c>
      <c r="E37" s="25" t="n">
        <v>0.72924816608429</v>
      </c>
      <c r="F37" s="25" t="n">
        <v>0.719459235668182</v>
      </c>
      <c r="G37" s="48" t="n">
        <f aca="false">AVERAGE(D37:F37)</f>
        <v>0.76478789250056</v>
      </c>
      <c r="J37" s="1" t="s">
        <v>36</v>
      </c>
      <c r="K37" s="1" t="n">
        <v>7</v>
      </c>
      <c r="L37" s="1" t="n">
        <v>4</v>
      </c>
      <c r="M37" s="1" t="n">
        <v>0</v>
      </c>
      <c r="N37" s="1" t="n">
        <v>1</v>
      </c>
      <c r="O37" s="1" t="s">
        <v>36</v>
      </c>
      <c r="P37" s="1" t="n">
        <v>7</v>
      </c>
      <c r="Q37" s="1" t="n">
        <v>6</v>
      </c>
      <c r="R37" s="1" t="n">
        <v>0</v>
      </c>
      <c r="S37" s="1" t="n">
        <v>5</v>
      </c>
      <c r="T37" s="1" t="s">
        <v>36</v>
      </c>
      <c r="U37" s="1" t="n">
        <v>7</v>
      </c>
      <c r="V37" s="1" t="n">
        <v>7</v>
      </c>
      <c r="W37" s="1" t="n">
        <v>0</v>
      </c>
      <c r="X37" s="1" t="n">
        <v>6</v>
      </c>
    </row>
    <row r="38" s="1" customFormat="true" ht="13.8" hidden="false" customHeight="false" outlineLevel="0" collapsed="false">
      <c r="C38" s="9" t="s">
        <v>39</v>
      </c>
      <c r="D38" s="25" t="n">
        <v>0.872631072998047</v>
      </c>
      <c r="E38" s="25" t="n">
        <v>0.802933216094971</v>
      </c>
      <c r="F38" s="25" t="n">
        <v>0.705223917961121</v>
      </c>
      <c r="G38" s="48" t="n">
        <f aca="false">AVERAGE(D38:F38)</f>
        <v>0.793596069018046</v>
      </c>
      <c r="J38" s="33" t="s">
        <v>39</v>
      </c>
      <c r="K38" s="33" t="n">
        <v>8</v>
      </c>
      <c r="L38" s="33" t="n">
        <v>5</v>
      </c>
      <c r="M38" s="33" t="n">
        <v>2</v>
      </c>
      <c r="N38" s="33" t="n">
        <v>1</v>
      </c>
      <c r="O38" s="33" t="s">
        <v>39</v>
      </c>
      <c r="P38" s="33" t="n">
        <v>10</v>
      </c>
      <c r="Q38" s="33" t="n">
        <v>7</v>
      </c>
      <c r="R38" s="33" t="n">
        <v>0</v>
      </c>
      <c r="S38" s="33" t="n">
        <v>5</v>
      </c>
      <c r="T38" s="33" t="s">
        <v>39</v>
      </c>
      <c r="U38" s="33" t="n">
        <v>10</v>
      </c>
      <c r="V38" s="33" t="n">
        <v>7</v>
      </c>
      <c r="W38" s="33" t="n">
        <v>0</v>
      </c>
      <c r="X38" s="1" t="n">
        <v>4</v>
      </c>
      <c r="Y38" s="2"/>
    </row>
    <row r="39" s="1" customFormat="true" ht="13.8" hidden="false" customHeight="false" outlineLevel="0" collapsed="false">
      <c r="C39" s="9" t="s">
        <v>33</v>
      </c>
      <c r="D39" s="25" t="n">
        <v>0.798481345176697</v>
      </c>
      <c r="E39" s="25" t="n">
        <v>0.773315906524658</v>
      </c>
      <c r="F39" s="25" t="n">
        <v>0.810700714588165</v>
      </c>
      <c r="G39" s="48" t="n">
        <f aca="false">AVERAGE(D39:F39)</f>
        <v>0.794165988763173</v>
      </c>
      <c r="J39" s="33" t="s">
        <v>33</v>
      </c>
      <c r="K39" s="33" t="n">
        <v>6</v>
      </c>
      <c r="L39" s="33" t="n">
        <v>4</v>
      </c>
      <c r="M39" s="33" t="n">
        <v>1</v>
      </c>
      <c r="N39" s="33" t="n">
        <v>0</v>
      </c>
      <c r="O39" s="33" t="s">
        <v>33</v>
      </c>
      <c r="P39" s="33" t="n">
        <v>7</v>
      </c>
      <c r="Q39" s="33" t="n">
        <v>5</v>
      </c>
      <c r="R39" s="33" t="n">
        <v>0</v>
      </c>
      <c r="S39" s="33" t="n">
        <v>3</v>
      </c>
      <c r="T39" s="33" t="s">
        <v>33</v>
      </c>
      <c r="U39" s="33" t="n">
        <v>7</v>
      </c>
      <c r="V39" s="33" t="n">
        <v>7</v>
      </c>
      <c r="W39" s="33" t="n">
        <v>0</v>
      </c>
      <c r="X39" s="1" t="n">
        <v>2</v>
      </c>
    </row>
    <row r="40" customFormat="false" ht="13.8" hidden="false" customHeight="false" outlineLevel="0" collapsed="false">
      <c r="C40" s="9" t="s">
        <v>38</v>
      </c>
      <c r="D40" s="25" t="n">
        <v>0.859761238098145</v>
      </c>
      <c r="E40" s="25" t="n">
        <v>0.681696534156799</v>
      </c>
      <c r="F40" s="25" t="n">
        <v>0.739551663398743</v>
      </c>
      <c r="G40" s="48" t="n">
        <f aca="false">AVERAGE(D40:F40)</f>
        <v>0.760336478551229</v>
      </c>
      <c r="J40" s="33" t="s">
        <v>38</v>
      </c>
      <c r="K40" s="33" t="n">
        <v>4</v>
      </c>
      <c r="L40" s="33" t="n">
        <v>1</v>
      </c>
      <c r="M40" s="33" t="n">
        <v>0</v>
      </c>
      <c r="N40" s="33" t="n">
        <v>1</v>
      </c>
      <c r="O40" s="33" t="s">
        <v>38</v>
      </c>
      <c r="P40" s="33" t="n">
        <v>4</v>
      </c>
      <c r="Q40" s="33" t="n">
        <v>4</v>
      </c>
      <c r="R40" s="33" t="n">
        <v>0</v>
      </c>
      <c r="S40" s="33" t="n">
        <v>4</v>
      </c>
      <c r="T40" s="33" t="s">
        <v>38</v>
      </c>
      <c r="U40" s="33" t="n">
        <v>4</v>
      </c>
      <c r="V40" s="33" t="n">
        <v>1</v>
      </c>
      <c r="W40" s="33" t="n">
        <v>0</v>
      </c>
      <c r="X40" s="1" t="n">
        <v>5</v>
      </c>
      <c r="AE40" s="1"/>
      <c r="AF40" s="1"/>
      <c r="AG40" s="1"/>
    </row>
    <row r="41" s="1" customFormat="true" ht="13.8" hidden="false" customHeight="false" outlineLevel="0" collapsed="false">
      <c r="C41" s="9" t="s">
        <v>34</v>
      </c>
      <c r="D41" s="25" t="n">
        <v>0.925232768058777</v>
      </c>
      <c r="E41" s="25" t="n">
        <v>0.856852054595947</v>
      </c>
      <c r="F41" s="25" t="n">
        <v>0.885625541210175</v>
      </c>
      <c r="G41" s="48" t="n">
        <f aca="false">AVERAGE(D41:F41)</f>
        <v>0.889236787954966</v>
      </c>
      <c r="J41" s="33" t="s">
        <v>34</v>
      </c>
      <c r="K41" s="33" t="n">
        <v>10</v>
      </c>
      <c r="L41" s="33" t="n">
        <v>6</v>
      </c>
      <c r="M41" s="33" t="n">
        <v>1</v>
      </c>
      <c r="N41" s="33" t="n">
        <v>0</v>
      </c>
      <c r="O41" s="33" t="s">
        <v>34</v>
      </c>
      <c r="P41" s="33" t="n">
        <v>11</v>
      </c>
      <c r="Q41" s="33" t="n">
        <v>7</v>
      </c>
      <c r="R41" s="33" t="n">
        <v>0</v>
      </c>
      <c r="S41" s="33" t="n">
        <v>3</v>
      </c>
      <c r="T41" s="33" t="s">
        <v>34</v>
      </c>
      <c r="U41" s="33" t="n">
        <v>11</v>
      </c>
      <c r="V41" s="33" t="n">
        <v>8</v>
      </c>
      <c r="W41" s="33" t="n">
        <v>0</v>
      </c>
      <c r="X41" s="1" t="n">
        <v>1</v>
      </c>
    </row>
    <row r="42" s="1" customFormat="true" ht="13.8" hidden="false" customHeight="false" outlineLevel="0" collapsed="false">
      <c r="C42" s="9" t="s">
        <v>35</v>
      </c>
      <c r="D42" s="25" t="n">
        <v>0.859935462474823</v>
      </c>
      <c r="E42" s="25" t="n">
        <v>0.738332152366638</v>
      </c>
      <c r="F42" s="25" t="n">
        <v>0.829186320304871</v>
      </c>
      <c r="G42" s="48" t="n">
        <f aca="false">AVERAGE(D42:F42)</f>
        <v>0.809151311715444</v>
      </c>
      <c r="J42" s="1" t="s">
        <v>35</v>
      </c>
      <c r="K42" s="1" t="n">
        <v>3</v>
      </c>
      <c r="L42" s="1" t="n">
        <v>2</v>
      </c>
      <c r="M42" s="1" t="n">
        <v>0</v>
      </c>
      <c r="N42" s="1" t="n">
        <v>1</v>
      </c>
      <c r="O42" s="1" t="s">
        <v>35</v>
      </c>
      <c r="P42" s="33" t="n">
        <v>3</v>
      </c>
      <c r="Q42" s="1" t="n">
        <v>3</v>
      </c>
      <c r="R42" s="1" t="n">
        <v>0</v>
      </c>
      <c r="S42" s="1" t="n">
        <v>1</v>
      </c>
      <c r="T42" s="1" t="s">
        <v>35</v>
      </c>
      <c r="U42" s="1" t="n">
        <v>3</v>
      </c>
      <c r="V42" s="1" t="n">
        <v>3</v>
      </c>
      <c r="W42" s="1" t="n">
        <v>0</v>
      </c>
      <c r="X42" s="1" t="n">
        <v>2</v>
      </c>
    </row>
    <row r="43" s="1" customFormat="true" ht="13.8" hidden="false" customHeight="false" outlineLevel="0" collapsed="false">
      <c r="C43" s="9" t="s">
        <v>47</v>
      </c>
      <c r="D43" s="48" t="n">
        <f aca="false">AVERAGE(D36:D42)</f>
        <v>0.858103930950165</v>
      </c>
      <c r="E43" s="48" t="n">
        <f aca="false">AVERAGE(E36:E42)</f>
        <v>0.756309849875314</v>
      </c>
      <c r="F43" s="48" t="n">
        <f aca="false">AVERAGE(F36:F42)</f>
        <v>0.775149660451072</v>
      </c>
      <c r="G43" s="9"/>
      <c r="H43" s="2"/>
      <c r="I43" s="2"/>
      <c r="K43" s="63" t="n">
        <f aca="false">AVERAGE(K36:K42)</f>
        <v>6</v>
      </c>
      <c r="L43" s="63" t="n">
        <f aca="false">AVERAGE(L36:L42)</f>
        <v>3.57142857142857</v>
      </c>
      <c r="M43" s="63" t="n">
        <f aca="false">AVERAGE(M36:M42)</f>
        <v>0.571428571428571</v>
      </c>
      <c r="N43" s="63" t="n">
        <f aca="false">AVERAGE(N36:N42)</f>
        <v>0.714285714285714</v>
      </c>
      <c r="O43" s="33"/>
      <c r="P43" s="63" t="n">
        <f aca="false">AVERAGE(P36:P42)</f>
        <v>6.57142857142857</v>
      </c>
      <c r="Q43" s="63" t="n">
        <f aca="false">AVERAGE(Q36:Q42)</f>
        <v>5</v>
      </c>
      <c r="R43" s="63" t="n">
        <f aca="false">AVERAGE(R36:R42)</f>
        <v>0</v>
      </c>
      <c r="S43" s="63" t="n">
        <f aca="false">AVERAGE(S36:S42)</f>
        <v>3.57142857142857</v>
      </c>
      <c r="T43" s="2"/>
      <c r="U43" s="63" t="n">
        <f aca="false">AVERAGE(U36:U42)</f>
        <v>6.57142857142857</v>
      </c>
      <c r="V43" s="63" t="n">
        <f aca="false">AVERAGE(V36:V42)</f>
        <v>5.28571428571429</v>
      </c>
      <c r="W43" s="63" t="n">
        <f aca="false">AVERAGE(W36:W42)</f>
        <v>0</v>
      </c>
      <c r="X43" s="63" t="n">
        <f aca="false">AVERAGE(X36:X42)</f>
        <v>3.42857142857143</v>
      </c>
    </row>
    <row r="44" customFormat="false" ht="13.8" hidden="false" customHeight="false" outlineLevel="0" collapsed="false">
      <c r="M44" s="24" t="n">
        <f aca="false">M43/AC33</f>
        <v>0.0869565217391304</v>
      </c>
      <c r="N44" s="24" t="n">
        <f aca="false">N43/AB33</f>
        <v>0.166666666666667</v>
      </c>
      <c r="R44" s="24" t="n">
        <f aca="false">R43/AF33</f>
        <v>0</v>
      </c>
      <c r="S44" s="24" t="n">
        <f aca="false">S43/AE33</f>
        <v>0.416666666666667</v>
      </c>
      <c r="W44" s="24" t="n">
        <f aca="false">W43/AI33</f>
        <v>0</v>
      </c>
      <c r="X44" s="24" t="n">
        <f aca="false">X43/AH33</f>
        <v>0.39344262295082</v>
      </c>
      <c r="Y44" s="1"/>
      <c r="Z44" s="1"/>
      <c r="AB44" s="1"/>
      <c r="AC44" s="1"/>
      <c r="AD44" s="1"/>
      <c r="AE44" s="1"/>
      <c r="AF44" s="1"/>
      <c r="AG44" s="1"/>
    </row>
    <row r="45" s="64" customFormat="true" ht="13.8" hidden="false" customHeight="false" outlineLevel="0" collapsed="false">
      <c r="A45" s="64" t="s">
        <v>1</v>
      </c>
      <c r="C45" s="65" t="s">
        <v>161</v>
      </c>
      <c r="D45" s="65" t="s">
        <v>56</v>
      </c>
      <c r="E45" s="65" t="s">
        <v>163</v>
      </c>
      <c r="F45" s="65"/>
      <c r="G45" s="65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AA45" s="64" t="s">
        <v>223</v>
      </c>
      <c r="AB45" s="66"/>
      <c r="AC45" s="66"/>
      <c r="AD45" s="66"/>
      <c r="AE45" s="66"/>
      <c r="AF45" s="66"/>
      <c r="AG45" s="66"/>
      <c r="AH45" s="66"/>
      <c r="AI45" s="66"/>
      <c r="AL45" s="66"/>
      <c r="AM45" s="66"/>
      <c r="AN45" s="1"/>
      <c r="AO45" s="1"/>
      <c r="AP45" s="1"/>
      <c r="AQ45" s="1"/>
      <c r="AR45" s="1"/>
      <c r="AS45" s="1"/>
      <c r="AT45" s="1"/>
      <c r="AU45" s="1"/>
      <c r="AV45" s="1"/>
      <c r="AW45" s="1"/>
      <c r="XES45" s="1"/>
      <c r="XET45" s="1"/>
      <c r="XEU45" s="1"/>
      <c r="XEV45" s="1"/>
      <c r="XEW45" s="1"/>
      <c r="XEX45" s="1"/>
      <c r="XEY45" s="1"/>
      <c r="XEZ45" s="1"/>
      <c r="XFA45" s="1"/>
      <c r="XFB45" s="1"/>
      <c r="XFC45" s="1"/>
      <c r="XFD45" s="1"/>
    </row>
    <row r="46" customFormat="false" ht="13.8" hidden="false" customHeight="false" outlineLevel="0" collapsed="false">
      <c r="D46" s="9" t="s">
        <v>66</v>
      </c>
      <c r="E46" s="48" t="s">
        <v>67</v>
      </c>
      <c r="F46" s="9" t="s">
        <v>68</v>
      </c>
      <c r="G46" s="9" t="s">
        <v>165</v>
      </c>
      <c r="J46" s="1" t="s">
        <v>164</v>
      </c>
      <c r="L46" s="1" t="s">
        <v>59</v>
      </c>
      <c r="O46" s="33"/>
      <c r="P46" s="2"/>
      <c r="Q46" s="2"/>
      <c r="R46" s="2"/>
      <c r="S46" s="2"/>
      <c r="T46" s="2"/>
      <c r="Y46" s="1"/>
      <c r="Z46" s="1"/>
      <c r="AB46" s="1"/>
      <c r="AC46" s="1"/>
      <c r="AD46" s="1"/>
      <c r="AE46" s="1"/>
      <c r="AF46" s="1"/>
      <c r="AG46" s="1"/>
    </row>
    <row r="47" s="1" customFormat="true" ht="13.8" hidden="false" customHeight="false" outlineLevel="0" collapsed="false">
      <c r="C47" s="9" t="s">
        <v>37</v>
      </c>
      <c r="D47" s="1" t="n">
        <v>0.612279434410873</v>
      </c>
      <c r="E47" s="1" t="n">
        <v>0.485564953530193</v>
      </c>
      <c r="F47" s="1" t="n">
        <v>0.734392038634528</v>
      </c>
      <c r="G47" s="48" t="n">
        <f aca="false">AVERAGE(D47:F47)</f>
        <v>0.610745475525198</v>
      </c>
      <c r="J47" s="33" t="s">
        <v>66</v>
      </c>
      <c r="K47" s="42" t="s">
        <v>166</v>
      </c>
      <c r="L47" s="42" t="s">
        <v>167</v>
      </c>
      <c r="M47" s="42" t="s">
        <v>168</v>
      </c>
      <c r="N47" s="42" t="s">
        <v>169</v>
      </c>
      <c r="O47" s="33" t="s">
        <v>67</v>
      </c>
      <c r="P47" s="42" t="s">
        <v>166</v>
      </c>
      <c r="Q47" s="42" t="s">
        <v>167</v>
      </c>
      <c r="R47" s="42" t="s">
        <v>168</v>
      </c>
      <c r="S47" s="42" t="s">
        <v>169</v>
      </c>
      <c r="T47" s="33" t="s">
        <v>68</v>
      </c>
      <c r="U47" s="42" t="s">
        <v>166</v>
      </c>
      <c r="V47" s="42" t="s">
        <v>167</v>
      </c>
      <c r="W47" s="42" t="s">
        <v>168</v>
      </c>
      <c r="X47" s="42" t="s">
        <v>169</v>
      </c>
    </row>
    <row r="48" customFormat="false" ht="13.8" hidden="false" customHeight="false" outlineLevel="0" collapsed="false">
      <c r="C48" s="9" t="s">
        <v>36</v>
      </c>
      <c r="D48" s="1" t="n">
        <v>0.63708648493917</v>
      </c>
      <c r="E48" s="1" t="n">
        <v>0.617761992314035</v>
      </c>
      <c r="F48" s="1" t="n">
        <v>0.606560424254916</v>
      </c>
      <c r="G48" s="48" t="n">
        <f aca="false">AVERAGE(D48:F48)</f>
        <v>0.62046963383604</v>
      </c>
      <c r="J48" s="1" t="s">
        <v>37</v>
      </c>
      <c r="K48" s="1" t="n">
        <v>4</v>
      </c>
      <c r="L48" s="1" t="n">
        <v>2</v>
      </c>
      <c r="M48" s="1" t="n">
        <v>0</v>
      </c>
      <c r="N48" s="1" t="n">
        <v>0</v>
      </c>
      <c r="O48" s="1" t="s">
        <v>37</v>
      </c>
      <c r="P48" s="1" t="n">
        <v>4</v>
      </c>
      <c r="Q48" s="1" t="n">
        <v>3</v>
      </c>
      <c r="R48" s="1" t="n">
        <v>0</v>
      </c>
      <c r="S48" s="1" t="n">
        <v>5</v>
      </c>
      <c r="T48" s="1" t="s">
        <v>37</v>
      </c>
      <c r="U48" s="1" t="n">
        <v>4</v>
      </c>
      <c r="V48" s="1" t="n">
        <v>3</v>
      </c>
      <c r="W48" s="1" t="n">
        <v>0</v>
      </c>
      <c r="X48" s="1" t="n">
        <v>2</v>
      </c>
      <c r="Y48" s="1"/>
      <c r="Z48" s="1"/>
      <c r="AA48" s="1" t="s">
        <v>66</v>
      </c>
      <c r="AB48" s="1" t="s">
        <v>221</v>
      </c>
      <c r="AC48" s="1" t="s">
        <v>174</v>
      </c>
      <c r="AD48" s="1" t="s">
        <v>67</v>
      </c>
      <c r="AE48" s="1" t="s">
        <v>221</v>
      </c>
      <c r="AF48" s="1" t="s">
        <v>174</v>
      </c>
      <c r="AG48" s="1" t="s">
        <v>68</v>
      </c>
      <c r="AH48" s="1" t="s">
        <v>221</v>
      </c>
      <c r="AI48" s="1" t="s">
        <v>174</v>
      </c>
    </row>
    <row r="49" s="1" customFormat="true" ht="13.8" hidden="false" customHeight="false" outlineLevel="0" collapsed="false">
      <c r="C49" s="9" t="s">
        <v>39</v>
      </c>
      <c r="D49" s="1" t="n">
        <v>0.760255225025092</v>
      </c>
      <c r="E49" s="1" t="n">
        <v>0.713113334073943</v>
      </c>
      <c r="F49" s="1" t="n">
        <v>0.669880840932377</v>
      </c>
      <c r="G49" s="48" t="n">
        <f aca="false">AVERAGE(D49:F49)</f>
        <v>0.714416466677137</v>
      </c>
      <c r="J49" s="1" t="s">
        <v>36</v>
      </c>
      <c r="K49" s="1" t="n">
        <v>7</v>
      </c>
      <c r="L49" s="1" t="n">
        <v>2</v>
      </c>
      <c r="M49" s="1" t="n">
        <v>0</v>
      </c>
      <c r="N49" s="1" t="n">
        <v>0</v>
      </c>
      <c r="O49" s="1" t="s">
        <v>36</v>
      </c>
      <c r="P49" s="1" t="n">
        <v>7</v>
      </c>
      <c r="Q49" s="1" t="n">
        <v>3</v>
      </c>
      <c r="R49" s="1" t="n">
        <v>0</v>
      </c>
      <c r="S49" s="1" t="n">
        <v>3</v>
      </c>
      <c r="T49" s="1" t="s">
        <v>36</v>
      </c>
      <c r="U49" s="1" t="n">
        <v>7</v>
      </c>
      <c r="V49" s="1" t="n">
        <v>5</v>
      </c>
      <c r="W49" s="1" t="n">
        <v>0</v>
      </c>
      <c r="X49" s="1" t="n">
        <v>4</v>
      </c>
      <c r="AB49" s="1" t="n">
        <v>2</v>
      </c>
      <c r="AC49" s="1" t="n">
        <v>4</v>
      </c>
      <c r="AE49" s="1" t="n">
        <v>8</v>
      </c>
      <c r="AF49" s="1" t="n">
        <v>4</v>
      </c>
      <c r="AH49" s="1" t="n">
        <v>5</v>
      </c>
      <c r="AI49" s="1" t="n">
        <v>4</v>
      </c>
    </row>
    <row r="50" s="1" customFormat="true" ht="13.8" hidden="false" customHeight="false" outlineLevel="0" collapsed="false">
      <c r="C50" s="9" t="s">
        <v>33</v>
      </c>
      <c r="D50" s="1" t="n">
        <v>0.560681528384443</v>
      </c>
      <c r="E50" s="1" t="n">
        <v>0.542527013287494</v>
      </c>
      <c r="F50" s="1" t="n">
        <v>0.63973911552622</v>
      </c>
      <c r="G50" s="48" t="n">
        <f aca="false">AVERAGE(D50:F50)</f>
        <v>0.580982552399386</v>
      </c>
      <c r="J50" s="1" t="s">
        <v>39</v>
      </c>
      <c r="K50" s="1" t="n">
        <v>9</v>
      </c>
      <c r="L50" s="1" t="n">
        <v>4</v>
      </c>
      <c r="M50" s="1" t="n">
        <v>1</v>
      </c>
      <c r="N50" s="1" t="n">
        <v>1</v>
      </c>
      <c r="O50" s="33" t="s">
        <v>39</v>
      </c>
      <c r="P50" s="33" t="n">
        <v>9</v>
      </c>
      <c r="Q50" s="33" t="n">
        <v>6</v>
      </c>
      <c r="R50" s="33" t="n">
        <v>1</v>
      </c>
      <c r="S50" s="33" t="n">
        <v>2</v>
      </c>
      <c r="T50" s="1" t="s">
        <v>39</v>
      </c>
      <c r="U50" s="1" t="n">
        <v>10</v>
      </c>
      <c r="V50" s="1" t="n">
        <v>6</v>
      </c>
      <c r="W50" s="1" t="n">
        <v>0</v>
      </c>
      <c r="X50" s="1" t="n">
        <v>3</v>
      </c>
      <c r="AB50" s="1" t="n">
        <v>2</v>
      </c>
      <c r="AC50" s="1" t="n">
        <v>7</v>
      </c>
      <c r="AE50" s="1" t="n">
        <v>6</v>
      </c>
      <c r="AF50" s="1" t="n">
        <v>7</v>
      </c>
      <c r="AH50" s="1" t="n">
        <v>9</v>
      </c>
      <c r="AI50" s="1" t="n">
        <v>7</v>
      </c>
    </row>
    <row r="51" s="1" customFormat="true" ht="13.8" hidden="false" customHeight="false" outlineLevel="0" collapsed="false">
      <c r="C51" s="9" t="s">
        <v>38</v>
      </c>
      <c r="D51" s="1" t="n">
        <v>0.833901547006351</v>
      </c>
      <c r="E51" s="1" t="n">
        <v>0.421549609502111</v>
      </c>
      <c r="F51" s="1" t="n">
        <v>0.619442668096314</v>
      </c>
      <c r="G51" s="48" t="n">
        <f aca="false">AVERAGE(D51:F51)</f>
        <v>0.624964608201592</v>
      </c>
      <c r="J51" s="1" t="s">
        <v>33</v>
      </c>
      <c r="K51" s="1" t="n">
        <v>5</v>
      </c>
      <c r="L51" s="1" t="n">
        <v>3</v>
      </c>
      <c r="M51" s="1" t="n">
        <v>2</v>
      </c>
      <c r="N51" s="1" t="n">
        <v>1</v>
      </c>
      <c r="O51" s="33" t="s">
        <v>33</v>
      </c>
      <c r="P51" s="33" t="n">
        <v>5</v>
      </c>
      <c r="Q51" s="33" t="n">
        <v>3</v>
      </c>
      <c r="R51" s="33" t="n">
        <v>2</v>
      </c>
      <c r="S51" s="33" t="n">
        <v>3</v>
      </c>
      <c r="T51" s="1" t="s">
        <v>33</v>
      </c>
      <c r="U51" s="1" t="n">
        <v>5</v>
      </c>
      <c r="V51" s="1" t="n">
        <v>4</v>
      </c>
      <c r="W51" s="1" t="n">
        <v>2</v>
      </c>
      <c r="X51" s="1" t="n">
        <v>4</v>
      </c>
      <c r="AB51" s="1" t="n">
        <v>5</v>
      </c>
      <c r="AC51" s="1" t="n">
        <v>10</v>
      </c>
      <c r="AE51" s="1" t="n">
        <v>8</v>
      </c>
      <c r="AF51" s="1" t="n">
        <v>10</v>
      </c>
      <c r="AH51" s="1" t="n">
        <v>9</v>
      </c>
      <c r="AI51" s="1" t="n">
        <v>10</v>
      </c>
    </row>
    <row r="52" customFormat="false" ht="13.8" hidden="false" customHeight="false" outlineLevel="0" collapsed="false">
      <c r="C52" s="9" t="s">
        <v>34</v>
      </c>
      <c r="D52" s="1" t="n">
        <v>0.92245897032559</v>
      </c>
      <c r="E52" s="1" t="n">
        <v>0.887922450664783</v>
      </c>
      <c r="F52" s="1" t="n">
        <v>0.890627964037956</v>
      </c>
      <c r="G52" s="48" t="n">
        <f aca="false">AVERAGE(D52:F52)</f>
        <v>0.90033646167611</v>
      </c>
      <c r="J52" s="1" t="s">
        <v>38</v>
      </c>
      <c r="K52" s="1" t="n">
        <v>4</v>
      </c>
      <c r="L52" s="1" t="n">
        <v>1</v>
      </c>
      <c r="M52" s="1" t="n">
        <v>0</v>
      </c>
      <c r="N52" s="1" t="n">
        <v>0</v>
      </c>
      <c r="O52" s="33" t="s">
        <v>38</v>
      </c>
      <c r="P52" s="33" t="n">
        <v>4</v>
      </c>
      <c r="Q52" s="33" t="n">
        <v>3</v>
      </c>
      <c r="R52" s="33" t="n">
        <v>0</v>
      </c>
      <c r="S52" s="33" t="n">
        <v>5</v>
      </c>
      <c r="T52" s="1" t="s">
        <v>38</v>
      </c>
      <c r="U52" s="1" t="n">
        <v>4</v>
      </c>
      <c r="V52" s="1" t="n">
        <v>3</v>
      </c>
      <c r="W52" s="1" t="n">
        <v>0</v>
      </c>
      <c r="X52" s="1" t="n">
        <v>2</v>
      </c>
      <c r="AB52" s="1" t="n">
        <v>4</v>
      </c>
      <c r="AC52" s="1" t="n">
        <v>7</v>
      </c>
      <c r="AD52" s="1"/>
      <c r="AE52" s="1" t="n">
        <v>6</v>
      </c>
      <c r="AF52" s="1" t="n">
        <v>7</v>
      </c>
      <c r="AG52" s="1"/>
      <c r="AH52" s="1" t="n">
        <v>8</v>
      </c>
      <c r="AI52" s="1" t="n">
        <v>7</v>
      </c>
    </row>
    <row r="53" s="1" customFormat="true" ht="13.8" hidden="false" customHeight="false" outlineLevel="0" collapsed="false">
      <c r="C53" s="9" t="s">
        <v>35</v>
      </c>
      <c r="D53" s="1" t="n">
        <v>0.551484962982782</v>
      </c>
      <c r="E53" s="1" t="n">
        <v>0.538138593903518</v>
      </c>
      <c r="F53" s="1" t="n">
        <v>0.684404134805334</v>
      </c>
      <c r="G53" s="48" t="n">
        <f aca="false">AVERAGE(D53:F53)</f>
        <v>0.591342563897211</v>
      </c>
      <c r="J53" s="1" t="s">
        <v>34</v>
      </c>
      <c r="K53" s="1" t="n">
        <v>10</v>
      </c>
      <c r="L53" s="1" t="n">
        <v>1</v>
      </c>
      <c r="M53" s="1" t="n">
        <v>1</v>
      </c>
      <c r="N53" s="1" t="n">
        <v>0</v>
      </c>
      <c r="O53" s="33" t="s">
        <v>34</v>
      </c>
      <c r="P53" s="33" t="n">
        <v>11</v>
      </c>
      <c r="Q53" s="33" t="n">
        <v>6</v>
      </c>
      <c r="R53" s="33" t="n">
        <v>0</v>
      </c>
      <c r="S53" s="33" t="n">
        <v>2</v>
      </c>
      <c r="T53" s="1" t="s">
        <v>34</v>
      </c>
      <c r="U53" s="1" t="n">
        <v>11</v>
      </c>
      <c r="V53" s="1" t="n">
        <v>8</v>
      </c>
      <c r="W53" s="1" t="n">
        <v>0</v>
      </c>
      <c r="X53" s="1" t="n">
        <v>1</v>
      </c>
      <c r="AB53" s="1" t="n">
        <v>1</v>
      </c>
      <c r="AC53" s="1" t="n">
        <v>4</v>
      </c>
      <c r="AE53" s="1" t="n">
        <v>8</v>
      </c>
      <c r="AF53" s="1" t="n">
        <v>4</v>
      </c>
      <c r="AH53" s="1" t="n">
        <v>5</v>
      </c>
      <c r="AI53" s="1" t="n">
        <v>4</v>
      </c>
    </row>
    <row r="54" s="1" customFormat="true" ht="13.8" hidden="false" customHeight="false" outlineLevel="0" collapsed="false">
      <c r="C54" s="9" t="s">
        <v>47</v>
      </c>
      <c r="D54" s="48" t="n">
        <f aca="false">AVERAGE(D47:D53)</f>
        <v>0.696878307582043</v>
      </c>
      <c r="E54" s="48" t="n">
        <f aca="false">AVERAGE(E47:E53)</f>
        <v>0.600939706753725</v>
      </c>
      <c r="F54" s="48" t="n">
        <f aca="false">AVERAGE(F47:F53)</f>
        <v>0.692149598041092</v>
      </c>
      <c r="G54" s="48"/>
      <c r="J54" s="1" t="s">
        <v>35</v>
      </c>
      <c r="K54" s="1" t="n">
        <v>3</v>
      </c>
      <c r="L54" s="1" t="n">
        <v>2</v>
      </c>
      <c r="M54" s="1" t="n">
        <v>0</v>
      </c>
      <c r="N54" s="1" t="n">
        <v>0</v>
      </c>
      <c r="O54" s="33" t="s">
        <v>35</v>
      </c>
      <c r="P54" s="33" t="n">
        <v>3</v>
      </c>
      <c r="Q54" s="33" t="n">
        <v>3</v>
      </c>
      <c r="R54" s="33" t="n">
        <v>0</v>
      </c>
      <c r="S54" s="33" t="n">
        <v>1</v>
      </c>
      <c r="T54" s="1" t="s">
        <v>35</v>
      </c>
      <c r="U54" s="1" t="n">
        <v>3</v>
      </c>
      <c r="V54" s="1" t="n">
        <v>3</v>
      </c>
      <c r="W54" s="1" t="n">
        <v>0</v>
      </c>
      <c r="X54" s="1" t="n">
        <v>1</v>
      </c>
      <c r="AB54" s="1" t="n">
        <v>1</v>
      </c>
      <c r="AC54" s="1" t="n">
        <v>11</v>
      </c>
      <c r="AE54" s="1" t="n">
        <v>8</v>
      </c>
      <c r="AF54" s="1" t="n">
        <v>11</v>
      </c>
      <c r="AH54" s="1" t="n">
        <v>9</v>
      </c>
      <c r="AI54" s="1" t="n">
        <v>11</v>
      </c>
    </row>
    <row r="55" customFormat="false" ht="13.8" hidden="false" customHeight="false" outlineLevel="0" collapsed="false">
      <c r="C55" s="9"/>
      <c r="D55" s="11"/>
      <c r="E55" s="11"/>
      <c r="F55" s="11"/>
      <c r="G55" s="9"/>
      <c r="Y55" s="1"/>
      <c r="Z55" s="1"/>
      <c r="AB55" s="1" t="n">
        <v>2</v>
      </c>
      <c r="AC55" s="1" t="n">
        <v>3</v>
      </c>
      <c r="AD55" s="1"/>
      <c r="AE55" s="1" t="n">
        <v>4</v>
      </c>
      <c r="AF55" s="1" t="n">
        <v>3</v>
      </c>
      <c r="AG55" s="1"/>
      <c r="AH55" s="1" t="n">
        <v>4</v>
      </c>
      <c r="AI55" s="1" t="n">
        <v>3</v>
      </c>
    </row>
    <row r="56" customFormat="false" ht="13.8" hidden="false" customHeight="false" outlineLevel="0" collapsed="false">
      <c r="C56" s="9" t="s">
        <v>161</v>
      </c>
      <c r="D56" s="9" t="s">
        <v>56</v>
      </c>
      <c r="E56" s="9" t="s">
        <v>162</v>
      </c>
      <c r="F56" s="9"/>
      <c r="G56" s="9"/>
      <c r="Y56" s="1"/>
      <c r="Z56" s="1"/>
      <c r="AB56" s="63" t="n">
        <f aca="false">AVERAGE(AB49:AB55)</f>
        <v>2.42857142857143</v>
      </c>
      <c r="AC56" s="63" t="n">
        <f aca="false">AVERAGE(AC49:AC55)</f>
        <v>6.57142857142857</v>
      </c>
      <c r="AD56" s="1"/>
      <c r="AE56" s="63" t="n">
        <f aca="false">AVERAGE(AE49:AE55)</f>
        <v>6.85714285714286</v>
      </c>
      <c r="AF56" s="63" t="n">
        <f aca="false">AVERAGE(AF49:AF55)</f>
        <v>6.57142857142857</v>
      </c>
      <c r="AG56" s="1"/>
      <c r="AH56" s="63" t="n">
        <f aca="false">AVERAGE(AH49:AH55)</f>
        <v>7</v>
      </c>
      <c r="AI56" s="63" t="n">
        <f aca="false">AVERAGE(AI49:AI55)</f>
        <v>6.57142857142857</v>
      </c>
    </row>
    <row r="57" customFormat="false" ht="13.8" hidden="false" customHeight="false" outlineLevel="0" collapsed="false">
      <c r="C57" s="9"/>
      <c r="D57" s="9" t="s">
        <v>66</v>
      </c>
      <c r="E57" s="48" t="s">
        <v>67</v>
      </c>
      <c r="F57" s="9" t="s">
        <v>68</v>
      </c>
      <c r="G57" s="9" t="s">
        <v>165</v>
      </c>
      <c r="J57" s="1" t="s">
        <v>164</v>
      </c>
      <c r="L57" s="1" t="s">
        <v>60</v>
      </c>
      <c r="Y57" s="1"/>
      <c r="Z57" s="1"/>
      <c r="AB57" s="33"/>
      <c r="AC57" s="33"/>
      <c r="AD57" s="33"/>
      <c r="AE57" s="33"/>
      <c r="AF57" s="33"/>
      <c r="AG57" s="33"/>
      <c r="AH57" s="33"/>
      <c r="AI57" s="33"/>
      <c r="AJ57" s="33"/>
    </row>
    <row r="58" customFormat="false" ht="13.8" hidden="false" customHeight="false" outlineLevel="0" collapsed="false">
      <c r="C58" s="9" t="s">
        <v>37</v>
      </c>
      <c r="D58" s="1" t="n">
        <v>0.843047499656677</v>
      </c>
      <c r="E58" s="1" t="n">
        <v>0.715011298656464</v>
      </c>
      <c r="F58" s="1" t="n">
        <v>0.80589371919632</v>
      </c>
      <c r="G58" s="48" t="n">
        <f aca="false">AVERAGE(D58:F58)</f>
        <v>0.787984172503154</v>
      </c>
      <c r="J58" s="33" t="s">
        <v>66</v>
      </c>
      <c r="K58" s="42" t="s">
        <v>166</v>
      </c>
      <c r="L58" s="42" t="s">
        <v>167</v>
      </c>
      <c r="M58" s="42" t="s">
        <v>168</v>
      </c>
      <c r="N58" s="42" t="s">
        <v>169</v>
      </c>
      <c r="O58" s="33" t="s">
        <v>67</v>
      </c>
      <c r="P58" s="42" t="s">
        <v>166</v>
      </c>
      <c r="Q58" s="42" t="s">
        <v>167</v>
      </c>
      <c r="R58" s="42" t="s">
        <v>168</v>
      </c>
      <c r="S58" s="42" t="s">
        <v>169</v>
      </c>
      <c r="T58" s="33" t="s">
        <v>68</v>
      </c>
      <c r="U58" s="42" t="s">
        <v>166</v>
      </c>
      <c r="V58" s="42" t="s">
        <v>167</v>
      </c>
      <c r="W58" s="42" t="s">
        <v>168</v>
      </c>
      <c r="X58" s="42" t="s">
        <v>169</v>
      </c>
      <c r="Y58" s="1"/>
      <c r="Z58" s="1"/>
      <c r="AB58" s="33"/>
      <c r="AC58" s="33"/>
      <c r="AD58" s="33"/>
      <c r="AE58" s="33"/>
      <c r="AF58" s="33"/>
      <c r="AG58" s="33"/>
      <c r="AH58" s="33"/>
      <c r="AI58" s="33"/>
      <c r="AJ58" s="33"/>
    </row>
    <row r="59" s="1" customFormat="true" ht="13.8" hidden="false" customHeight="false" outlineLevel="0" collapsed="false">
      <c r="C59" s="9" t="s">
        <v>36</v>
      </c>
      <c r="D59" s="1" t="n">
        <v>0.862621188163757</v>
      </c>
      <c r="E59" s="1" t="n">
        <v>0.821427524089813</v>
      </c>
      <c r="F59" s="1" t="n">
        <v>0.807000041007996</v>
      </c>
      <c r="G59" s="48" t="n">
        <f aca="false">AVERAGE(D59:F59)</f>
        <v>0.830349584420522</v>
      </c>
      <c r="J59" s="1" t="s">
        <v>37</v>
      </c>
      <c r="K59" s="1" t="n">
        <v>4</v>
      </c>
      <c r="L59" s="1" t="n">
        <v>2</v>
      </c>
      <c r="M59" s="1" t="n">
        <v>0</v>
      </c>
      <c r="N59" s="1" t="n">
        <v>0</v>
      </c>
      <c r="O59" s="1" t="s">
        <v>37</v>
      </c>
      <c r="P59" s="1" t="n">
        <v>4</v>
      </c>
      <c r="Q59" s="1" t="n">
        <v>4</v>
      </c>
      <c r="R59" s="1" t="n">
        <v>0</v>
      </c>
      <c r="S59" s="1" t="n">
        <v>4</v>
      </c>
      <c r="T59" s="1" t="s">
        <v>37</v>
      </c>
      <c r="U59" s="1" t="n">
        <v>4</v>
      </c>
      <c r="V59" s="1" t="n">
        <v>3</v>
      </c>
      <c r="W59" s="1" t="n">
        <v>0</v>
      </c>
      <c r="X59" s="1" t="n">
        <v>2</v>
      </c>
    </row>
    <row r="60" s="1" customFormat="true" ht="13.8" hidden="false" customHeight="false" outlineLevel="0" collapsed="false">
      <c r="C60" s="9" t="s">
        <v>39</v>
      </c>
      <c r="D60" s="1" t="n">
        <v>0.873404383659363</v>
      </c>
      <c r="E60" s="1" t="n">
        <v>0.915847599506378</v>
      </c>
      <c r="F60" s="1" t="n">
        <v>0.853252291679382</v>
      </c>
      <c r="G60" s="48" t="n">
        <f aca="false">AVERAGE(D60:F60)</f>
        <v>0.880834758281708</v>
      </c>
      <c r="J60" s="1" t="s">
        <v>36</v>
      </c>
      <c r="K60" s="1" t="n">
        <v>7</v>
      </c>
      <c r="L60" s="1" t="n">
        <v>2</v>
      </c>
      <c r="M60" s="1" t="n">
        <v>0</v>
      </c>
      <c r="N60" s="1" t="n">
        <v>0</v>
      </c>
      <c r="O60" s="1" t="s">
        <v>36</v>
      </c>
      <c r="P60" s="1" t="n">
        <v>7</v>
      </c>
      <c r="Q60" s="1" t="n">
        <v>5</v>
      </c>
      <c r="R60" s="1" t="n">
        <v>0</v>
      </c>
      <c r="S60" s="1" t="n">
        <v>1</v>
      </c>
      <c r="T60" s="1" t="s">
        <v>36</v>
      </c>
      <c r="U60" s="1" t="n">
        <v>7</v>
      </c>
      <c r="V60" s="1" t="n">
        <v>7</v>
      </c>
      <c r="W60" s="1" t="n">
        <v>0</v>
      </c>
      <c r="X60" s="1" t="n">
        <v>2</v>
      </c>
    </row>
    <row r="61" s="1" customFormat="true" ht="13.8" hidden="false" customHeight="false" outlineLevel="0" collapsed="false">
      <c r="C61" s="9" t="s">
        <v>33</v>
      </c>
      <c r="D61" s="1" t="n">
        <v>0.839605689048767</v>
      </c>
      <c r="E61" s="1" t="n">
        <v>0.84292471408844</v>
      </c>
      <c r="F61" s="1" t="n">
        <v>0.85470974445343</v>
      </c>
      <c r="G61" s="48" t="n">
        <f aca="false">AVERAGE(D61:F61)</f>
        <v>0.845746715863546</v>
      </c>
      <c r="J61" s="1" t="s">
        <v>39</v>
      </c>
      <c r="K61" s="1" t="n">
        <v>7</v>
      </c>
      <c r="L61" s="1" t="n">
        <v>4</v>
      </c>
      <c r="M61" s="1" t="n">
        <v>3</v>
      </c>
      <c r="N61" s="1" t="n">
        <v>1</v>
      </c>
      <c r="O61" s="33" t="s">
        <v>39</v>
      </c>
      <c r="P61" s="33" t="n">
        <v>10</v>
      </c>
      <c r="Q61" s="33" t="n">
        <v>6</v>
      </c>
      <c r="R61" s="33" t="n">
        <v>0</v>
      </c>
      <c r="S61" s="33" t="n">
        <v>2</v>
      </c>
      <c r="T61" s="1" t="s">
        <v>39</v>
      </c>
      <c r="U61" s="1" t="n">
        <v>10</v>
      </c>
      <c r="V61" s="1" t="n">
        <v>6</v>
      </c>
      <c r="W61" s="1" t="n">
        <v>0</v>
      </c>
      <c r="X61" s="1" t="n">
        <v>3</v>
      </c>
      <c r="Y61" s="2"/>
      <c r="Z61" s="2"/>
      <c r="AA61" s="2"/>
    </row>
    <row r="62" s="1" customFormat="true" ht="13.8" hidden="false" customHeight="false" outlineLevel="0" collapsed="false">
      <c r="C62" s="9" t="s">
        <v>38</v>
      </c>
      <c r="D62" s="1" t="n">
        <v>0.909949958324432</v>
      </c>
      <c r="E62" s="1" t="n">
        <v>0.691593945026398</v>
      </c>
      <c r="F62" s="1" t="n">
        <v>0.789142370223999</v>
      </c>
      <c r="G62" s="48" t="n">
        <f aca="false">AVERAGE(D62:F62)</f>
        <v>0.796895424524943</v>
      </c>
      <c r="J62" s="1" t="s">
        <v>33</v>
      </c>
      <c r="K62" s="1" t="n">
        <v>6</v>
      </c>
      <c r="L62" s="1" t="n">
        <v>4</v>
      </c>
      <c r="M62" s="1" t="n">
        <v>1</v>
      </c>
      <c r="N62" s="1" t="n">
        <v>0</v>
      </c>
      <c r="O62" s="33" t="s">
        <v>33</v>
      </c>
      <c r="P62" s="33" t="n">
        <v>6</v>
      </c>
      <c r="Q62" s="33" t="n">
        <v>5</v>
      </c>
      <c r="R62" s="33" t="n">
        <v>1</v>
      </c>
      <c r="S62" s="33" t="n">
        <v>1</v>
      </c>
      <c r="T62" s="1" t="s">
        <v>33</v>
      </c>
      <c r="U62" s="1" t="n">
        <v>7</v>
      </c>
      <c r="V62" s="1" t="n">
        <v>7</v>
      </c>
      <c r="W62" s="1" t="n">
        <v>0</v>
      </c>
      <c r="X62" s="1" t="n">
        <v>1</v>
      </c>
    </row>
    <row r="63" s="1" customFormat="true" ht="13.8" hidden="false" customHeight="false" outlineLevel="0" collapsed="false">
      <c r="C63" s="9" t="s">
        <v>34</v>
      </c>
      <c r="D63" s="1" t="n">
        <v>0.947693824768066</v>
      </c>
      <c r="E63" s="1" t="n">
        <v>0.903846442699432</v>
      </c>
      <c r="F63" s="1" t="n">
        <v>0.885432481765747</v>
      </c>
      <c r="G63" s="48" t="n">
        <f aca="false">AVERAGE(D63:F63)</f>
        <v>0.912324249744415</v>
      </c>
      <c r="J63" s="1" t="s">
        <v>38</v>
      </c>
      <c r="K63" s="1" t="n">
        <v>4</v>
      </c>
      <c r="L63" s="1" t="n">
        <v>1</v>
      </c>
      <c r="M63" s="1" t="n">
        <v>0</v>
      </c>
      <c r="N63" s="1" t="n">
        <v>0</v>
      </c>
      <c r="O63" s="33" t="s">
        <v>38</v>
      </c>
      <c r="P63" s="33" t="n">
        <v>4</v>
      </c>
      <c r="Q63" s="33" t="n">
        <v>4</v>
      </c>
      <c r="R63" s="33" t="n">
        <v>0</v>
      </c>
      <c r="S63" s="33" t="n">
        <v>4</v>
      </c>
      <c r="T63" s="1" t="s">
        <v>38</v>
      </c>
      <c r="U63" s="1" t="n">
        <v>4</v>
      </c>
      <c r="V63" s="1" t="n">
        <v>2</v>
      </c>
      <c r="W63" s="1" t="n">
        <v>0</v>
      </c>
      <c r="X63" s="1" t="n">
        <v>3</v>
      </c>
      <c r="AK63" s="33"/>
      <c r="AL63" s="33"/>
      <c r="AM63" s="33"/>
    </row>
    <row r="64" s="1" customFormat="true" ht="13.8" hidden="false" customHeight="false" outlineLevel="0" collapsed="false">
      <c r="C64" s="9" t="s">
        <v>35</v>
      </c>
      <c r="D64" s="1" t="n">
        <v>0.866087436676025</v>
      </c>
      <c r="E64" s="1" t="n">
        <v>0.859648168087006</v>
      </c>
      <c r="F64" s="1" t="n">
        <v>0.825590193271637</v>
      </c>
      <c r="G64" s="48" t="n">
        <f aca="false">AVERAGE(D64:F64)</f>
        <v>0.850441932678223</v>
      </c>
      <c r="J64" s="1" t="s">
        <v>34</v>
      </c>
      <c r="K64" s="1" t="n">
        <v>9</v>
      </c>
      <c r="L64" s="1" t="n">
        <v>1</v>
      </c>
      <c r="M64" s="1" t="n">
        <v>2</v>
      </c>
      <c r="N64" s="1" t="n">
        <v>0</v>
      </c>
      <c r="O64" s="33" t="s">
        <v>34</v>
      </c>
      <c r="P64" s="33" t="n">
        <v>11</v>
      </c>
      <c r="Q64" s="33" t="n">
        <v>6</v>
      </c>
      <c r="R64" s="33" t="n">
        <v>0</v>
      </c>
      <c r="S64" s="33" t="n">
        <v>2</v>
      </c>
      <c r="T64" s="1" t="s">
        <v>34</v>
      </c>
      <c r="U64" s="1" t="n">
        <v>11</v>
      </c>
      <c r="V64" s="1" t="n">
        <v>7</v>
      </c>
      <c r="W64" s="1" t="n">
        <v>0</v>
      </c>
      <c r="X64" s="1" t="n">
        <v>2</v>
      </c>
      <c r="AK64" s="33"/>
      <c r="AL64" s="33"/>
      <c r="AM64" s="33"/>
    </row>
    <row r="65" s="1" customFormat="true" ht="13.8" hidden="false" customHeight="false" outlineLevel="0" collapsed="false">
      <c r="C65" s="9" t="s">
        <v>47</v>
      </c>
      <c r="D65" s="48" t="n">
        <f aca="false">AVERAGE(D58:D64)</f>
        <v>0.877487140042441</v>
      </c>
      <c r="E65" s="48" t="n">
        <f aca="false">AVERAGE(E58:E64)</f>
        <v>0.821471384593419</v>
      </c>
      <c r="F65" s="48" t="n">
        <f aca="false">AVERAGE(F58:F64)</f>
        <v>0.831574405942644</v>
      </c>
      <c r="G65" s="9"/>
      <c r="J65" s="1" t="s">
        <v>35</v>
      </c>
      <c r="K65" s="1" t="n">
        <v>3</v>
      </c>
      <c r="L65" s="1" t="n">
        <v>2</v>
      </c>
      <c r="M65" s="1" t="n">
        <v>0</v>
      </c>
      <c r="N65" s="1" t="n">
        <v>0</v>
      </c>
      <c r="O65" s="33" t="s">
        <v>35</v>
      </c>
      <c r="P65" s="33" t="n">
        <v>3</v>
      </c>
      <c r="Q65" s="33" t="n">
        <v>3</v>
      </c>
      <c r="R65" s="33" t="n">
        <v>0</v>
      </c>
      <c r="S65" s="33" t="n">
        <v>1</v>
      </c>
      <c r="T65" s="1" t="s">
        <v>35</v>
      </c>
      <c r="U65" s="1" t="n">
        <v>3</v>
      </c>
      <c r="V65" s="1" t="n">
        <v>3</v>
      </c>
      <c r="W65" s="1" t="n">
        <v>0</v>
      </c>
      <c r="X65" s="1" t="n">
        <v>1</v>
      </c>
      <c r="AK65" s="33"/>
      <c r="AL65" s="33"/>
      <c r="AM65" s="33"/>
    </row>
    <row r="66" customFormat="false" ht="13.8" hidden="false" customHeight="false" outlineLevel="0" collapsed="false">
      <c r="K66" s="63" t="n">
        <f aca="false">AVERAGE(K59:K65)</f>
        <v>5.71428571428571</v>
      </c>
      <c r="L66" s="63" t="n">
        <f aca="false">AVERAGE(L59:L65)</f>
        <v>2.28571428571429</v>
      </c>
      <c r="M66" s="63" t="n">
        <f aca="false">AVERAGE(M59:M65)</f>
        <v>0.857142857142857</v>
      </c>
      <c r="N66" s="63" t="n">
        <f aca="false">AVERAGE(N59:N65)</f>
        <v>0.142857142857143</v>
      </c>
      <c r="O66" s="33"/>
      <c r="P66" s="63" t="n">
        <f aca="false">AVERAGE(P59:P65)</f>
        <v>6.42857142857143</v>
      </c>
      <c r="Q66" s="63" t="n">
        <f aca="false">AVERAGE(Q59:Q65)</f>
        <v>4.71428571428571</v>
      </c>
      <c r="R66" s="63" t="n">
        <f aca="false">AVERAGE(R59:R65)</f>
        <v>0.142857142857143</v>
      </c>
      <c r="S66" s="63" t="n">
        <f aca="false">AVERAGE(S59:S65)</f>
        <v>2.14285714285714</v>
      </c>
      <c r="T66" s="2"/>
      <c r="U66" s="63" t="n">
        <f aca="false">AVERAGE(U59:U65)</f>
        <v>6.57142857142857</v>
      </c>
      <c r="V66" s="63" t="n">
        <f aca="false">AVERAGE(V59:V65)</f>
        <v>5</v>
      </c>
      <c r="W66" s="63" t="n">
        <f aca="false">AVERAGE(W59:W65)</f>
        <v>0</v>
      </c>
      <c r="X66" s="63" t="n">
        <f aca="false">AVERAGE(X59:X65)</f>
        <v>2</v>
      </c>
      <c r="Y66" s="1"/>
      <c r="Z66" s="1"/>
      <c r="AB66" s="1"/>
      <c r="AC66" s="1"/>
      <c r="AD66" s="1"/>
      <c r="AE66" s="1"/>
      <c r="AF66" s="1"/>
      <c r="AG66" s="1"/>
      <c r="AK66" s="33"/>
      <c r="AL66" s="33"/>
      <c r="AM66" s="33"/>
    </row>
    <row r="67" customFormat="false" ht="13.8" hidden="false" customHeight="false" outlineLevel="0" collapsed="false">
      <c r="M67" s="24" t="n">
        <f aca="false">M66/AC56</f>
        <v>0.130434782608696</v>
      </c>
      <c r="N67" s="24" t="n">
        <f aca="false">N66/AB56</f>
        <v>0.0588235294117647</v>
      </c>
      <c r="R67" s="24" t="n">
        <f aca="false">R66/AF56</f>
        <v>0.0217391304347826</v>
      </c>
      <c r="S67" s="24" t="n">
        <f aca="false">S66/AE56</f>
        <v>0.3125</v>
      </c>
      <c r="W67" s="24" t="n">
        <f aca="false">W66/AI56</f>
        <v>0</v>
      </c>
      <c r="X67" s="24" t="n">
        <f aca="false">X66/AH56</f>
        <v>0.285714285714286</v>
      </c>
      <c r="Y67" s="1"/>
      <c r="Z67" s="1"/>
      <c r="AB67" s="1"/>
      <c r="AC67" s="1"/>
      <c r="AD67" s="1"/>
      <c r="AE67" s="1"/>
      <c r="AF67" s="1"/>
      <c r="AG67" s="1"/>
      <c r="AK67" s="33"/>
      <c r="AL67" s="33"/>
      <c r="AM67" s="33"/>
    </row>
    <row r="68" s="64" customFormat="true" ht="13.8" hidden="false" customHeight="false" outlineLevel="0" collapsed="false">
      <c r="A68" s="64" t="s">
        <v>0</v>
      </c>
      <c r="B68" s="64" t="s">
        <v>224</v>
      </c>
      <c r="C68" s="65" t="s">
        <v>158</v>
      </c>
      <c r="G68" s="67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AA68" s="66"/>
      <c r="AB68" s="1"/>
      <c r="AC68" s="1"/>
      <c r="AD68" s="1"/>
      <c r="AE68" s="1"/>
      <c r="AF68" s="1"/>
      <c r="AG68" s="1"/>
      <c r="AH68" s="1"/>
      <c r="AI68" s="1"/>
      <c r="AJ68" s="1"/>
      <c r="AK68" s="33"/>
      <c r="AL68" s="33"/>
      <c r="AM68" s="33"/>
      <c r="AN68" s="1"/>
      <c r="AO68" s="1"/>
      <c r="AP68" s="1"/>
      <c r="AQ68" s="1"/>
      <c r="AR68" s="1"/>
      <c r="AS68" s="1"/>
      <c r="AT68" s="1"/>
      <c r="AU68" s="1"/>
      <c r="AV68" s="1"/>
      <c r="AW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customFormat="false" ht="13.8" hidden="false" customHeight="false" outlineLevel="0" collapsed="false">
      <c r="C69" s="9" t="s">
        <v>161</v>
      </c>
      <c r="D69" s="9" t="s">
        <v>56</v>
      </c>
      <c r="E69" s="9" t="s">
        <v>163</v>
      </c>
      <c r="F69" s="9"/>
      <c r="G69" s="9"/>
      <c r="H69" s="2"/>
      <c r="J69" s="1" t="s">
        <v>164</v>
      </c>
      <c r="L69" s="1" t="s">
        <v>59</v>
      </c>
      <c r="O69" s="33"/>
      <c r="P69" s="2"/>
      <c r="Q69" s="2"/>
      <c r="R69" s="2"/>
      <c r="S69" s="2"/>
      <c r="T69" s="2"/>
      <c r="Y69" s="1"/>
      <c r="Z69" s="1"/>
      <c r="AB69" s="1"/>
      <c r="AC69" s="1"/>
      <c r="AD69" s="1"/>
      <c r="AE69" s="1"/>
      <c r="AF69" s="1"/>
      <c r="AG69" s="1"/>
      <c r="AK69" s="33"/>
      <c r="AL69" s="33"/>
      <c r="AM69" s="33"/>
    </row>
    <row r="70" s="1" customFormat="true" ht="13.8" hidden="false" customHeight="false" outlineLevel="0" collapsed="false">
      <c r="C70" s="2"/>
      <c r="D70" s="9" t="s">
        <v>66</v>
      </c>
      <c r="E70" s="48" t="s">
        <v>67</v>
      </c>
      <c r="F70" s="9" t="s">
        <v>68</v>
      </c>
      <c r="G70" s="9" t="s">
        <v>165</v>
      </c>
      <c r="H70" s="2"/>
      <c r="J70" s="33" t="s">
        <v>66</v>
      </c>
      <c r="K70" s="42" t="s">
        <v>166</v>
      </c>
      <c r="L70" s="42" t="s">
        <v>167</v>
      </c>
      <c r="M70" s="42" t="s">
        <v>168</v>
      </c>
      <c r="N70" s="42" t="s">
        <v>169</v>
      </c>
      <c r="O70" s="33" t="s">
        <v>67</v>
      </c>
      <c r="P70" s="42" t="s">
        <v>166</v>
      </c>
      <c r="Q70" s="42" t="s">
        <v>167</v>
      </c>
      <c r="R70" s="42" t="s">
        <v>168</v>
      </c>
      <c r="S70" s="42" t="s">
        <v>169</v>
      </c>
      <c r="T70" s="33" t="s">
        <v>68</v>
      </c>
      <c r="U70" s="42" t="s">
        <v>166</v>
      </c>
      <c r="V70" s="42" t="s">
        <v>167</v>
      </c>
      <c r="W70" s="42" t="s">
        <v>168</v>
      </c>
      <c r="X70" s="42" t="s">
        <v>169</v>
      </c>
      <c r="AK70" s="33"/>
      <c r="AL70" s="33"/>
      <c r="AM70" s="33"/>
    </row>
    <row r="71" s="1" customFormat="true" ht="13.8" hidden="false" customHeight="false" outlineLevel="0" collapsed="false">
      <c r="C71" s="9" t="s">
        <v>37</v>
      </c>
      <c r="D71" s="1" t="n">
        <v>0.765896350818619</v>
      </c>
      <c r="E71" s="1" t="n">
        <v>0.77093319218656</v>
      </c>
      <c r="F71" s="1" t="n">
        <v>0.768399716370673</v>
      </c>
      <c r="G71" s="48" t="n">
        <f aca="false">AVERAGE(D71:F71)</f>
        <v>0.768409753125284</v>
      </c>
      <c r="J71" s="33" t="s">
        <v>79</v>
      </c>
      <c r="K71" s="33" t="n">
        <v>4</v>
      </c>
      <c r="L71" s="33" t="n">
        <v>3</v>
      </c>
      <c r="M71" s="33" t="n">
        <v>0</v>
      </c>
      <c r="N71" s="33" t="n">
        <v>1</v>
      </c>
      <c r="O71" s="33" t="s">
        <v>79</v>
      </c>
      <c r="P71" s="33" t="n">
        <v>4</v>
      </c>
      <c r="Q71" s="33" t="n">
        <v>3</v>
      </c>
      <c r="R71" s="33" t="n">
        <v>0</v>
      </c>
      <c r="S71" s="33" t="n">
        <v>3</v>
      </c>
      <c r="T71" s="33" t="s">
        <v>79</v>
      </c>
      <c r="U71" s="33" t="n">
        <v>4</v>
      </c>
      <c r="V71" s="33" t="n">
        <v>3</v>
      </c>
      <c r="W71" s="33" t="n">
        <v>0</v>
      </c>
      <c r="X71" s="33" t="n">
        <v>4</v>
      </c>
      <c r="AA71" s="1" t="s">
        <v>66</v>
      </c>
      <c r="AB71" s="1" t="s">
        <v>221</v>
      </c>
      <c r="AC71" s="1" t="s">
        <v>174</v>
      </c>
      <c r="AD71" s="1" t="s">
        <v>67</v>
      </c>
      <c r="AE71" s="1" t="s">
        <v>221</v>
      </c>
      <c r="AF71" s="1" t="s">
        <v>174</v>
      </c>
      <c r="AG71" s="1" t="s">
        <v>68</v>
      </c>
      <c r="AH71" s="1" t="s">
        <v>221</v>
      </c>
      <c r="AI71" s="1" t="s">
        <v>174</v>
      </c>
      <c r="AK71" s="33"/>
      <c r="AL71" s="33"/>
      <c r="AM71" s="33"/>
    </row>
    <row r="72" s="1" customFormat="true" ht="13.8" hidden="false" customHeight="false" outlineLevel="0" collapsed="false">
      <c r="C72" s="9" t="s">
        <v>36</v>
      </c>
      <c r="D72" s="1" t="n">
        <v>0.543267791132771</v>
      </c>
      <c r="E72" s="1" t="n">
        <v>0.449359744368889</v>
      </c>
      <c r="F72" s="1" t="n">
        <v>0.391055947033115</v>
      </c>
      <c r="G72" s="48" t="n">
        <f aca="false">AVERAGE(D72:F72)</f>
        <v>0.461227827511592</v>
      </c>
      <c r="J72" s="33" t="s">
        <v>77</v>
      </c>
      <c r="K72" s="33" t="n">
        <v>5</v>
      </c>
      <c r="L72" s="33" t="n">
        <v>4</v>
      </c>
      <c r="M72" s="33" t="n">
        <v>5</v>
      </c>
      <c r="N72" s="33" t="n">
        <v>2</v>
      </c>
      <c r="O72" s="33" t="s">
        <v>77</v>
      </c>
      <c r="P72" s="33" t="n">
        <v>6</v>
      </c>
      <c r="Q72" s="33" t="n">
        <v>5</v>
      </c>
      <c r="R72" s="33" t="n">
        <v>4</v>
      </c>
      <c r="S72" s="33" t="n">
        <v>9</v>
      </c>
      <c r="T72" s="33" t="s">
        <v>77</v>
      </c>
      <c r="U72" s="33" t="n">
        <v>6</v>
      </c>
      <c r="V72" s="33" t="n">
        <v>4</v>
      </c>
      <c r="W72" s="33" t="n">
        <v>4</v>
      </c>
      <c r="X72" s="33" t="n">
        <v>6</v>
      </c>
      <c r="AB72" s="33" t="n">
        <v>4</v>
      </c>
      <c r="AC72" s="1" t="n">
        <v>4</v>
      </c>
      <c r="AE72" s="1" t="n">
        <v>6</v>
      </c>
      <c r="AF72" s="1" t="n">
        <v>4</v>
      </c>
      <c r="AH72" s="33" t="n">
        <v>7</v>
      </c>
      <c r="AI72" s="1" t="n">
        <v>4</v>
      </c>
      <c r="AK72" s="33"/>
      <c r="AL72" s="33"/>
      <c r="AM72" s="33"/>
    </row>
    <row r="73" s="1" customFormat="true" ht="13.8" hidden="false" customHeight="false" outlineLevel="0" collapsed="false">
      <c r="C73" s="9" t="s">
        <v>39</v>
      </c>
      <c r="D73" s="1" t="n">
        <v>0.432994712800983</v>
      </c>
      <c r="E73" s="1" t="n">
        <v>0.432191538449488</v>
      </c>
      <c r="F73" s="1" t="n">
        <v>0.429583146971942</v>
      </c>
      <c r="G73" s="48" t="n">
        <f aca="false">AVERAGE(D73:F73)</f>
        <v>0.431589799407471</v>
      </c>
      <c r="J73" s="33" t="s">
        <v>83</v>
      </c>
      <c r="K73" s="33" t="n">
        <v>5</v>
      </c>
      <c r="L73" s="33" t="n">
        <v>4</v>
      </c>
      <c r="M73" s="33" t="n">
        <v>2</v>
      </c>
      <c r="N73" s="33" t="n">
        <v>1</v>
      </c>
      <c r="O73" s="33" t="s">
        <v>83</v>
      </c>
      <c r="P73" s="33" t="n">
        <v>5</v>
      </c>
      <c r="Q73" s="33" t="n">
        <v>4</v>
      </c>
      <c r="R73" s="33" t="n">
        <v>2</v>
      </c>
      <c r="S73" s="33" t="n">
        <v>2</v>
      </c>
      <c r="T73" s="33" t="s">
        <v>83</v>
      </c>
      <c r="U73" s="33" t="n">
        <v>5</v>
      </c>
      <c r="V73" s="33" t="n">
        <v>5</v>
      </c>
      <c r="W73" s="33" t="n">
        <v>2</v>
      </c>
      <c r="X73" s="33" t="n">
        <v>2</v>
      </c>
      <c r="AB73" s="33" t="n">
        <v>6</v>
      </c>
      <c r="AC73" s="1" t="n">
        <v>10</v>
      </c>
      <c r="AE73" s="1" t="n">
        <v>14</v>
      </c>
      <c r="AF73" s="1" t="n">
        <v>10</v>
      </c>
      <c r="AH73" s="33" t="n">
        <v>10</v>
      </c>
      <c r="AI73" s="1" t="n">
        <v>10</v>
      </c>
      <c r="AK73" s="33"/>
      <c r="AL73" s="33"/>
      <c r="AM73" s="33"/>
    </row>
    <row r="74" s="1" customFormat="true" ht="13.8" hidden="false" customHeight="false" outlineLevel="0" collapsed="false">
      <c r="C74" s="9" t="s">
        <v>33</v>
      </c>
      <c r="D74" s="1" t="n">
        <v>0.621107369286133</v>
      </c>
      <c r="E74" s="1" t="n">
        <v>0.527862571174163</v>
      </c>
      <c r="F74" s="1" t="n">
        <v>0.552081949345273</v>
      </c>
      <c r="G74" s="48" t="n">
        <f aca="false">AVERAGE(D74:F74)</f>
        <v>0.567017296601856</v>
      </c>
      <c r="J74" s="33" t="s">
        <v>82</v>
      </c>
      <c r="K74" s="33" t="n">
        <v>7</v>
      </c>
      <c r="L74" s="33" t="n">
        <v>4</v>
      </c>
      <c r="M74" s="33" t="n">
        <v>0</v>
      </c>
      <c r="N74" s="33" t="n">
        <v>1</v>
      </c>
      <c r="O74" s="33" t="s">
        <v>82</v>
      </c>
      <c r="P74" s="33" t="n">
        <v>7</v>
      </c>
      <c r="Q74" s="33" t="n">
        <v>4</v>
      </c>
      <c r="R74" s="33" t="n">
        <v>0</v>
      </c>
      <c r="S74" s="33" t="n">
        <v>3</v>
      </c>
      <c r="T74" s="33" t="s">
        <v>82</v>
      </c>
      <c r="U74" s="33" t="n">
        <v>7</v>
      </c>
      <c r="V74" s="33" t="n">
        <v>6</v>
      </c>
      <c r="W74" s="33" t="n">
        <v>0</v>
      </c>
      <c r="X74" s="33" t="n">
        <v>6</v>
      </c>
      <c r="AB74" s="33" t="n">
        <v>5</v>
      </c>
      <c r="AC74" s="1" t="n">
        <v>7</v>
      </c>
      <c r="AE74" s="1" t="n">
        <v>6</v>
      </c>
      <c r="AF74" s="1" t="n">
        <v>7</v>
      </c>
      <c r="AH74" s="33" t="n">
        <v>7</v>
      </c>
      <c r="AI74" s="1" t="n">
        <v>7</v>
      </c>
      <c r="AK74" s="33"/>
      <c r="AL74" s="33"/>
      <c r="AM74" s="33"/>
      <c r="AN74" s="33"/>
      <c r="AO74" s="33"/>
    </row>
    <row r="75" s="1" customFormat="true" ht="13.8" hidden="false" customHeight="false" outlineLevel="0" collapsed="false">
      <c r="C75" s="9" t="s">
        <v>38</v>
      </c>
      <c r="D75" s="1" t="n">
        <v>0.711070091943326</v>
      </c>
      <c r="E75" s="1" t="n">
        <v>0.616523257731242</v>
      </c>
      <c r="F75" s="1" t="n">
        <v>0.594767498179086</v>
      </c>
      <c r="G75" s="48" t="n">
        <f aca="false">AVERAGE(D75:F75)</f>
        <v>0.640786949284551</v>
      </c>
      <c r="J75" s="33" t="s">
        <v>80</v>
      </c>
      <c r="K75" s="33" t="n">
        <v>3</v>
      </c>
      <c r="L75" s="33" t="n">
        <v>2</v>
      </c>
      <c r="M75" s="33" t="n">
        <v>0</v>
      </c>
      <c r="N75" s="33" t="n">
        <v>1</v>
      </c>
      <c r="O75" s="33" t="s">
        <v>80</v>
      </c>
      <c r="P75" s="33" t="n">
        <v>3</v>
      </c>
      <c r="Q75" s="33" t="n">
        <v>2</v>
      </c>
      <c r="R75" s="33" t="n">
        <v>0</v>
      </c>
      <c r="S75" s="33" t="n">
        <v>1</v>
      </c>
      <c r="T75" s="33" t="s">
        <v>80</v>
      </c>
      <c r="U75" s="33" t="n">
        <v>3</v>
      </c>
      <c r="V75" s="33" t="n">
        <v>3</v>
      </c>
      <c r="W75" s="33" t="n">
        <v>0</v>
      </c>
      <c r="X75" s="33" t="n">
        <v>2</v>
      </c>
      <c r="AB75" s="33" t="n">
        <v>5</v>
      </c>
      <c r="AC75" s="1" t="n">
        <v>7</v>
      </c>
      <c r="AE75" s="1" t="n">
        <v>7</v>
      </c>
      <c r="AF75" s="1" t="n">
        <v>7</v>
      </c>
      <c r="AH75" s="33" t="n">
        <v>12</v>
      </c>
      <c r="AI75" s="1" t="n">
        <v>7</v>
      </c>
      <c r="AK75" s="33"/>
      <c r="AL75" s="33"/>
      <c r="AM75" s="33"/>
    </row>
    <row r="76" s="1" customFormat="true" ht="13.8" hidden="false" customHeight="false" outlineLevel="0" collapsed="false">
      <c r="C76" s="9" t="s">
        <v>34</v>
      </c>
      <c r="D76" s="1" t="n">
        <v>0.269696935235647</v>
      </c>
      <c r="E76" s="1" t="n">
        <v>0.22896396907981</v>
      </c>
      <c r="F76" s="1" t="n">
        <v>0.138371062988123</v>
      </c>
      <c r="G76" s="48" t="n">
        <f aca="false">AVERAGE(D76:F76)</f>
        <v>0.212343989101193</v>
      </c>
      <c r="J76" s="33" t="s">
        <v>81</v>
      </c>
      <c r="K76" s="33" t="n">
        <v>4</v>
      </c>
      <c r="L76" s="33" t="n">
        <v>2</v>
      </c>
      <c r="M76" s="33" t="n">
        <v>0</v>
      </c>
      <c r="N76" s="33" t="n">
        <v>2</v>
      </c>
      <c r="O76" s="33" t="s">
        <v>81</v>
      </c>
      <c r="P76" s="33" t="n">
        <v>4</v>
      </c>
      <c r="Q76" s="33" t="n">
        <v>2</v>
      </c>
      <c r="R76" s="33" t="n">
        <v>0</v>
      </c>
      <c r="S76" s="33" t="n">
        <v>4</v>
      </c>
      <c r="T76" s="33" t="s">
        <v>81</v>
      </c>
      <c r="U76" s="33" t="n">
        <v>4</v>
      </c>
      <c r="V76" s="33" t="n">
        <v>1</v>
      </c>
      <c r="W76" s="33" t="n">
        <v>0</v>
      </c>
      <c r="X76" s="33" t="n">
        <v>5</v>
      </c>
      <c r="AB76" s="1" t="n">
        <v>3</v>
      </c>
      <c r="AC76" s="1" t="n">
        <v>3</v>
      </c>
      <c r="AE76" s="1" t="n">
        <v>3</v>
      </c>
      <c r="AF76" s="1" t="n">
        <v>3</v>
      </c>
      <c r="AH76" s="33" t="n">
        <v>5</v>
      </c>
      <c r="AI76" s="1" t="n">
        <v>3</v>
      </c>
      <c r="AK76" s="33"/>
      <c r="AL76" s="33"/>
      <c r="AM76" s="33"/>
    </row>
    <row r="77" s="1" customFormat="true" ht="13.8" hidden="false" customHeight="false" outlineLevel="0" collapsed="false">
      <c r="C77" s="9" t="s">
        <v>35</v>
      </c>
      <c r="D77" s="1" t="n">
        <v>0.871147389132784</v>
      </c>
      <c r="E77" s="1" t="n">
        <v>0.869028910190695</v>
      </c>
      <c r="F77" s="1" t="n">
        <v>0.885313666441451</v>
      </c>
      <c r="G77" s="48" t="n">
        <f aca="false">AVERAGE(D77:F77)</f>
        <v>0.875163321921643</v>
      </c>
      <c r="J77" s="33" t="s">
        <v>78</v>
      </c>
      <c r="K77" s="33" t="n">
        <v>11</v>
      </c>
      <c r="L77" s="33" t="n">
        <v>6</v>
      </c>
      <c r="M77" s="33" t="n">
        <v>0</v>
      </c>
      <c r="N77" s="33" t="n">
        <v>1</v>
      </c>
      <c r="O77" s="33" t="s">
        <v>78</v>
      </c>
      <c r="P77" s="33" t="n">
        <v>11</v>
      </c>
      <c r="Q77" s="33" t="n">
        <v>6</v>
      </c>
      <c r="R77" s="33" t="n">
        <v>0</v>
      </c>
      <c r="S77" s="33" t="n">
        <v>1</v>
      </c>
      <c r="T77" s="33" t="s">
        <v>78</v>
      </c>
      <c r="U77" s="33" t="n">
        <v>10</v>
      </c>
      <c r="V77" s="33" t="n">
        <v>7</v>
      </c>
      <c r="W77" s="33" t="n">
        <v>1</v>
      </c>
      <c r="X77" s="33" t="n">
        <v>2</v>
      </c>
      <c r="AB77" s="1" t="n">
        <v>4</v>
      </c>
      <c r="AC77" s="1" t="n">
        <v>4</v>
      </c>
      <c r="AE77" s="1" t="n">
        <v>6</v>
      </c>
      <c r="AF77" s="1" t="n">
        <v>4</v>
      </c>
      <c r="AH77" s="33" t="n">
        <v>6</v>
      </c>
      <c r="AI77" s="1" t="n">
        <v>4</v>
      </c>
      <c r="AK77" s="33"/>
      <c r="AL77" s="33"/>
      <c r="AM77" s="33"/>
    </row>
    <row r="78" customFormat="false" ht="13.8" hidden="false" customHeight="false" outlineLevel="0" collapsed="false">
      <c r="C78" s="9" t="s">
        <v>47</v>
      </c>
      <c r="D78" s="48" t="n">
        <f aca="false">AVERAGE(D71:D77)</f>
        <v>0.60216866290718</v>
      </c>
      <c r="E78" s="48" t="n">
        <f aca="false">AVERAGE(E71:E77)</f>
        <v>0.556409026168692</v>
      </c>
      <c r="F78" s="48" t="n">
        <f aca="false">AVERAGE(F71:F77)</f>
        <v>0.537081855332809</v>
      </c>
      <c r="G78" s="48"/>
      <c r="H78" s="2"/>
      <c r="Y78" s="1"/>
      <c r="Z78" s="1"/>
      <c r="AB78" s="1" t="n">
        <v>7</v>
      </c>
      <c r="AC78" s="1" t="n">
        <v>11</v>
      </c>
      <c r="AD78" s="1"/>
      <c r="AE78" s="1" t="n">
        <v>7</v>
      </c>
      <c r="AF78" s="1" t="n">
        <v>11</v>
      </c>
      <c r="AG78" s="1"/>
      <c r="AH78" s="33" t="n">
        <v>9</v>
      </c>
      <c r="AI78" s="1" t="n">
        <v>11</v>
      </c>
      <c r="AK78" s="33"/>
      <c r="AL78" s="33"/>
      <c r="AM78" s="33"/>
    </row>
    <row r="79" customFormat="false" ht="13.8" hidden="false" customHeight="false" outlineLevel="0" collapsed="false">
      <c r="C79" s="9"/>
      <c r="D79" s="11"/>
      <c r="E79" s="11"/>
      <c r="F79" s="11"/>
      <c r="G79" s="9"/>
      <c r="Y79" s="1"/>
      <c r="Z79" s="1"/>
      <c r="AB79" s="63" t="n">
        <f aca="false">AVERAGE(AB72:AB78)</f>
        <v>4.85714285714286</v>
      </c>
      <c r="AC79" s="63" t="n">
        <f aca="false">AVERAGE(AC72:AC78)</f>
        <v>6.57142857142857</v>
      </c>
      <c r="AD79" s="1"/>
      <c r="AE79" s="63" t="n">
        <f aca="false">AVERAGE(AE72:AE78)</f>
        <v>7</v>
      </c>
      <c r="AF79" s="63" t="n">
        <f aca="false">AVERAGE(AF72:AF78)</f>
        <v>6.57142857142857</v>
      </c>
      <c r="AG79" s="1"/>
      <c r="AH79" s="63" t="n">
        <f aca="false">AVERAGE(AH72:AH78)</f>
        <v>8</v>
      </c>
      <c r="AI79" s="63" t="n">
        <f aca="false">AVERAGE(AI72:AI78)</f>
        <v>6.57142857142857</v>
      </c>
      <c r="AK79" s="33"/>
      <c r="AL79" s="33"/>
      <c r="AM79" s="33"/>
    </row>
    <row r="80" customFormat="false" ht="13.8" hidden="false" customHeight="false" outlineLevel="0" collapsed="false">
      <c r="C80" s="9" t="s">
        <v>161</v>
      </c>
      <c r="D80" s="9" t="s">
        <v>56</v>
      </c>
      <c r="E80" s="9" t="s">
        <v>162</v>
      </c>
      <c r="F80" s="9"/>
      <c r="G80" s="9"/>
      <c r="H80" s="2"/>
      <c r="J80" s="1" t="s">
        <v>164</v>
      </c>
      <c r="L80" s="1" t="s">
        <v>60</v>
      </c>
      <c r="Y80" s="1"/>
      <c r="Z80" s="1"/>
      <c r="AB80" s="1"/>
      <c r="AC80" s="1"/>
      <c r="AD80" s="1"/>
      <c r="AE80" s="1"/>
      <c r="AF80" s="1"/>
      <c r="AG80" s="1"/>
      <c r="AK80" s="33"/>
      <c r="AL80" s="33"/>
      <c r="AM80" s="33"/>
    </row>
    <row r="81" s="1" customFormat="true" ht="13.8" hidden="false" customHeight="false" outlineLevel="0" collapsed="false">
      <c r="C81" s="9"/>
      <c r="D81" s="9" t="s">
        <v>66</v>
      </c>
      <c r="E81" s="48" t="s">
        <v>67</v>
      </c>
      <c r="F81" s="9" t="s">
        <v>68</v>
      </c>
      <c r="G81" s="9" t="s">
        <v>165</v>
      </c>
      <c r="H81" s="2"/>
      <c r="J81" s="33" t="s">
        <v>66</v>
      </c>
      <c r="K81" s="42" t="s">
        <v>166</v>
      </c>
      <c r="L81" s="42" t="s">
        <v>167</v>
      </c>
      <c r="M81" s="42" t="s">
        <v>168</v>
      </c>
      <c r="N81" s="42" t="s">
        <v>169</v>
      </c>
      <c r="O81" s="33" t="s">
        <v>67</v>
      </c>
      <c r="P81" s="42" t="s">
        <v>166</v>
      </c>
      <c r="Q81" s="42" t="s">
        <v>167</v>
      </c>
      <c r="R81" s="42" t="s">
        <v>168</v>
      </c>
      <c r="S81" s="42" t="s">
        <v>169</v>
      </c>
      <c r="T81" s="33" t="s">
        <v>68</v>
      </c>
      <c r="U81" s="42" t="s">
        <v>166</v>
      </c>
      <c r="V81" s="42" t="s">
        <v>167</v>
      </c>
      <c r="W81" s="42" t="s">
        <v>168</v>
      </c>
      <c r="X81" s="42" t="s">
        <v>169</v>
      </c>
      <c r="AB81" s="33"/>
      <c r="AH81" s="33"/>
      <c r="AI81" s="33"/>
      <c r="AJ81" s="33"/>
      <c r="AK81" s="33"/>
      <c r="AL81" s="33"/>
    </row>
    <row r="82" s="1" customFormat="true" ht="13.8" hidden="false" customHeight="false" outlineLevel="0" collapsed="false">
      <c r="C82" s="9" t="s">
        <v>37</v>
      </c>
      <c r="D82" s="1" t="n">
        <v>0.803968608379364</v>
      </c>
      <c r="E82" s="1" t="n">
        <v>0.839167237281799</v>
      </c>
      <c r="F82" s="1" t="n">
        <v>0.817292273044586</v>
      </c>
      <c r="G82" s="48" t="n">
        <f aca="false">AVERAGE(D82:F82)</f>
        <v>0.82014270623525</v>
      </c>
      <c r="J82" s="1" t="s">
        <v>79</v>
      </c>
      <c r="K82" s="1" t="n">
        <v>4</v>
      </c>
      <c r="L82" s="1" t="n">
        <v>4</v>
      </c>
      <c r="M82" s="1" t="n">
        <v>0</v>
      </c>
      <c r="N82" s="1" t="n">
        <v>0</v>
      </c>
      <c r="O82" s="1" t="s">
        <v>79</v>
      </c>
      <c r="P82" s="1" t="n">
        <v>4</v>
      </c>
      <c r="Q82" s="1" t="n">
        <v>3</v>
      </c>
      <c r="R82" s="1" t="n">
        <v>0</v>
      </c>
      <c r="S82" s="1" t="n">
        <v>3</v>
      </c>
      <c r="T82" s="1" t="s">
        <v>79</v>
      </c>
      <c r="U82" s="1" t="n">
        <v>4</v>
      </c>
      <c r="V82" s="1" t="n">
        <v>4</v>
      </c>
      <c r="W82" s="1" t="n">
        <v>0</v>
      </c>
      <c r="X82" s="1" t="n">
        <v>3</v>
      </c>
      <c r="AB82" s="33"/>
      <c r="AH82" s="33"/>
      <c r="AI82" s="33"/>
      <c r="AJ82" s="33"/>
      <c r="AK82" s="33"/>
      <c r="AL82" s="33"/>
    </row>
    <row r="83" s="1" customFormat="true" ht="13.8" hidden="false" customHeight="false" outlineLevel="0" collapsed="false">
      <c r="C83" s="9" t="s">
        <v>36</v>
      </c>
      <c r="D83" s="1" t="n">
        <v>0.866742372512817</v>
      </c>
      <c r="E83" s="1" t="n">
        <v>0.853601157665253</v>
      </c>
      <c r="F83" s="1" t="n">
        <v>0.872642636299133</v>
      </c>
      <c r="G83" s="48" t="n">
        <f aca="false">AVERAGE(D83:F83)</f>
        <v>0.864328722159068</v>
      </c>
      <c r="J83" s="1" t="s">
        <v>77</v>
      </c>
      <c r="K83" s="1" t="n">
        <v>7</v>
      </c>
      <c r="L83" s="1" t="n">
        <v>5</v>
      </c>
      <c r="M83" s="1" t="n">
        <v>3</v>
      </c>
      <c r="N83" s="1" t="n">
        <v>1</v>
      </c>
      <c r="O83" s="33" t="s">
        <v>77</v>
      </c>
      <c r="P83" s="33" t="n">
        <v>10</v>
      </c>
      <c r="Q83" s="33" t="n">
        <v>7</v>
      </c>
      <c r="R83" s="33" t="n">
        <v>0</v>
      </c>
      <c r="S83" s="33" t="n">
        <v>7</v>
      </c>
      <c r="T83" s="1" t="s">
        <v>77</v>
      </c>
      <c r="U83" s="1" t="n">
        <v>9</v>
      </c>
      <c r="V83" s="1" t="n">
        <v>6</v>
      </c>
      <c r="W83" s="1" t="n">
        <v>1</v>
      </c>
      <c r="X83" s="1" t="n">
        <v>4</v>
      </c>
      <c r="AB83" s="33"/>
      <c r="AH83" s="33"/>
      <c r="AI83" s="33"/>
      <c r="AJ83" s="33"/>
      <c r="AK83" s="33"/>
      <c r="AL83" s="33"/>
    </row>
    <row r="84" s="1" customFormat="true" ht="13.8" hidden="false" customHeight="false" outlineLevel="0" collapsed="false">
      <c r="C84" s="9" t="s">
        <v>39</v>
      </c>
      <c r="D84" s="1" t="n">
        <v>0.830327689647675</v>
      </c>
      <c r="E84" s="1" t="n">
        <v>0.838391542434692</v>
      </c>
      <c r="F84" s="1" t="n">
        <v>0.828478097915649</v>
      </c>
      <c r="G84" s="48" t="n">
        <f aca="false">AVERAGE(D84:F84)</f>
        <v>0.832399109999339</v>
      </c>
      <c r="J84" s="1" t="s">
        <v>83</v>
      </c>
      <c r="K84" s="1" t="n">
        <v>5</v>
      </c>
      <c r="L84" s="1" t="n">
        <v>5</v>
      </c>
      <c r="M84" s="1" t="n">
        <v>2</v>
      </c>
      <c r="N84" s="1" t="n">
        <v>0</v>
      </c>
      <c r="O84" s="33" t="s">
        <v>83</v>
      </c>
      <c r="P84" s="33" t="n">
        <v>7</v>
      </c>
      <c r="Q84" s="33" t="n">
        <v>5</v>
      </c>
      <c r="R84" s="33" t="n">
        <v>0</v>
      </c>
      <c r="S84" s="33" t="n">
        <v>1</v>
      </c>
      <c r="T84" s="1" t="s">
        <v>83</v>
      </c>
      <c r="U84" s="1" t="n">
        <v>7</v>
      </c>
      <c r="V84" s="1" t="n">
        <v>6</v>
      </c>
      <c r="W84" s="1" t="n">
        <v>0</v>
      </c>
      <c r="X84" s="1" t="n">
        <v>1</v>
      </c>
      <c r="AB84" s="33"/>
      <c r="AH84" s="33"/>
      <c r="AI84" s="33"/>
      <c r="AJ84" s="33"/>
      <c r="AK84" s="33"/>
      <c r="AL84" s="33"/>
    </row>
    <row r="85" s="1" customFormat="true" ht="13.8" hidden="false" customHeight="false" outlineLevel="0" collapsed="false">
      <c r="C85" s="9" t="s">
        <v>33</v>
      </c>
      <c r="D85" s="1" t="n">
        <v>0.84897118806839</v>
      </c>
      <c r="E85" s="1" t="n">
        <v>0.773030877113342</v>
      </c>
      <c r="F85" s="1" t="n">
        <v>0.771366119384766</v>
      </c>
      <c r="G85" s="48" t="n">
        <f aca="false">AVERAGE(D85:F85)</f>
        <v>0.797789394855499</v>
      </c>
      <c r="J85" s="1" t="s">
        <v>82</v>
      </c>
      <c r="K85" s="1" t="n">
        <v>7</v>
      </c>
      <c r="L85" s="1" t="n">
        <v>4</v>
      </c>
      <c r="M85" s="1" t="n">
        <v>0</v>
      </c>
      <c r="N85" s="1" t="n">
        <v>1</v>
      </c>
      <c r="O85" s="1" t="s">
        <v>82</v>
      </c>
      <c r="P85" s="1" t="n">
        <v>7</v>
      </c>
      <c r="Q85" s="1" t="n">
        <v>6</v>
      </c>
      <c r="R85" s="1" t="n">
        <v>0</v>
      </c>
      <c r="S85" s="1" t="n">
        <v>1</v>
      </c>
      <c r="T85" s="1" t="s">
        <v>82</v>
      </c>
      <c r="U85" s="1" t="n">
        <v>7</v>
      </c>
      <c r="V85" s="1" t="n">
        <v>6</v>
      </c>
      <c r="W85" s="1" t="n">
        <v>0</v>
      </c>
      <c r="X85" s="1" t="n">
        <v>6</v>
      </c>
      <c r="AB85" s="33"/>
      <c r="AH85" s="33"/>
      <c r="AI85" s="33"/>
      <c r="AJ85" s="33"/>
      <c r="AK85" s="33"/>
      <c r="AL85" s="33"/>
    </row>
    <row r="86" customFormat="false" ht="13.8" hidden="false" customHeight="false" outlineLevel="0" collapsed="false">
      <c r="C86" s="9" t="s">
        <v>38</v>
      </c>
      <c r="D86" s="1" t="n">
        <v>0.832044720649719</v>
      </c>
      <c r="E86" s="1" t="n">
        <v>0.827815651893616</v>
      </c>
      <c r="F86" s="1" t="n">
        <v>0.745862126350403</v>
      </c>
      <c r="G86" s="48" t="n">
        <f aca="false">AVERAGE(D86:F86)</f>
        <v>0.801907499631246</v>
      </c>
      <c r="J86" s="1" t="s">
        <v>80</v>
      </c>
      <c r="K86" s="1" t="n">
        <v>3</v>
      </c>
      <c r="L86" s="1" t="n">
        <v>2</v>
      </c>
      <c r="M86" s="1" t="n">
        <v>0</v>
      </c>
      <c r="N86" s="1" t="n">
        <v>1</v>
      </c>
      <c r="O86" s="1" t="s">
        <v>80</v>
      </c>
      <c r="P86" s="1" t="n">
        <v>3</v>
      </c>
      <c r="Q86" s="1" t="n">
        <v>3</v>
      </c>
      <c r="R86" s="1" t="n">
        <v>0</v>
      </c>
      <c r="S86" s="1" t="n">
        <v>0</v>
      </c>
      <c r="T86" s="1" t="s">
        <v>80</v>
      </c>
      <c r="U86" s="1" t="n">
        <v>3</v>
      </c>
      <c r="V86" s="1" t="n">
        <v>3</v>
      </c>
      <c r="W86" s="1" t="n">
        <v>0</v>
      </c>
      <c r="X86" s="1" t="n">
        <v>2</v>
      </c>
      <c r="Y86" s="1"/>
      <c r="Z86" s="1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</row>
    <row r="87" s="1" customFormat="true" ht="13.8" hidden="false" customHeight="false" outlineLevel="0" collapsed="false">
      <c r="C87" s="9" t="s">
        <v>34</v>
      </c>
      <c r="D87" s="1" t="n">
        <v>0.815589904785156</v>
      </c>
      <c r="E87" s="1" t="n">
        <v>0.762971758842468</v>
      </c>
      <c r="F87" s="1" t="n">
        <v>0.721769571304321</v>
      </c>
      <c r="G87" s="48" t="n">
        <f aca="false">AVERAGE(D87:F87)</f>
        <v>0.766777078310648</v>
      </c>
      <c r="J87" s="1" t="s">
        <v>81</v>
      </c>
      <c r="K87" s="1" t="n">
        <v>4</v>
      </c>
      <c r="L87" s="1" t="n">
        <v>2</v>
      </c>
      <c r="M87" s="1" t="n">
        <v>0</v>
      </c>
      <c r="N87" s="1" t="n">
        <v>2</v>
      </c>
      <c r="O87" s="1" t="s">
        <v>81</v>
      </c>
      <c r="P87" s="1" t="n">
        <v>4</v>
      </c>
      <c r="Q87" s="1" t="n">
        <v>2</v>
      </c>
      <c r="R87" s="1" t="n">
        <v>0</v>
      </c>
      <c r="S87" s="1" t="n">
        <v>4</v>
      </c>
      <c r="T87" s="1" t="s">
        <v>81</v>
      </c>
      <c r="U87" s="1" t="n">
        <v>3</v>
      </c>
      <c r="V87" s="1" t="n">
        <v>1</v>
      </c>
      <c r="W87" s="1" t="n">
        <v>1</v>
      </c>
      <c r="X87" s="1" t="n">
        <v>5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</row>
    <row r="88" s="1" customFormat="true" ht="13.8" hidden="false" customHeight="false" outlineLevel="0" collapsed="false">
      <c r="C88" s="9" t="s">
        <v>35</v>
      </c>
      <c r="D88" s="1" t="n">
        <v>0.912936687469482</v>
      </c>
      <c r="E88" s="1" t="n">
        <v>0.905109286308289</v>
      </c>
      <c r="F88" s="1" t="n">
        <v>0.890126407146454</v>
      </c>
      <c r="G88" s="48" t="n">
        <f aca="false">AVERAGE(D88:F88)</f>
        <v>0.902724126974742</v>
      </c>
      <c r="J88" s="1" t="s">
        <v>78</v>
      </c>
      <c r="K88" s="1" t="n">
        <v>10</v>
      </c>
      <c r="L88" s="1" t="n">
        <v>6</v>
      </c>
      <c r="M88" s="1" t="n">
        <v>1</v>
      </c>
      <c r="N88" s="1" t="n">
        <v>1</v>
      </c>
      <c r="O88" s="1" t="s">
        <v>78</v>
      </c>
      <c r="P88" s="1" t="n">
        <v>10</v>
      </c>
      <c r="Q88" s="1" t="n">
        <v>5</v>
      </c>
      <c r="R88" s="1" t="n">
        <v>1</v>
      </c>
      <c r="S88" s="1" t="n">
        <v>2</v>
      </c>
      <c r="T88" s="1" t="s">
        <v>78</v>
      </c>
      <c r="U88" s="1" t="n">
        <v>11</v>
      </c>
      <c r="V88" s="1" t="n">
        <v>7</v>
      </c>
      <c r="W88" s="1" t="n">
        <v>0</v>
      </c>
      <c r="X88" s="1" t="n">
        <v>2</v>
      </c>
      <c r="AB88" s="33"/>
      <c r="AH88" s="33"/>
      <c r="AI88" s="33"/>
      <c r="AJ88" s="33"/>
      <c r="AK88" s="33"/>
      <c r="AL88" s="33"/>
    </row>
    <row r="89" s="1" customFormat="true" ht="13.8" hidden="false" customHeight="false" outlineLevel="0" collapsed="false">
      <c r="C89" s="9" t="s">
        <v>47</v>
      </c>
      <c r="D89" s="48" t="n">
        <f aca="false">AVERAGE(D82:D88)</f>
        <v>0.844368738787515</v>
      </c>
      <c r="E89" s="48" t="n">
        <f aca="false">AVERAGE(E82:E88)</f>
        <v>0.828583930219923</v>
      </c>
      <c r="F89" s="48" t="n">
        <f aca="false">AVERAGE(F82:F88)</f>
        <v>0.806791033063616</v>
      </c>
      <c r="G89" s="9"/>
      <c r="H89" s="2"/>
      <c r="K89" s="63" t="n">
        <f aca="false">AVERAGE(K82:K88)</f>
        <v>5.71428571428571</v>
      </c>
      <c r="L89" s="63" t="n">
        <f aca="false">AVERAGE(L82:L88)</f>
        <v>4</v>
      </c>
      <c r="M89" s="63" t="n">
        <f aca="false">AVERAGE(M82:M88)</f>
        <v>0.857142857142857</v>
      </c>
      <c r="N89" s="63" t="n">
        <f aca="false">AVERAGE(N82:N88)</f>
        <v>0.857142857142857</v>
      </c>
      <c r="O89" s="33"/>
      <c r="P89" s="63" t="n">
        <f aca="false">AVERAGE(P82:P88)</f>
        <v>6.42857142857143</v>
      </c>
      <c r="Q89" s="63" t="n">
        <f aca="false">AVERAGE(Q82:Q88)</f>
        <v>4.42857142857143</v>
      </c>
      <c r="R89" s="63" t="n">
        <f aca="false">AVERAGE(R82:R88)</f>
        <v>0.142857142857143</v>
      </c>
      <c r="S89" s="63" t="n">
        <f aca="false">AVERAGE(S82:S88)</f>
        <v>2.57142857142857</v>
      </c>
      <c r="T89" s="2"/>
      <c r="U89" s="63" t="n">
        <f aca="false">AVERAGE(U82:U88)</f>
        <v>6.28571428571429</v>
      </c>
      <c r="V89" s="63" t="n">
        <f aca="false">AVERAGE(V82:V88)</f>
        <v>4.71428571428571</v>
      </c>
      <c r="W89" s="63" t="n">
        <f aca="false">AVERAGE(W82:W88)</f>
        <v>0.285714285714286</v>
      </c>
      <c r="X89" s="63" t="n">
        <f aca="false">AVERAGE(X82:X88)</f>
        <v>3.28571428571429</v>
      </c>
      <c r="AB89" s="33"/>
      <c r="AH89" s="33"/>
      <c r="AI89" s="33"/>
      <c r="AJ89" s="33"/>
      <c r="AK89" s="33"/>
      <c r="AL89" s="33"/>
    </row>
    <row r="90" customFormat="false" ht="13.8" hidden="false" customHeight="false" outlineLevel="0" collapsed="false">
      <c r="M90" s="24" t="n">
        <f aca="false">M89/AC79</f>
        <v>0.130434782608696</v>
      </c>
      <c r="N90" s="24" t="n">
        <f aca="false">N89/AB79</f>
        <v>0.176470588235294</v>
      </c>
      <c r="R90" s="24" t="n">
        <f aca="false">R89/AF79</f>
        <v>0.0217391304347826</v>
      </c>
      <c r="S90" s="24" t="n">
        <f aca="false">S89/AE79</f>
        <v>0.36734693877551</v>
      </c>
      <c r="W90" s="24" t="n">
        <f aca="false">W89/AI79</f>
        <v>0.0434782608695652</v>
      </c>
      <c r="X90" s="24" t="n">
        <f aca="false">X89/AH79</f>
        <v>0.410714285714286</v>
      </c>
      <c r="Y90" s="1"/>
      <c r="Z90" s="1"/>
      <c r="AB90" s="33"/>
      <c r="AC90" s="1"/>
      <c r="AD90" s="1"/>
      <c r="AE90" s="1"/>
      <c r="AF90" s="1"/>
      <c r="AG90" s="1"/>
      <c r="AH90" s="33"/>
      <c r="AI90" s="33"/>
      <c r="AJ90" s="33"/>
      <c r="AK90" s="33"/>
      <c r="AL90" s="33"/>
    </row>
    <row r="91" s="64" customFormat="true" ht="13.8" hidden="false" customHeight="false" outlineLevel="0" collapsed="false">
      <c r="A91" s="64" t="s">
        <v>1</v>
      </c>
      <c r="C91" s="65" t="s">
        <v>161</v>
      </c>
      <c r="D91" s="65" t="s">
        <v>56</v>
      </c>
      <c r="E91" s="65" t="s">
        <v>163</v>
      </c>
      <c r="F91" s="65"/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AA91" s="66"/>
      <c r="AB91" s="33"/>
      <c r="AC91" s="1"/>
      <c r="AD91" s="1"/>
      <c r="AE91" s="1"/>
      <c r="AF91" s="1"/>
      <c r="AG91" s="1"/>
      <c r="AH91" s="33"/>
      <c r="AI91" s="33"/>
      <c r="AJ91" s="33"/>
      <c r="AK91" s="33"/>
      <c r="AL91" s="33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XES91" s="1"/>
      <c r="XET91" s="1"/>
      <c r="XEU91" s="1"/>
      <c r="XEV91" s="1"/>
      <c r="XEW91" s="1"/>
      <c r="XEX91" s="1"/>
      <c r="XEY91" s="1"/>
      <c r="XEZ91" s="1"/>
      <c r="XFA91" s="1"/>
      <c r="XFB91" s="1"/>
      <c r="XFC91" s="1"/>
      <c r="XFD91" s="1"/>
    </row>
    <row r="92" customFormat="false" ht="13.8" hidden="false" customHeight="false" outlineLevel="0" collapsed="false">
      <c r="D92" s="9" t="s">
        <v>66</v>
      </c>
      <c r="E92" s="48" t="s">
        <v>67</v>
      </c>
      <c r="F92" s="9" t="s">
        <v>68</v>
      </c>
      <c r="G92" s="9" t="s">
        <v>165</v>
      </c>
      <c r="J92" s="1" t="s">
        <v>164</v>
      </c>
      <c r="L92" s="1" t="s">
        <v>59</v>
      </c>
      <c r="O92" s="33"/>
      <c r="P92" s="2"/>
      <c r="Q92" s="2"/>
      <c r="R92" s="2"/>
      <c r="S92" s="2"/>
      <c r="T92" s="2"/>
      <c r="Y92" s="1"/>
      <c r="Z92" s="1"/>
      <c r="AB92" s="1"/>
      <c r="AC92" s="1"/>
      <c r="AD92" s="1"/>
      <c r="AE92" s="1"/>
      <c r="AF92" s="1"/>
      <c r="AG92" s="1"/>
      <c r="AJ92" s="33"/>
      <c r="AK92" s="33"/>
      <c r="AL92" s="33"/>
    </row>
    <row r="93" s="1" customFormat="true" ht="13.8" hidden="false" customHeight="false" outlineLevel="0" collapsed="false">
      <c r="C93" s="9" t="s">
        <v>37</v>
      </c>
      <c r="D93" s="1" t="n">
        <v>0.672821543953568</v>
      </c>
      <c r="E93" s="1" t="n">
        <v>0.659272824791278</v>
      </c>
      <c r="F93" s="1" t="n">
        <v>0.752833299096789</v>
      </c>
      <c r="G93" s="48" t="n">
        <f aca="false">AVERAGE(D93:F93)</f>
        <v>0.694975889280545</v>
      </c>
      <c r="J93" s="33" t="s">
        <v>66</v>
      </c>
      <c r="K93" s="42" t="s">
        <v>166</v>
      </c>
      <c r="L93" s="42" t="s">
        <v>167</v>
      </c>
      <c r="M93" s="42" t="s">
        <v>168</v>
      </c>
      <c r="N93" s="42" t="s">
        <v>169</v>
      </c>
      <c r="O93" s="33" t="s">
        <v>67</v>
      </c>
      <c r="P93" s="42" t="s">
        <v>166</v>
      </c>
      <c r="Q93" s="42" t="s">
        <v>167</v>
      </c>
      <c r="R93" s="42" t="s">
        <v>168</v>
      </c>
      <c r="S93" s="42" t="s">
        <v>169</v>
      </c>
      <c r="T93" s="33" t="s">
        <v>68</v>
      </c>
      <c r="U93" s="42" t="s">
        <v>166</v>
      </c>
      <c r="V93" s="42" t="s">
        <v>167</v>
      </c>
      <c r="W93" s="42" t="s">
        <v>168</v>
      </c>
      <c r="X93" s="42" t="s">
        <v>169</v>
      </c>
      <c r="Z93" s="33"/>
      <c r="AJ93" s="33"/>
      <c r="AK93" s="33"/>
      <c r="AL93" s="33"/>
    </row>
    <row r="94" customFormat="false" ht="13.8" hidden="false" customHeight="false" outlineLevel="0" collapsed="false">
      <c r="C94" s="9" t="s">
        <v>36</v>
      </c>
      <c r="D94" s="1" t="n">
        <v>0.559745144395707</v>
      </c>
      <c r="E94" s="1" t="n">
        <v>0.473115095739114</v>
      </c>
      <c r="F94" s="1" t="n">
        <v>0.483565139935762</v>
      </c>
      <c r="G94" s="48" t="n">
        <f aca="false">AVERAGE(D94:F94)</f>
        <v>0.505475126690194</v>
      </c>
      <c r="J94" s="33" t="s">
        <v>79</v>
      </c>
      <c r="K94" s="33" t="n">
        <v>4</v>
      </c>
      <c r="L94" s="33" t="n">
        <v>2</v>
      </c>
      <c r="M94" s="33" t="n">
        <v>0</v>
      </c>
      <c r="N94" s="33" t="n">
        <v>2</v>
      </c>
      <c r="O94" s="33" t="s">
        <v>79</v>
      </c>
      <c r="P94" s="33" t="n">
        <v>4</v>
      </c>
      <c r="Q94" s="33" t="n">
        <v>3</v>
      </c>
      <c r="R94" s="33" t="n">
        <v>0</v>
      </c>
      <c r="S94" s="33" t="n">
        <v>5</v>
      </c>
      <c r="T94" s="33" t="s">
        <v>79</v>
      </c>
      <c r="U94" s="33" t="n">
        <v>4</v>
      </c>
      <c r="V94" s="33" t="n">
        <v>4</v>
      </c>
      <c r="W94" s="33" t="n">
        <v>0</v>
      </c>
      <c r="X94" s="33" t="n">
        <v>2</v>
      </c>
      <c r="Y94" s="1"/>
      <c r="Z94" s="1"/>
      <c r="AA94" s="1" t="s">
        <v>66</v>
      </c>
      <c r="AB94" s="1" t="s">
        <v>221</v>
      </c>
      <c r="AC94" s="1" t="s">
        <v>174</v>
      </c>
      <c r="AD94" s="1" t="s">
        <v>67</v>
      </c>
      <c r="AE94" s="1" t="s">
        <v>221</v>
      </c>
      <c r="AF94" s="1" t="s">
        <v>174</v>
      </c>
      <c r="AG94" s="1" t="s">
        <v>68</v>
      </c>
      <c r="AH94" s="1" t="s">
        <v>221</v>
      </c>
      <c r="AI94" s="1" t="s">
        <v>174</v>
      </c>
      <c r="AJ94" s="33"/>
      <c r="AK94" s="33"/>
      <c r="AL94" s="33"/>
    </row>
    <row r="95" s="1" customFormat="true" ht="13.8" hidden="false" customHeight="false" outlineLevel="0" collapsed="false">
      <c r="C95" s="9" t="s">
        <v>39</v>
      </c>
      <c r="D95" s="1" t="n">
        <v>0.331826300035096</v>
      </c>
      <c r="E95" s="1" t="n">
        <v>0.438518328500976</v>
      </c>
      <c r="F95" s="1" t="n">
        <v>0.432336907585183</v>
      </c>
      <c r="G95" s="48" t="n">
        <f aca="false">AVERAGE(D95:F95)</f>
        <v>0.400893845373752</v>
      </c>
      <c r="J95" s="33" t="s">
        <v>77</v>
      </c>
      <c r="K95" s="33" t="n">
        <v>5</v>
      </c>
      <c r="L95" s="33" t="n">
        <v>3</v>
      </c>
      <c r="M95" s="33" t="n">
        <v>5</v>
      </c>
      <c r="N95" s="33" t="n">
        <v>1</v>
      </c>
      <c r="O95" s="33" t="s">
        <v>77</v>
      </c>
      <c r="P95" s="33" t="n">
        <v>10</v>
      </c>
      <c r="Q95" s="33" t="n">
        <v>7</v>
      </c>
      <c r="R95" s="33" t="n">
        <v>0</v>
      </c>
      <c r="S95" s="33" t="n">
        <v>3</v>
      </c>
      <c r="T95" s="33" t="s">
        <v>77</v>
      </c>
      <c r="U95" s="33" t="n">
        <v>9</v>
      </c>
      <c r="V95" s="33" t="n">
        <v>4</v>
      </c>
      <c r="W95" s="33" t="n">
        <v>1</v>
      </c>
      <c r="X95" s="33" t="n">
        <v>5</v>
      </c>
      <c r="AB95" s="1" t="n">
        <v>4</v>
      </c>
      <c r="AC95" s="1" t="n">
        <v>4</v>
      </c>
      <c r="AE95" s="1" t="n">
        <v>8</v>
      </c>
      <c r="AF95" s="1" t="n">
        <v>4</v>
      </c>
      <c r="AH95" s="33" t="n">
        <v>6</v>
      </c>
      <c r="AI95" s="1" t="n">
        <v>4</v>
      </c>
      <c r="AJ95" s="33"/>
      <c r="AK95" s="33"/>
      <c r="AL95" s="33"/>
    </row>
    <row r="96" s="1" customFormat="true" ht="13.8" hidden="false" customHeight="false" outlineLevel="0" collapsed="false">
      <c r="C96" s="9" t="s">
        <v>33</v>
      </c>
      <c r="D96" s="1" t="n">
        <v>0.738724946142944</v>
      </c>
      <c r="E96" s="1" t="n">
        <v>0.503922211182303</v>
      </c>
      <c r="F96" s="1" t="n">
        <v>0.603881779914975</v>
      </c>
      <c r="G96" s="48" t="n">
        <f aca="false">AVERAGE(D96:F96)</f>
        <v>0.615509645746741</v>
      </c>
      <c r="J96" s="33" t="s">
        <v>83</v>
      </c>
      <c r="K96" s="33" t="n">
        <v>4</v>
      </c>
      <c r="L96" s="33" t="n">
        <v>2</v>
      </c>
      <c r="M96" s="33" t="n">
        <v>3</v>
      </c>
      <c r="N96" s="33" t="n">
        <v>1</v>
      </c>
      <c r="O96" s="33" t="s">
        <v>83</v>
      </c>
      <c r="P96" s="33" t="n">
        <v>5</v>
      </c>
      <c r="Q96" s="33" t="n">
        <v>3</v>
      </c>
      <c r="R96" s="33" t="n">
        <v>2</v>
      </c>
      <c r="S96" s="33" t="n">
        <v>4</v>
      </c>
      <c r="T96" s="33" t="s">
        <v>83</v>
      </c>
      <c r="U96" s="33" t="n">
        <v>5</v>
      </c>
      <c r="V96" s="33" t="n">
        <v>5</v>
      </c>
      <c r="W96" s="33" t="n">
        <v>2</v>
      </c>
      <c r="X96" s="33" t="n">
        <v>2</v>
      </c>
      <c r="AB96" s="1" t="n">
        <v>4</v>
      </c>
      <c r="AC96" s="1" t="n">
        <v>10</v>
      </c>
      <c r="AE96" s="1" t="n">
        <v>10</v>
      </c>
      <c r="AF96" s="1" t="n">
        <v>10</v>
      </c>
      <c r="AH96" s="33" t="n">
        <v>9</v>
      </c>
      <c r="AI96" s="1" t="n">
        <v>10</v>
      </c>
      <c r="AJ96" s="33"/>
    </row>
    <row r="97" s="1" customFormat="true" ht="13.8" hidden="false" customHeight="false" outlineLevel="0" collapsed="false">
      <c r="C97" s="9" t="s">
        <v>38</v>
      </c>
      <c r="D97" s="1" t="n">
        <v>0.961225018253867</v>
      </c>
      <c r="E97" s="1" t="n">
        <v>0.293588672525144</v>
      </c>
      <c r="F97" s="1" t="n">
        <v>0.692628227295798</v>
      </c>
      <c r="G97" s="48" t="n">
        <f aca="false">AVERAGE(D97:F97)</f>
        <v>0.649147306024936</v>
      </c>
      <c r="J97" s="33" t="s">
        <v>82</v>
      </c>
      <c r="K97" s="33" t="n">
        <v>7</v>
      </c>
      <c r="L97" s="33" t="n">
        <v>5</v>
      </c>
      <c r="M97" s="33" t="n">
        <v>0</v>
      </c>
      <c r="N97" s="33" t="n">
        <v>0</v>
      </c>
      <c r="O97" s="33" t="s">
        <v>82</v>
      </c>
      <c r="P97" s="33" t="n">
        <v>7</v>
      </c>
      <c r="Q97" s="33" t="n">
        <v>6</v>
      </c>
      <c r="R97" s="33" t="n">
        <v>0</v>
      </c>
      <c r="S97" s="33" t="n">
        <v>1</v>
      </c>
      <c r="T97" s="33" t="s">
        <v>82</v>
      </c>
      <c r="U97" s="33" t="n">
        <v>7</v>
      </c>
      <c r="V97" s="33" t="n">
        <v>6</v>
      </c>
      <c r="W97" s="33" t="n">
        <v>0</v>
      </c>
      <c r="X97" s="33" t="n">
        <v>3</v>
      </c>
      <c r="AB97" s="33" t="n">
        <v>3</v>
      </c>
      <c r="AC97" s="1" t="n">
        <v>7</v>
      </c>
      <c r="AE97" s="1" t="n">
        <v>7</v>
      </c>
      <c r="AF97" s="1" t="n">
        <v>7</v>
      </c>
      <c r="AH97" s="33" t="n">
        <v>7</v>
      </c>
      <c r="AI97" s="1" t="n">
        <v>7</v>
      </c>
      <c r="AJ97" s="33"/>
    </row>
    <row r="98" s="1" customFormat="true" ht="13.8" hidden="false" customHeight="false" outlineLevel="0" collapsed="false">
      <c r="C98" s="9" t="s">
        <v>34</v>
      </c>
      <c r="D98" s="1" t="n">
        <v>0.383126080152931</v>
      </c>
      <c r="E98" s="1" t="n">
        <v>0.28933424652428</v>
      </c>
      <c r="F98" s="1" t="n">
        <v>0.189335524149845</v>
      </c>
      <c r="G98" s="48" t="n">
        <f aca="false">AVERAGE(D98:F98)</f>
        <v>0.287265283609019</v>
      </c>
      <c r="J98" s="33" t="s">
        <v>80</v>
      </c>
      <c r="K98" s="33" t="n">
        <v>3</v>
      </c>
      <c r="L98" s="33" t="n">
        <v>1</v>
      </c>
      <c r="M98" s="33" t="n">
        <v>0</v>
      </c>
      <c r="N98" s="33" t="n">
        <v>0</v>
      </c>
      <c r="O98" s="33" t="s">
        <v>80</v>
      </c>
      <c r="P98" s="33" t="n">
        <v>1</v>
      </c>
      <c r="Q98" s="33" t="n">
        <v>1</v>
      </c>
      <c r="R98" s="33" t="n">
        <v>2</v>
      </c>
      <c r="S98" s="33" t="n">
        <v>2</v>
      </c>
      <c r="T98" s="33" t="s">
        <v>80</v>
      </c>
      <c r="U98" s="33" t="n">
        <v>3</v>
      </c>
      <c r="V98" s="33" t="n">
        <v>3</v>
      </c>
      <c r="W98" s="33" t="n">
        <v>0</v>
      </c>
      <c r="X98" s="33" t="n">
        <v>1</v>
      </c>
      <c r="AB98" s="1" t="n">
        <v>5</v>
      </c>
      <c r="AC98" s="1" t="n">
        <v>7</v>
      </c>
      <c r="AE98" s="1" t="n">
        <v>7</v>
      </c>
      <c r="AF98" s="1" t="n">
        <v>7</v>
      </c>
      <c r="AH98" s="1" t="n">
        <v>9</v>
      </c>
      <c r="AI98" s="1" t="n">
        <v>7</v>
      </c>
      <c r="AJ98" s="33"/>
    </row>
    <row r="99" s="1" customFormat="true" ht="13.8" hidden="false" customHeight="false" outlineLevel="0" collapsed="false">
      <c r="C99" s="9" t="s">
        <v>35</v>
      </c>
      <c r="D99" s="1" t="n">
        <v>0.899743980685818</v>
      </c>
      <c r="E99" s="1" t="n">
        <v>0.909539355539222</v>
      </c>
      <c r="F99" s="1" t="n">
        <v>0.876144066056658</v>
      </c>
      <c r="G99" s="48" t="n">
        <f aca="false">AVERAGE(D99:F99)</f>
        <v>0.895142467427233</v>
      </c>
      <c r="J99" s="33" t="s">
        <v>81</v>
      </c>
      <c r="K99" s="33" t="n">
        <v>4</v>
      </c>
      <c r="L99" s="33" t="n">
        <v>1</v>
      </c>
      <c r="M99" s="33" t="n">
        <v>0</v>
      </c>
      <c r="N99" s="33" t="n">
        <v>1</v>
      </c>
      <c r="O99" s="33" t="s">
        <v>81</v>
      </c>
      <c r="P99" s="33" t="n">
        <v>4</v>
      </c>
      <c r="Q99" s="33" t="n">
        <v>2</v>
      </c>
      <c r="R99" s="33" t="n">
        <v>0</v>
      </c>
      <c r="S99" s="33" t="n">
        <v>4</v>
      </c>
      <c r="T99" s="33" t="s">
        <v>81</v>
      </c>
      <c r="U99" s="33" t="n">
        <v>4</v>
      </c>
      <c r="V99" s="33" t="n">
        <v>2</v>
      </c>
      <c r="W99" s="33" t="n">
        <v>0</v>
      </c>
      <c r="X99" s="33" t="n">
        <v>4</v>
      </c>
      <c r="AB99" s="1" t="n">
        <v>1</v>
      </c>
      <c r="AC99" s="1" t="n">
        <v>3</v>
      </c>
      <c r="AE99" s="1" t="n">
        <v>3</v>
      </c>
      <c r="AF99" s="1" t="n">
        <v>3</v>
      </c>
      <c r="AH99" s="1" t="n">
        <v>4</v>
      </c>
      <c r="AI99" s="1" t="n">
        <v>3</v>
      </c>
      <c r="AJ99" s="33"/>
    </row>
    <row r="100" s="1" customFormat="true" ht="13.8" hidden="false" customHeight="false" outlineLevel="0" collapsed="false">
      <c r="C100" s="9" t="s">
        <v>47</v>
      </c>
      <c r="D100" s="48" t="n">
        <f aca="false">AVERAGE(D93:D99)</f>
        <v>0.649601859088562</v>
      </c>
      <c r="E100" s="48" t="n">
        <f aca="false">AVERAGE(E93:E99)</f>
        <v>0.509612962114617</v>
      </c>
      <c r="F100" s="48" t="n">
        <f aca="false">AVERAGE(F93:F99)</f>
        <v>0.575817849147859</v>
      </c>
      <c r="G100" s="48"/>
      <c r="J100" s="33" t="s">
        <v>78</v>
      </c>
      <c r="K100" s="33" t="n">
        <v>10</v>
      </c>
      <c r="L100" s="33" t="n">
        <v>5</v>
      </c>
      <c r="M100" s="33" t="n">
        <v>1</v>
      </c>
      <c r="N100" s="33" t="n">
        <v>1</v>
      </c>
      <c r="O100" s="33" t="s">
        <v>78</v>
      </c>
      <c r="P100" s="33" t="n">
        <v>11</v>
      </c>
      <c r="Q100" s="33" t="n">
        <v>6</v>
      </c>
      <c r="R100" s="33" t="n">
        <v>0</v>
      </c>
      <c r="S100" s="33" t="n">
        <v>1</v>
      </c>
      <c r="T100" s="33" t="s">
        <v>78</v>
      </c>
      <c r="U100" s="33" t="n">
        <v>11</v>
      </c>
      <c r="V100" s="33" t="n">
        <v>8</v>
      </c>
      <c r="W100" s="33" t="n">
        <v>0</v>
      </c>
      <c r="X100" s="33" t="n">
        <v>2</v>
      </c>
      <c r="AB100" s="1" t="n">
        <v>2</v>
      </c>
      <c r="AC100" s="1" t="n">
        <v>4</v>
      </c>
      <c r="AE100" s="1" t="n">
        <v>6</v>
      </c>
      <c r="AF100" s="1" t="n">
        <v>4</v>
      </c>
      <c r="AH100" s="1" t="n">
        <v>6</v>
      </c>
      <c r="AI100" s="1" t="n">
        <v>4</v>
      </c>
      <c r="AJ100" s="33"/>
    </row>
    <row r="101" customFormat="false" ht="13.8" hidden="false" customHeight="false" outlineLevel="0" collapsed="false">
      <c r="C101" s="9"/>
      <c r="D101" s="11"/>
      <c r="E101" s="11"/>
      <c r="F101" s="11"/>
      <c r="G101" s="9"/>
      <c r="Y101" s="1"/>
      <c r="Z101" s="33"/>
      <c r="AB101" s="1" t="n">
        <v>6</v>
      </c>
      <c r="AC101" s="1" t="n">
        <v>11</v>
      </c>
      <c r="AD101" s="1"/>
      <c r="AE101" s="1" t="n">
        <v>7</v>
      </c>
      <c r="AF101" s="1" t="n">
        <v>11</v>
      </c>
      <c r="AG101" s="1"/>
      <c r="AH101" s="1" t="n">
        <v>10</v>
      </c>
      <c r="AI101" s="1" t="n">
        <v>11</v>
      </c>
      <c r="AJ101" s="33"/>
    </row>
    <row r="102" customFormat="false" ht="13.8" hidden="false" customHeight="false" outlineLevel="0" collapsed="false">
      <c r="C102" s="9" t="s">
        <v>161</v>
      </c>
      <c r="D102" s="9" t="s">
        <v>56</v>
      </c>
      <c r="E102" s="9" t="s">
        <v>162</v>
      </c>
      <c r="F102" s="9"/>
      <c r="G102" s="9"/>
      <c r="Y102" s="1"/>
      <c r="Z102" s="1"/>
      <c r="AB102" s="63" t="n">
        <f aca="false">AVERAGE(AB95:AB101)</f>
        <v>3.57142857142857</v>
      </c>
      <c r="AC102" s="63" t="n">
        <f aca="false">AVERAGE(AC95:AC101)</f>
        <v>6.57142857142857</v>
      </c>
      <c r="AD102" s="1"/>
      <c r="AE102" s="63" t="n">
        <f aca="false">AVERAGE(AE95:AE101)</f>
        <v>6.85714285714286</v>
      </c>
      <c r="AF102" s="63" t="n">
        <f aca="false">AVERAGE(AF95:AF101)</f>
        <v>6.57142857142857</v>
      </c>
      <c r="AG102" s="1"/>
      <c r="AH102" s="63" t="n">
        <f aca="false">AVERAGE(AH95:AH101)</f>
        <v>7.28571428571429</v>
      </c>
      <c r="AI102" s="63" t="n">
        <f aca="false">AVERAGE(AI95:AI101)</f>
        <v>6.57142857142857</v>
      </c>
      <c r="AJ102" s="33"/>
    </row>
    <row r="103" customFormat="false" ht="13.8" hidden="false" customHeight="false" outlineLevel="0" collapsed="false">
      <c r="C103" s="9"/>
      <c r="D103" s="9" t="s">
        <v>66</v>
      </c>
      <c r="E103" s="48" t="s">
        <v>67</v>
      </c>
      <c r="F103" s="9" t="s">
        <v>68</v>
      </c>
      <c r="G103" s="9" t="s">
        <v>165</v>
      </c>
      <c r="J103" s="1" t="s">
        <v>164</v>
      </c>
      <c r="L103" s="1" t="s">
        <v>60</v>
      </c>
      <c r="Y103" s="1"/>
      <c r="Z103" s="1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s="1" customFormat="true" ht="13.8" hidden="false" customHeight="false" outlineLevel="0" collapsed="false">
      <c r="C104" s="9" t="s">
        <v>37</v>
      </c>
      <c r="D104" s="1" t="n">
        <v>0.832180023193359</v>
      </c>
      <c r="E104" s="1" t="n">
        <v>0.744392275810242</v>
      </c>
      <c r="F104" s="1" t="n">
        <v>0.830712974071503</v>
      </c>
      <c r="G104" s="48" t="n">
        <f aca="false">AVERAGE(D104:F104)</f>
        <v>0.802428424358368</v>
      </c>
      <c r="J104" s="33" t="s">
        <v>66</v>
      </c>
      <c r="K104" s="42" t="s">
        <v>166</v>
      </c>
      <c r="L104" s="42" t="s">
        <v>167</v>
      </c>
      <c r="M104" s="42" t="s">
        <v>168</v>
      </c>
      <c r="N104" s="42" t="s">
        <v>169</v>
      </c>
      <c r="O104" s="33" t="s">
        <v>67</v>
      </c>
      <c r="P104" s="42" t="s">
        <v>166</v>
      </c>
      <c r="Q104" s="42" t="s">
        <v>167</v>
      </c>
      <c r="R104" s="42" t="s">
        <v>168</v>
      </c>
      <c r="S104" s="42" t="s">
        <v>169</v>
      </c>
      <c r="T104" s="33" t="s">
        <v>68</v>
      </c>
      <c r="U104" s="42" t="s">
        <v>166</v>
      </c>
      <c r="V104" s="42" t="s">
        <v>167</v>
      </c>
      <c r="W104" s="42" t="s">
        <v>168</v>
      </c>
      <c r="X104" s="42" t="s">
        <v>169</v>
      </c>
      <c r="AB104" s="33"/>
      <c r="AH104" s="33"/>
      <c r="AI104" s="33"/>
      <c r="AJ104" s="33"/>
    </row>
    <row r="105" s="1" customFormat="true" ht="13.8" hidden="false" customHeight="false" outlineLevel="0" collapsed="false">
      <c r="C105" s="9" t="s">
        <v>36</v>
      </c>
      <c r="D105" s="1" t="n">
        <v>0.87127161026001</v>
      </c>
      <c r="E105" s="1" t="n">
        <v>0.88624906539917</v>
      </c>
      <c r="F105" s="1" t="n">
        <v>0.853475689888001</v>
      </c>
      <c r="G105" s="48" t="n">
        <f aca="false">AVERAGE(D105:F105)</f>
        <v>0.87033212184906</v>
      </c>
      <c r="J105" s="33" t="s">
        <v>79</v>
      </c>
      <c r="K105" s="33" t="n">
        <v>4</v>
      </c>
      <c r="L105" s="33" t="n">
        <v>2</v>
      </c>
      <c r="M105" s="33" t="n">
        <v>0</v>
      </c>
      <c r="N105" s="33" t="n">
        <v>2</v>
      </c>
      <c r="O105" s="33" t="s">
        <v>79</v>
      </c>
      <c r="P105" s="33" t="n">
        <v>4</v>
      </c>
      <c r="Q105" s="33" t="n">
        <v>3</v>
      </c>
      <c r="R105" s="33" t="n">
        <v>0</v>
      </c>
      <c r="S105" s="33" t="n">
        <v>5</v>
      </c>
      <c r="T105" s="33" t="s">
        <v>79</v>
      </c>
      <c r="U105" s="33" t="n">
        <v>4</v>
      </c>
      <c r="V105" s="33" t="n">
        <v>4</v>
      </c>
      <c r="W105" s="33" t="n">
        <v>0</v>
      </c>
      <c r="X105" s="33" t="n">
        <v>2</v>
      </c>
      <c r="AB105" s="33"/>
      <c r="AH105" s="33"/>
      <c r="AI105" s="33"/>
      <c r="AJ105" s="33"/>
    </row>
    <row r="106" s="1" customFormat="true" ht="13.8" hidden="false" customHeight="false" outlineLevel="0" collapsed="false">
      <c r="C106" s="9" t="s">
        <v>39</v>
      </c>
      <c r="D106" s="1" t="n">
        <v>0.814729928970337</v>
      </c>
      <c r="E106" s="1" t="n">
        <v>0.851562857627869</v>
      </c>
      <c r="F106" s="1" t="n">
        <v>0.823086738586426</v>
      </c>
      <c r="G106" s="48" t="n">
        <f aca="false">AVERAGE(D106:F106)</f>
        <v>0.829793175061544</v>
      </c>
      <c r="J106" s="33" t="s">
        <v>77</v>
      </c>
      <c r="K106" s="33" t="n">
        <v>7</v>
      </c>
      <c r="L106" s="33" t="n">
        <v>4</v>
      </c>
      <c r="M106" s="33" t="n">
        <v>3</v>
      </c>
      <c r="N106" s="33" t="n">
        <v>0</v>
      </c>
      <c r="O106" s="33" t="s">
        <v>77</v>
      </c>
      <c r="P106" s="33" t="n">
        <v>10</v>
      </c>
      <c r="Q106" s="33" t="n">
        <v>8</v>
      </c>
      <c r="R106" s="33" t="n">
        <v>0</v>
      </c>
      <c r="S106" s="33" t="n">
        <v>2</v>
      </c>
      <c r="T106" s="33" t="s">
        <v>77</v>
      </c>
      <c r="U106" s="33" t="n">
        <v>10</v>
      </c>
      <c r="V106" s="33" t="n">
        <v>6</v>
      </c>
      <c r="W106" s="33" t="n">
        <v>0</v>
      </c>
      <c r="X106" s="33" t="n">
        <v>3</v>
      </c>
      <c r="AB106" s="33"/>
      <c r="AH106" s="33"/>
      <c r="AI106" s="33"/>
      <c r="AJ106" s="33"/>
    </row>
    <row r="107" s="1" customFormat="true" ht="13.8" hidden="false" customHeight="false" outlineLevel="0" collapsed="false">
      <c r="C107" s="9" t="s">
        <v>33</v>
      </c>
      <c r="D107" s="1" t="n">
        <v>0.847805857658386</v>
      </c>
      <c r="E107" s="1" t="n">
        <v>0.775517106056213</v>
      </c>
      <c r="F107" s="1" t="n">
        <v>0.824988126754761</v>
      </c>
      <c r="G107" s="48" t="n">
        <f aca="false">AVERAGE(D107:F107)</f>
        <v>0.81610369682312</v>
      </c>
      <c r="J107" s="33" t="s">
        <v>83</v>
      </c>
      <c r="K107" s="33" t="n">
        <v>6</v>
      </c>
      <c r="L107" s="33" t="n">
        <v>3</v>
      </c>
      <c r="M107" s="33" t="n">
        <v>1</v>
      </c>
      <c r="N107" s="33" t="n">
        <v>0</v>
      </c>
      <c r="O107" s="33" t="s">
        <v>83</v>
      </c>
      <c r="P107" s="33" t="n">
        <v>7</v>
      </c>
      <c r="Q107" s="33" t="n">
        <v>6</v>
      </c>
      <c r="R107" s="33" t="n">
        <v>0</v>
      </c>
      <c r="S107" s="33" t="n">
        <v>1</v>
      </c>
      <c r="T107" s="33" t="s">
        <v>83</v>
      </c>
      <c r="U107" s="33" t="n">
        <v>7</v>
      </c>
      <c r="V107" s="33" t="n">
        <v>6</v>
      </c>
      <c r="W107" s="33" t="n">
        <v>0</v>
      </c>
      <c r="X107" s="33" t="n">
        <v>1</v>
      </c>
      <c r="AB107" s="33"/>
      <c r="AH107" s="33"/>
      <c r="AI107" s="33"/>
      <c r="AJ107" s="33"/>
      <c r="XES107" s="2"/>
      <c r="XET107" s="2"/>
      <c r="XEU107" s="2"/>
      <c r="XEV107" s="2"/>
      <c r="XEW107" s="2"/>
      <c r="XEX107" s="2"/>
      <c r="XEY107" s="2"/>
      <c r="XEZ107" s="2"/>
    </row>
    <row r="108" s="1" customFormat="true" ht="13.8" hidden="false" customHeight="false" outlineLevel="0" collapsed="false">
      <c r="C108" s="9" t="s">
        <v>38</v>
      </c>
      <c r="D108" s="1" t="n">
        <v>0.929293274879456</v>
      </c>
      <c r="E108" s="1" t="n">
        <v>0.590875029563904</v>
      </c>
      <c r="F108" s="1" t="n">
        <v>0.836078941822052</v>
      </c>
      <c r="G108" s="48" t="n">
        <f aca="false">AVERAGE(D108:F108)</f>
        <v>0.785415748755137</v>
      </c>
      <c r="J108" s="33" t="s">
        <v>82</v>
      </c>
      <c r="K108" s="33" t="n">
        <v>7</v>
      </c>
      <c r="L108" s="33" t="n">
        <v>5</v>
      </c>
      <c r="M108" s="33" t="n">
        <v>0</v>
      </c>
      <c r="N108" s="33" t="n">
        <v>0</v>
      </c>
      <c r="O108" s="33" t="s">
        <v>82</v>
      </c>
      <c r="P108" s="33" t="n">
        <v>7</v>
      </c>
      <c r="Q108" s="33" t="n">
        <v>6</v>
      </c>
      <c r="R108" s="33" t="n">
        <v>0</v>
      </c>
      <c r="S108" s="33" t="n">
        <v>1</v>
      </c>
      <c r="T108" s="33" t="s">
        <v>82</v>
      </c>
      <c r="U108" s="33" t="n">
        <v>7</v>
      </c>
      <c r="V108" s="33" t="n">
        <v>6</v>
      </c>
      <c r="W108" s="33" t="n">
        <v>0</v>
      </c>
      <c r="X108" s="33" t="n">
        <v>3</v>
      </c>
      <c r="AB108" s="33"/>
      <c r="AH108" s="33"/>
      <c r="AI108" s="33"/>
      <c r="AJ108" s="33"/>
      <c r="XES108" s="2"/>
      <c r="XET108" s="2"/>
      <c r="XEU108" s="2"/>
      <c r="XEV108" s="2"/>
      <c r="XEW108" s="2"/>
      <c r="XEX108" s="2"/>
      <c r="XEY108" s="2"/>
      <c r="XEZ108" s="2"/>
    </row>
    <row r="109" s="1" customFormat="true" ht="13.8" hidden="false" customHeight="false" outlineLevel="0" collapsed="false">
      <c r="C109" s="9" t="s">
        <v>34</v>
      </c>
      <c r="D109" s="1" t="n">
        <v>0.820670247077942</v>
      </c>
      <c r="E109" s="1" t="n">
        <v>0.760286211967468</v>
      </c>
      <c r="F109" s="1" t="n">
        <v>0.762309789657593</v>
      </c>
      <c r="G109" s="48" t="n">
        <f aca="false">AVERAGE(D109:F109)</f>
        <v>0.781088749567668</v>
      </c>
      <c r="J109" s="33" t="s">
        <v>80</v>
      </c>
      <c r="K109" s="33" t="n">
        <v>3</v>
      </c>
      <c r="L109" s="33" t="n">
        <v>1</v>
      </c>
      <c r="M109" s="33" t="n">
        <v>0</v>
      </c>
      <c r="N109" s="33" t="n">
        <v>0</v>
      </c>
      <c r="O109" s="33" t="s">
        <v>80</v>
      </c>
      <c r="P109" s="33" t="n">
        <v>2</v>
      </c>
      <c r="Q109" s="33" t="n">
        <v>2</v>
      </c>
      <c r="R109" s="33" t="n">
        <v>1</v>
      </c>
      <c r="S109" s="33" t="n">
        <v>1</v>
      </c>
      <c r="T109" s="33" t="s">
        <v>80</v>
      </c>
      <c r="U109" s="33" t="n">
        <v>3</v>
      </c>
      <c r="V109" s="33" t="n">
        <v>3</v>
      </c>
      <c r="W109" s="33" t="n">
        <v>0</v>
      </c>
      <c r="X109" s="33" t="n">
        <v>1</v>
      </c>
      <c r="Z109" s="33"/>
      <c r="AA109" s="33"/>
      <c r="AB109" s="33"/>
      <c r="AH109" s="33"/>
      <c r="AI109" s="33"/>
      <c r="AJ109" s="33"/>
      <c r="XES109" s="2"/>
      <c r="XET109" s="2"/>
      <c r="XEU109" s="2"/>
      <c r="XEV109" s="2"/>
      <c r="XEW109" s="2"/>
      <c r="XEX109" s="2"/>
      <c r="XEY109" s="2"/>
      <c r="XEZ109" s="2"/>
    </row>
    <row r="110" s="1" customFormat="true" ht="13.8" hidden="false" customHeight="false" outlineLevel="0" collapsed="false">
      <c r="C110" s="9" t="s">
        <v>35</v>
      </c>
      <c r="D110" s="1" t="n">
        <v>0.921741604804993</v>
      </c>
      <c r="E110" s="1" t="n">
        <v>0.908529996871948</v>
      </c>
      <c r="F110" s="1" t="n">
        <v>0.872683763504028</v>
      </c>
      <c r="G110" s="48" t="n">
        <f aca="false">AVERAGE(D110:F110)</f>
        <v>0.90098512172699</v>
      </c>
      <c r="J110" s="33" t="s">
        <v>81</v>
      </c>
      <c r="K110" s="33" t="n">
        <v>4</v>
      </c>
      <c r="L110" s="33" t="n">
        <v>2</v>
      </c>
      <c r="M110" s="33" t="n">
        <v>0</v>
      </c>
      <c r="N110" s="33" t="n">
        <v>0</v>
      </c>
      <c r="O110" s="33" t="s">
        <v>81</v>
      </c>
      <c r="P110" s="33" t="n">
        <v>4</v>
      </c>
      <c r="Q110" s="33" t="n">
        <v>2</v>
      </c>
      <c r="R110" s="33" t="n">
        <v>0</v>
      </c>
      <c r="S110" s="33" t="n">
        <v>4</v>
      </c>
      <c r="T110" s="33" t="s">
        <v>81</v>
      </c>
      <c r="U110" s="33" t="n">
        <v>4</v>
      </c>
      <c r="V110" s="33" t="n">
        <v>3</v>
      </c>
      <c r="W110" s="33" t="n">
        <v>0</v>
      </c>
      <c r="X110" s="33" t="n">
        <v>3</v>
      </c>
      <c r="AB110" s="33"/>
      <c r="AH110" s="33"/>
      <c r="AI110" s="33"/>
      <c r="AJ110" s="33"/>
      <c r="XES110" s="2"/>
      <c r="XET110" s="2"/>
      <c r="XEU110" s="2"/>
      <c r="XEV110" s="2"/>
      <c r="XEW110" s="2"/>
      <c r="XEX110" s="2"/>
      <c r="XEY110" s="2"/>
      <c r="XEZ110" s="2"/>
    </row>
    <row r="111" customFormat="false" ht="13.8" hidden="false" customHeight="false" outlineLevel="0" collapsed="false">
      <c r="C111" s="9" t="s">
        <v>47</v>
      </c>
      <c r="D111" s="48" t="n">
        <f aca="false">AVERAGE(D104:D110)</f>
        <v>0.862527506692069</v>
      </c>
      <c r="E111" s="48" t="n">
        <f aca="false">AVERAGE(E104:E110)</f>
        <v>0.788201791899545</v>
      </c>
      <c r="F111" s="48" t="n">
        <f aca="false">AVERAGE(F104:F110)</f>
        <v>0.829048003469195</v>
      </c>
      <c r="G111" s="9"/>
      <c r="J111" s="33" t="s">
        <v>78</v>
      </c>
      <c r="K111" s="33" t="n">
        <v>10</v>
      </c>
      <c r="L111" s="33" t="n">
        <v>5</v>
      </c>
      <c r="M111" s="33" t="n">
        <v>1</v>
      </c>
      <c r="N111" s="33" t="n">
        <v>1</v>
      </c>
      <c r="O111" s="33" t="s">
        <v>78</v>
      </c>
      <c r="P111" s="33" t="n">
        <v>11</v>
      </c>
      <c r="Q111" s="33" t="n">
        <v>6</v>
      </c>
      <c r="R111" s="33" t="n">
        <v>0</v>
      </c>
      <c r="S111" s="33" t="n">
        <v>1</v>
      </c>
      <c r="T111" s="33" t="s">
        <v>78</v>
      </c>
      <c r="U111" s="33" t="n">
        <v>11</v>
      </c>
      <c r="V111" s="33" t="n">
        <v>8</v>
      </c>
      <c r="W111" s="33" t="n">
        <v>0</v>
      </c>
      <c r="X111" s="33" t="n">
        <v>2</v>
      </c>
      <c r="Y111" s="1"/>
      <c r="Z111" s="1"/>
      <c r="AB111" s="33"/>
      <c r="AC111" s="33"/>
      <c r="AD111" s="33"/>
      <c r="AE111" s="33"/>
      <c r="AF111" s="33"/>
      <c r="AG111" s="33"/>
      <c r="AH111" s="33"/>
      <c r="AI111" s="33"/>
      <c r="AJ111" s="33"/>
      <c r="XES111" s="2"/>
      <c r="XET111" s="2"/>
      <c r="XEU111" s="2"/>
      <c r="XEV111" s="2"/>
      <c r="XEW111" s="2"/>
      <c r="XEX111" s="2"/>
      <c r="XEY111" s="2"/>
      <c r="XEZ111" s="2"/>
    </row>
    <row r="112" customFormat="false" ht="13.8" hidden="false" customHeight="false" outlineLevel="0" collapsed="false">
      <c r="K112" s="63" t="n">
        <f aca="false">AVERAGE(K105:K111)</f>
        <v>5.85714285714286</v>
      </c>
      <c r="L112" s="63" t="n">
        <f aca="false">AVERAGE(L105:L111)</f>
        <v>3.14285714285714</v>
      </c>
      <c r="M112" s="63" t="n">
        <f aca="false">AVERAGE(M105:M111)</f>
        <v>0.714285714285714</v>
      </c>
      <c r="N112" s="63" t="n">
        <f aca="false">AVERAGE(N105:N111)</f>
        <v>0.428571428571429</v>
      </c>
      <c r="O112" s="33"/>
      <c r="P112" s="63" t="n">
        <f aca="false">AVERAGE(P105:P111)</f>
        <v>6.42857142857143</v>
      </c>
      <c r="Q112" s="63" t="n">
        <f aca="false">AVERAGE(Q105:Q111)</f>
        <v>4.71428571428571</v>
      </c>
      <c r="R112" s="63" t="n">
        <f aca="false">AVERAGE(R105:R111)</f>
        <v>0.142857142857143</v>
      </c>
      <c r="S112" s="63" t="n">
        <f aca="false">AVERAGE(S105:S111)</f>
        <v>2.14285714285714</v>
      </c>
      <c r="T112" s="2"/>
      <c r="U112" s="63" t="n">
        <f aca="false">AVERAGE(U105:U111)</f>
        <v>6.57142857142857</v>
      </c>
      <c r="V112" s="63" t="n">
        <f aca="false">AVERAGE(V105:V111)</f>
        <v>5.14285714285714</v>
      </c>
      <c r="W112" s="63" t="n">
        <f aca="false">AVERAGE(W105:W111)</f>
        <v>0</v>
      </c>
      <c r="X112" s="63" t="n">
        <f aca="false">AVERAGE(X105:X111)</f>
        <v>2.14285714285714</v>
      </c>
      <c r="Y112" s="1"/>
      <c r="Z112" s="1"/>
      <c r="AB112" s="33"/>
      <c r="AC112" s="33"/>
      <c r="AD112" s="33"/>
      <c r="AE112" s="33"/>
      <c r="AF112" s="33"/>
      <c r="AG112" s="33"/>
      <c r="AH112" s="33"/>
      <c r="AI112" s="33"/>
      <c r="AJ112" s="33"/>
      <c r="XES112" s="2"/>
      <c r="XET112" s="2"/>
      <c r="XEU112" s="2"/>
      <c r="XEV112" s="2"/>
      <c r="XEW112" s="2"/>
      <c r="XEX112" s="2"/>
      <c r="XEY112" s="2"/>
      <c r="XEZ112" s="2"/>
    </row>
    <row r="113" customFormat="false" ht="13.8" hidden="false" customHeight="false" outlineLevel="0" collapsed="false">
      <c r="M113" s="24" t="n">
        <f aca="false">M112/AC102</f>
        <v>0.108695652173913</v>
      </c>
      <c r="N113" s="24" t="n">
        <f aca="false">N112/AB102</f>
        <v>0.12</v>
      </c>
      <c r="R113" s="24" t="n">
        <f aca="false">R112/AF102</f>
        <v>0.0217391304347826</v>
      </c>
      <c r="S113" s="24" t="n">
        <f aca="false">S112/AE102</f>
        <v>0.3125</v>
      </c>
      <c r="W113" s="24" t="n">
        <f aca="false">W112/AI102</f>
        <v>0</v>
      </c>
      <c r="X113" s="24" t="n">
        <f aca="false">X112/AH102</f>
        <v>0.294117647058824</v>
      </c>
      <c r="Y113" s="1"/>
      <c r="Z113" s="1"/>
      <c r="AB113" s="33"/>
      <c r="AC113" s="1"/>
      <c r="AD113" s="1"/>
      <c r="AE113" s="1"/>
      <c r="AF113" s="1"/>
      <c r="AG113" s="1"/>
      <c r="AH113" s="33"/>
      <c r="AI113" s="33"/>
      <c r="AJ113" s="33"/>
      <c r="XES113" s="2"/>
      <c r="XET113" s="2"/>
      <c r="XEU113" s="2"/>
      <c r="XEV113" s="2"/>
      <c r="XEW113" s="2"/>
      <c r="XEX113" s="2"/>
      <c r="XEY113" s="2"/>
      <c r="XEZ113" s="2"/>
    </row>
    <row r="114" customFormat="false" ht="13.8" hidden="false" customHeight="false" outlineLevel="0" collapsed="false">
      <c r="Y114" s="1"/>
      <c r="Z114" s="1"/>
      <c r="AB114" s="33"/>
      <c r="AC114" s="1"/>
      <c r="AD114" s="1"/>
      <c r="AE114" s="1"/>
      <c r="AF114" s="1"/>
      <c r="AG114" s="1"/>
      <c r="AH114" s="33"/>
      <c r="AI114" s="33"/>
      <c r="AJ114" s="33"/>
      <c r="XES114" s="2"/>
      <c r="XET114" s="2"/>
      <c r="XEU114" s="2"/>
      <c r="XEV114" s="2"/>
      <c r="XEW114" s="2"/>
      <c r="XEX114" s="2"/>
      <c r="XEY114" s="2"/>
      <c r="XEZ114" s="2"/>
    </row>
    <row r="115" customFormat="false" ht="13.8" hidden="false" customHeight="false" outlineLevel="0" collapsed="false">
      <c r="Y115" s="1"/>
      <c r="Z115" s="1"/>
      <c r="AB115" s="33"/>
      <c r="AC115" s="1"/>
      <c r="AD115" s="1"/>
      <c r="AE115" s="1"/>
      <c r="AF115" s="1"/>
      <c r="AG115" s="1"/>
      <c r="AH115" s="33"/>
      <c r="AI115" s="33"/>
      <c r="AJ115" s="33"/>
      <c r="XES115" s="2"/>
      <c r="XET115" s="2"/>
      <c r="XEU115" s="2"/>
      <c r="XEV115" s="2"/>
      <c r="XEW115" s="2"/>
      <c r="XEX115" s="2"/>
      <c r="XEY115" s="2"/>
      <c r="XEZ115" s="2"/>
    </row>
    <row r="116" customFormat="false" ht="13.8" hidden="false" customHeight="false" outlineLevel="0" collapsed="false">
      <c r="D116" s="9" t="s">
        <v>66</v>
      </c>
      <c r="E116" s="48" t="s">
        <v>67</v>
      </c>
      <c r="F116" s="9" t="s">
        <v>68</v>
      </c>
      <c r="G116" s="1"/>
      <c r="I116" s="2"/>
      <c r="K116" s="1" t="s">
        <v>66</v>
      </c>
      <c r="M116" s="1" t="s">
        <v>67</v>
      </c>
      <c r="O116" s="1" t="s">
        <v>68</v>
      </c>
      <c r="Y116" s="1"/>
      <c r="Z116" s="1"/>
      <c r="AB116" s="33"/>
      <c r="AC116" s="1"/>
      <c r="AD116" s="1"/>
      <c r="AE116" s="1"/>
      <c r="AF116" s="1"/>
      <c r="AG116" s="1"/>
      <c r="AH116" s="33"/>
      <c r="AI116" s="33"/>
      <c r="AJ116" s="33"/>
      <c r="XES116" s="2"/>
      <c r="XET116" s="2"/>
      <c r="XEU116" s="2"/>
      <c r="XEV116" s="2"/>
      <c r="XEW116" s="2"/>
      <c r="XEX116" s="2"/>
      <c r="XEY116" s="2"/>
      <c r="XEZ116" s="2"/>
    </row>
    <row r="117" customFormat="false" ht="13.8" hidden="false" customHeight="false" outlineLevel="0" collapsed="false">
      <c r="A117" s="1" t="s">
        <v>225</v>
      </c>
      <c r="B117" s="1" t="s">
        <v>31</v>
      </c>
      <c r="C117" s="2" t="s">
        <v>226</v>
      </c>
      <c r="D117" s="24" t="n">
        <f aca="false">D43</f>
        <v>0.858103930950165</v>
      </c>
      <c r="E117" s="24" t="n">
        <f aca="false">E43</f>
        <v>0.756309849875314</v>
      </c>
      <c r="F117" s="24" t="n">
        <f aca="false">F43</f>
        <v>0.775149660451072</v>
      </c>
      <c r="G117" s="1"/>
      <c r="K117" s="42" t="s">
        <v>168</v>
      </c>
      <c r="L117" s="42" t="s">
        <v>169</v>
      </c>
      <c r="M117" s="42" t="s">
        <v>168</v>
      </c>
      <c r="N117" s="42" t="s">
        <v>169</v>
      </c>
      <c r="O117" s="42" t="s">
        <v>168</v>
      </c>
      <c r="P117" s="42" t="s">
        <v>169</v>
      </c>
      <c r="Y117" s="1"/>
      <c r="Z117" s="1"/>
      <c r="AB117" s="33"/>
      <c r="AC117" s="1"/>
      <c r="AD117" s="1"/>
      <c r="AE117" s="1"/>
      <c r="AF117" s="1"/>
      <c r="AG117" s="1"/>
      <c r="AH117" s="33"/>
      <c r="AI117" s="33"/>
      <c r="AJ117" s="33"/>
      <c r="XES117" s="2"/>
      <c r="XET117" s="2"/>
      <c r="XEU117" s="2"/>
      <c r="XEV117" s="2"/>
      <c r="XEW117" s="2"/>
      <c r="XEX117" s="2"/>
      <c r="XEY117" s="2"/>
      <c r="XEZ117" s="2"/>
    </row>
    <row r="118" customFormat="false" ht="13.8" hidden="false" customHeight="false" outlineLevel="0" collapsed="false">
      <c r="C118" s="2" t="s">
        <v>227</v>
      </c>
      <c r="D118" s="24" t="n">
        <f aca="false">D65</f>
        <v>0.877487140042441</v>
      </c>
      <c r="E118" s="24" t="n">
        <f aca="false">E65</f>
        <v>0.821471384593419</v>
      </c>
      <c r="F118" s="24" t="n">
        <f aca="false">F65</f>
        <v>0.831574405942644</v>
      </c>
      <c r="G118" s="1"/>
      <c r="I118" s="24" t="s">
        <v>31</v>
      </c>
      <c r="J118" s="32" t="s">
        <v>226</v>
      </c>
      <c r="K118" s="24" t="n">
        <v>0.0869565217391304</v>
      </c>
      <c r="L118" s="24" t="n">
        <v>0.166666666666667</v>
      </c>
      <c r="M118" s="24" t="n">
        <v>0</v>
      </c>
      <c r="N118" s="24" t="n">
        <v>0.416666666666667</v>
      </c>
      <c r="O118" s="24" t="n">
        <v>0</v>
      </c>
      <c r="P118" s="24" t="n">
        <v>0.39344262295082</v>
      </c>
      <c r="Q118" s="24"/>
      <c r="Y118" s="1"/>
      <c r="Z118" s="1"/>
      <c r="AB118" s="33"/>
      <c r="AC118" s="1"/>
      <c r="AD118" s="1"/>
      <c r="AE118" s="1"/>
      <c r="AF118" s="1"/>
      <c r="AG118" s="1"/>
      <c r="AH118" s="33"/>
      <c r="AI118" s="33"/>
      <c r="AJ118" s="33"/>
      <c r="XES118" s="2"/>
      <c r="XET118" s="2"/>
      <c r="XEU118" s="2"/>
      <c r="XEV118" s="2"/>
      <c r="XEW118" s="2"/>
      <c r="XEX118" s="2"/>
      <c r="XEY118" s="2"/>
      <c r="XEZ118" s="2"/>
    </row>
    <row r="119" customFormat="false" ht="13.8" hidden="false" customHeight="false" outlineLevel="0" collapsed="false">
      <c r="B119" s="1" t="s">
        <v>8</v>
      </c>
      <c r="C119" s="2" t="s">
        <v>226</v>
      </c>
      <c r="D119" s="24" t="n">
        <f aca="false">D89</f>
        <v>0.844368738787515</v>
      </c>
      <c r="E119" s="24" t="n">
        <f aca="false">E89</f>
        <v>0.828583930219923</v>
      </c>
      <c r="F119" s="24" t="n">
        <f aca="false">F89</f>
        <v>0.806791033063616</v>
      </c>
      <c r="G119" s="1"/>
      <c r="I119" s="24"/>
      <c r="J119" s="32" t="s">
        <v>227</v>
      </c>
      <c r="K119" s="24" t="n">
        <v>0.130434782608696</v>
      </c>
      <c r="L119" s="24" t="n">
        <v>0.0588235294117647</v>
      </c>
      <c r="M119" s="24" t="n">
        <v>0.0217391304347826</v>
      </c>
      <c r="N119" s="24" t="n">
        <v>0.3125</v>
      </c>
      <c r="O119" s="24" t="n">
        <v>0</v>
      </c>
      <c r="P119" s="24" t="n">
        <v>0.285714285714286</v>
      </c>
      <c r="Q119" s="24"/>
      <c r="Y119" s="1"/>
      <c r="Z119" s="1"/>
      <c r="AB119" s="33"/>
      <c r="AC119" s="1"/>
      <c r="AD119" s="1"/>
      <c r="AE119" s="1"/>
      <c r="AF119" s="1"/>
      <c r="AG119" s="1"/>
      <c r="AH119" s="33"/>
      <c r="AI119" s="33"/>
      <c r="AJ119" s="33"/>
      <c r="XES119" s="2"/>
      <c r="XET119" s="2"/>
      <c r="XEU119" s="2"/>
      <c r="XEV119" s="2"/>
      <c r="XEW119" s="2"/>
      <c r="XEX119" s="2"/>
      <c r="XEY119" s="2"/>
      <c r="XEZ119" s="2"/>
    </row>
    <row r="120" customFormat="false" ht="13.8" hidden="false" customHeight="false" outlineLevel="0" collapsed="false">
      <c r="C120" s="2" t="s">
        <v>227</v>
      </c>
      <c r="D120" s="24" t="n">
        <f aca="false">D111</f>
        <v>0.862527506692069</v>
      </c>
      <c r="E120" s="24" t="n">
        <f aca="false">E111</f>
        <v>0.788201791899545</v>
      </c>
      <c r="F120" s="24" t="n">
        <f aca="false">F111</f>
        <v>0.829048003469195</v>
      </c>
      <c r="G120" s="1"/>
      <c r="I120" s="24" t="s">
        <v>8</v>
      </c>
      <c r="J120" s="32" t="s">
        <v>226</v>
      </c>
      <c r="K120" s="24" t="n">
        <v>0.130434782608696</v>
      </c>
      <c r="L120" s="24" t="n">
        <v>0.176470588235294</v>
      </c>
      <c r="M120" s="24" t="n">
        <v>0.0217391304347826</v>
      </c>
      <c r="N120" s="24" t="n">
        <v>0.36734693877551</v>
      </c>
      <c r="O120" s="24" t="n">
        <v>0.0434782608695652</v>
      </c>
      <c r="P120" s="24" t="n">
        <v>0.410714285714286</v>
      </c>
      <c r="Q120" s="24"/>
      <c r="Y120" s="1"/>
      <c r="Z120" s="1"/>
      <c r="AB120" s="33"/>
      <c r="AC120" s="33"/>
      <c r="AD120" s="33"/>
      <c r="AE120" s="33"/>
      <c r="AF120" s="33"/>
      <c r="AG120" s="33"/>
      <c r="AH120" s="33"/>
      <c r="AI120" s="33"/>
      <c r="AJ120" s="33"/>
      <c r="XES120" s="2"/>
      <c r="XET120" s="2"/>
      <c r="XEU120" s="2"/>
      <c r="XEV120" s="2"/>
      <c r="XEW120" s="2"/>
      <c r="XEX120" s="2"/>
      <c r="XEY120" s="2"/>
      <c r="XEZ120" s="2"/>
    </row>
    <row r="121" s="1" customFormat="true" ht="13.8" hidden="false" customHeight="false" outlineLevel="0" collapsed="false">
      <c r="C121" s="2"/>
      <c r="D121" s="68" t="n">
        <f aca="false">AVERAGE(D117:D120)</f>
        <v>0.860621829118047</v>
      </c>
      <c r="E121" s="68" t="n">
        <f aca="false">AVERAGE(E117:E120)</f>
        <v>0.79864173914705</v>
      </c>
      <c r="F121" s="68" t="n">
        <f aca="false">AVERAGE(F117:F120)</f>
        <v>0.810640775731632</v>
      </c>
      <c r="G121" s="2"/>
      <c r="I121" s="24"/>
      <c r="J121" s="32" t="s">
        <v>227</v>
      </c>
      <c r="K121" s="24" t="n">
        <v>0.108695652173913</v>
      </c>
      <c r="L121" s="24" t="n">
        <v>0.12</v>
      </c>
      <c r="M121" s="24" t="n">
        <v>0.0217391304347826</v>
      </c>
      <c r="N121" s="24" t="n">
        <v>0.3125</v>
      </c>
      <c r="O121" s="24" t="n">
        <v>0</v>
      </c>
      <c r="P121" s="24" t="n">
        <v>0.294117647058824</v>
      </c>
      <c r="Q121" s="24"/>
      <c r="R121" s="24"/>
      <c r="S121" s="24"/>
      <c r="T121" s="24"/>
      <c r="W121" s="24"/>
      <c r="X121" s="24"/>
      <c r="AB121" s="33"/>
      <c r="AH121" s="33"/>
      <c r="AI121" s="33"/>
      <c r="AJ121" s="33"/>
      <c r="XES121" s="2"/>
      <c r="XET121" s="2"/>
      <c r="XEU121" s="2"/>
      <c r="XEV121" s="2"/>
      <c r="XEW121" s="2"/>
      <c r="XEX121" s="2"/>
      <c r="XEY121" s="2"/>
      <c r="XEZ121" s="2"/>
    </row>
    <row r="122" customFormat="false" ht="13.8" hidden="false" customHeight="false" outlineLevel="0" collapsed="false">
      <c r="C122" s="1"/>
      <c r="G122" s="1"/>
      <c r="I122" s="24"/>
      <c r="J122" s="24" t="s">
        <v>228</v>
      </c>
      <c r="K122" s="24" t="n">
        <f aca="false">(K118+K120)/2</f>
        <v>0.108695652173913</v>
      </c>
      <c r="L122" s="24" t="n">
        <f aca="false">(L118+L120)/2</f>
        <v>0.171568627450981</v>
      </c>
      <c r="M122" s="24" t="n">
        <f aca="false">(M118+M120)/2</f>
        <v>0.0108695652173913</v>
      </c>
      <c r="N122" s="24" t="n">
        <f aca="false">(N118+N120)/2</f>
        <v>0.392006802721089</v>
      </c>
      <c r="O122" s="24" t="n">
        <f aca="false">(O118+O120)/2</f>
        <v>0.0217391304347826</v>
      </c>
      <c r="P122" s="24" t="n">
        <f aca="false">(P118+P120)/2</f>
        <v>0.402078454332553</v>
      </c>
      <c r="Q122" s="24"/>
      <c r="Y122" s="1"/>
      <c r="Z122" s="1"/>
      <c r="AB122" s="33"/>
      <c r="AC122" s="1"/>
      <c r="AD122" s="1"/>
      <c r="AE122" s="1"/>
      <c r="AF122" s="1"/>
      <c r="AG122" s="1"/>
      <c r="AH122" s="33"/>
      <c r="AI122" s="33"/>
      <c r="AJ122" s="33"/>
      <c r="XES122" s="2"/>
      <c r="XET122" s="2"/>
      <c r="XEU122" s="2"/>
      <c r="XEV122" s="2"/>
      <c r="XEW122" s="2"/>
      <c r="XEX122" s="2"/>
      <c r="XEY122" s="2"/>
      <c r="XEZ122" s="2"/>
    </row>
    <row r="123" customFormat="false" ht="13.8" hidden="false" customHeight="false" outlineLevel="0" collapsed="false">
      <c r="C123" s="1"/>
      <c r="G123" s="1"/>
      <c r="I123" s="24"/>
      <c r="J123" s="24" t="s">
        <v>229</v>
      </c>
      <c r="K123" s="24" t="n">
        <f aca="false">(K119+K121)/2</f>
        <v>0.119565217391305</v>
      </c>
      <c r="L123" s="24" t="n">
        <f aca="false">(L119+L121)/2</f>
        <v>0.0894117647058823</v>
      </c>
      <c r="M123" s="24" t="n">
        <f aca="false">(M119+M121)/2</f>
        <v>0.0217391304347826</v>
      </c>
      <c r="N123" s="24" t="n">
        <f aca="false">(N119+N121)/2</f>
        <v>0.3125</v>
      </c>
      <c r="O123" s="24" t="n">
        <f aca="false">(O119+O121)/2</f>
        <v>0</v>
      </c>
      <c r="P123" s="24" t="n">
        <f aca="false">(P119+P121)/2</f>
        <v>0.289915966386555</v>
      </c>
      <c r="Q123" s="24"/>
      <c r="Y123" s="1"/>
      <c r="Z123" s="1"/>
      <c r="AB123" s="33"/>
      <c r="AC123" s="1"/>
      <c r="AD123" s="1"/>
      <c r="AE123" s="1"/>
      <c r="AF123" s="1"/>
      <c r="AG123" s="1"/>
      <c r="AH123" s="33"/>
      <c r="AI123" s="33"/>
      <c r="AJ123" s="33"/>
      <c r="XES123" s="2"/>
      <c r="XET123" s="2"/>
      <c r="XEU123" s="2"/>
      <c r="XEV123" s="2"/>
      <c r="XEW123" s="2"/>
      <c r="XEX123" s="2"/>
      <c r="XEY123" s="2"/>
      <c r="XEZ123" s="2"/>
    </row>
    <row r="124" customFormat="false" ht="13.8" hidden="false" customHeight="false" outlineLevel="0" collapsed="false">
      <c r="C124" s="1"/>
      <c r="G124" s="1"/>
      <c r="I124" s="24"/>
      <c r="J124" s="69" t="s">
        <v>47</v>
      </c>
      <c r="K124" s="68" t="n">
        <f aca="false">AVERAGE(K118:K121)</f>
        <v>0.114130434782609</v>
      </c>
      <c r="L124" s="68" t="n">
        <f aca="false">AVERAGE(L118:L121)</f>
        <v>0.130490196078431</v>
      </c>
      <c r="M124" s="68" t="n">
        <f aca="false">AVERAGE(M118:M121)</f>
        <v>0.016304347826087</v>
      </c>
      <c r="N124" s="68" t="n">
        <f aca="false">AVERAGE(N118:N121)</f>
        <v>0.352253401360544</v>
      </c>
      <c r="O124" s="68" t="n">
        <f aca="false">AVERAGE(O118:O121)</f>
        <v>0.0108695652173913</v>
      </c>
      <c r="P124" s="68" t="n">
        <f aca="false">AVERAGE(P118:P121)</f>
        <v>0.345997210359554</v>
      </c>
      <c r="Q124" s="24"/>
      <c r="Y124" s="1"/>
      <c r="Z124" s="1"/>
      <c r="AB124" s="1"/>
      <c r="AC124" s="1"/>
      <c r="AD124" s="1"/>
      <c r="AE124" s="1"/>
      <c r="AF124" s="1"/>
      <c r="AG124" s="1"/>
      <c r="AH124" s="33"/>
      <c r="AI124" s="33"/>
      <c r="AJ124" s="33"/>
      <c r="XES124" s="2"/>
      <c r="XET124" s="2"/>
      <c r="XEU124" s="2"/>
      <c r="XEV124" s="2"/>
      <c r="XEW124" s="2"/>
      <c r="XEX124" s="2"/>
      <c r="XEY124" s="2"/>
      <c r="XEZ124" s="2"/>
    </row>
    <row r="125" customFormat="false" ht="13.8" hidden="false" customHeight="false" outlineLevel="0" collapsed="false">
      <c r="C125" s="48"/>
      <c r="D125" s="24"/>
      <c r="E125" s="24"/>
      <c r="F125" s="24"/>
      <c r="Y125" s="1"/>
      <c r="Z125" s="1"/>
      <c r="AB125" s="1"/>
      <c r="AC125" s="1"/>
      <c r="AD125" s="1"/>
      <c r="AE125" s="1"/>
      <c r="AF125" s="1"/>
      <c r="AG125" s="1"/>
      <c r="AH125" s="33"/>
      <c r="AI125" s="33"/>
      <c r="AJ125" s="33"/>
      <c r="XES125" s="2"/>
      <c r="XET125" s="2"/>
      <c r="XEU125" s="2"/>
      <c r="XEV125" s="2"/>
      <c r="XEW125" s="2"/>
      <c r="XEX125" s="2"/>
      <c r="XEY125" s="2"/>
      <c r="XEZ125" s="2"/>
    </row>
    <row r="126" customFormat="false" ht="13.8" hidden="false" customHeight="false" outlineLevel="0" collapsed="false">
      <c r="Y126" s="1"/>
      <c r="Z126" s="1"/>
      <c r="AB126" s="1"/>
      <c r="AC126" s="1"/>
      <c r="AD126" s="1"/>
      <c r="AE126" s="1"/>
      <c r="AF126" s="1"/>
      <c r="AG126" s="1"/>
      <c r="AI126" s="33"/>
      <c r="XES126" s="2"/>
      <c r="XET126" s="2"/>
      <c r="XEU126" s="2"/>
      <c r="XEV126" s="2"/>
      <c r="XEW126" s="2"/>
      <c r="XEX126" s="2"/>
      <c r="XEY126" s="2"/>
      <c r="XEZ126" s="2"/>
    </row>
    <row r="127" customFormat="false" ht="13.8" hidden="false" customHeight="false" outlineLevel="0" collapsed="false">
      <c r="A127" s="1" t="s">
        <v>230</v>
      </c>
      <c r="B127" s="9" t="s">
        <v>161</v>
      </c>
      <c r="C127" s="9" t="s">
        <v>56</v>
      </c>
      <c r="D127" s="9" t="s">
        <v>162</v>
      </c>
      <c r="E127" s="9"/>
      <c r="F127" s="9"/>
      <c r="G127" s="1"/>
      <c r="J127" s="1" t="s">
        <v>59</v>
      </c>
      <c r="N127" s="1"/>
      <c r="P127" s="1"/>
      <c r="R127" s="1"/>
      <c r="V127" s="1" t="s">
        <v>231</v>
      </c>
      <c r="Y127" s="1" t="s">
        <v>232</v>
      </c>
      <c r="Z127" s="1"/>
      <c r="AB127" s="1"/>
      <c r="AC127" s="1"/>
      <c r="AD127" s="1"/>
      <c r="AE127" s="1"/>
      <c r="AF127" s="1"/>
      <c r="AG127" s="1"/>
      <c r="AI127" s="33"/>
      <c r="XES127" s="2"/>
      <c r="XET127" s="2"/>
      <c r="XEU127" s="2"/>
      <c r="XEV127" s="2"/>
      <c r="XEW127" s="2"/>
      <c r="XEX127" s="2"/>
      <c r="XEY127" s="2"/>
      <c r="XEZ127" s="2"/>
    </row>
    <row r="128" customFormat="false" ht="13.8" hidden="false" customHeight="false" outlineLevel="0" collapsed="false">
      <c r="B128" s="9"/>
      <c r="C128" s="9" t="s">
        <v>233</v>
      </c>
      <c r="D128" s="48" t="s">
        <v>234</v>
      </c>
      <c r="E128" s="9" t="s">
        <v>165</v>
      </c>
      <c r="G128" s="1"/>
      <c r="J128" s="33" t="s">
        <v>235</v>
      </c>
      <c r="K128" s="42" t="s">
        <v>166</v>
      </c>
      <c r="L128" s="42" t="s">
        <v>167</v>
      </c>
      <c r="M128" s="42" t="s">
        <v>168</v>
      </c>
      <c r="N128" s="42" t="s">
        <v>169</v>
      </c>
      <c r="O128" s="33" t="s">
        <v>233</v>
      </c>
      <c r="P128" s="42" t="s">
        <v>166</v>
      </c>
      <c r="Q128" s="42" t="s">
        <v>167</v>
      </c>
      <c r="R128" s="42" t="s">
        <v>168</v>
      </c>
      <c r="S128" s="42" t="s">
        <v>169</v>
      </c>
      <c r="V128" s="1" t="s">
        <v>221</v>
      </c>
      <c r="W128" s="1" t="s">
        <v>174</v>
      </c>
      <c r="Y128" s="1" t="s">
        <v>221</v>
      </c>
      <c r="Z128" s="1" t="s">
        <v>174</v>
      </c>
      <c r="AB128" s="1"/>
      <c r="AC128" s="1"/>
      <c r="AD128" s="1"/>
      <c r="AE128" s="1"/>
      <c r="AF128" s="1"/>
      <c r="AG128" s="1"/>
      <c r="AI128" s="33"/>
      <c r="XES128" s="2"/>
      <c r="XET128" s="2"/>
      <c r="XEU128" s="2"/>
      <c r="XEV128" s="2"/>
      <c r="XEW128" s="2"/>
      <c r="XEX128" s="2"/>
      <c r="XEY128" s="2"/>
      <c r="XEZ128" s="2"/>
    </row>
    <row r="129" s="1" customFormat="true" ht="13.8" hidden="false" customHeight="false" outlineLevel="0" collapsed="false">
      <c r="B129" s="1" t="s">
        <v>236</v>
      </c>
      <c r="C129" s="1" t="n">
        <v>0.697398185729981</v>
      </c>
      <c r="D129" s="1" t="n">
        <v>0.675144553184509</v>
      </c>
      <c r="E129" s="1" t="n">
        <f aca="false">AVERAGE(C129:D129)</f>
        <v>0.686271369457245</v>
      </c>
      <c r="F129" s="48"/>
      <c r="J129" s="1" t="s">
        <v>237</v>
      </c>
      <c r="K129" s="1" t="n">
        <v>4</v>
      </c>
      <c r="L129" s="1" t="n">
        <v>4</v>
      </c>
      <c r="M129" s="1" t="n">
        <v>0</v>
      </c>
      <c r="N129" s="1" t="n">
        <v>5</v>
      </c>
      <c r="O129" s="1" t="s">
        <v>238</v>
      </c>
      <c r="P129" s="1" t="n">
        <v>4</v>
      </c>
      <c r="Q129" s="1" t="n">
        <v>4</v>
      </c>
      <c r="R129" s="1" t="n">
        <v>0</v>
      </c>
      <c r="S129" s="1" t="n">
        <v>4</v>
      </c>
      <c r="V129" s="1" t="n">
        <v>9</v>
      </c>
      <c r="W129" s="1" t="n">
        <v>4</v>
      </c>
      <c r="Y129" s="1" t="n">
        <v>8</v>
      </c>
      <c r="Z129" s="1" t="n">
        <v>4</v>
      </c>
      <c r="AI129" s="33"/>
      <c r="XES129" s="2"/>
      <c r="XET129" s="2"/>
      <c r="XEU129" s="2"/>
      <c r="XEV129" s="2"/>
      <c r="XEW129" s="2"/>
      <c r="XEX129" s="2"/>
      <c r="XEY129" s="2"/>
      <c r="XEZ129" s="2"/>
    </row>
    <row r="130" s="1" customFormat="true" ht="13.8" hidden="false" customHeight="false" outlineLevel="0" collapsed="false">
      <c r="B130" s="1" t="s">
        <v>239</v>
      </c>
      <c r="C130" s="1" t="n">
        <v>0.673903942108154</v>
      </c>
      <c r="D130" s="1" t="n">
        <v>0.708121418952942</v>
      </c>
      <c r="E130" s="1" t="n">
        <f aca="false">AVERAGE(C130:D130)</f>
        <v>0.691012680530548</v>
      </c>
      <c r="F130" s="48"/>
      <c r="J130" s="1" t="s">
        <v>240</v>
      </c>
      <c r="K130" s="1" t="n">
        <v>5</v>
      </c>
      <c r="L130" s="1" t="n">
        <v>5</v>
      </c>
      <c r="M130" s="1" t="n">
        <v>2</v>
      </c>
      <c r="N130" s="1" t="n">
        <v>7</v>
      </c>
      <c r="O130" s="1" t="s">
        <v>239</v>
      </c>
      <c r="P130" s="1" t="n">
        <v>11</v>
      </c>
      <c r="Q130" s="1" t="n">
        <v>11</v>
      </c>
      <c r="R130" s="1" t="n">
        <v>0</v>
      </c>
      <c r="S130" s="1" t="n">
        <v>6</v>
      </c>
      <c r="V130" s="1" t="n">
        <v>12</v>
      </c>
      <c r="W130" s="1" t="n">
        <v>7</v>
      </c>
      <c r="Y130" s="1" t="n">
        <v>17</v>
      </c>
      <c r="Z130" s="1" t="n">
        <v>11</v>
      </c>
      <c r="AI130" s="33"/>
      <c r="XES130" s="2"/>
      <c r="XET130" s="2"/>
      <c r="XEU130" s="2"/>
      <c r="XEV130" s="2"/>
      <c r="XEW130" s="2"/>
      <c r="XEX130" s="2"/>
      <c r="XEY130" s="2"/>
      <c r="XEZ130" s="2"/>
    </row>
    <row r="131" s="1" customFormat="true" ht="13.8" hidden="false" customHeight="false" outlineLevel="0" collapsed="false">
      <c r="B131" s="1" t="s">
        <v>237</v>
      </c>
      <c r="C131" s="1" t="n">
        <v>0.502501368522644</v>
      </c>
      <c r="D131" s="1" t="n">
        <v>0.454444706439972</v>
      </c>
      <c r="E131" s="1" t="n">
        <f aca="false">AVERAGE(C131:D131)</f>
        <v>0.478473037481308</v>
      </c>
      <c r="F131" s="48"/>
      <c r="J131" s="1" t="s">
        <v>236</v>
      </c>
      <c r="K131" s="1" t="n">
        <v>10</v>
      </c>
      <c r="L131" s="1" t="n">
        <v>10</v>
      </c>
      <c r="M131" s="1" t="n">
        <v>0</v>
      </c>
      <c r="N131" s="1" t="n">
        <v>9</v>
      </c>
      <c r="O131" s="1" t="s">
        <v>241</v>
      </c>
      <c r="P131" s="1" t="n">
        <v>3</v>
      </c>
      <c r="Q131" s="1" t="n">
        <v>3</v>
      </c>
      <c r="R131" s="1" t="n">
        <v>0</v>
      </c>
      <c r="S131" s="1" t="n">
        <v>0</v>
      </c>
      <c r="V131" s="1" t="n">
        <v>19</v>
      </c>
      <c r="W131" s="1" t="n">
        <v>10</v>
      </c>
      <c r="Y131" s="1" t="n">
        <v>3</v>
      </c>
      <c r="Z131" s="1" t="n">
        <v>3</v>
      </c>
      <c r="AI131" s="33"/>
      <c r="XES131" s="2"/>
      <c r="XET131" s="2"/>
      <c r="XEU131" s="2"/>
      <c r="XEV131" s="2"/>
      <c r="XEW131" s="2"/>
      <c r="XEX131" s="2"/>
      <c r="XEY131" s="2"/>
      <c r="XEZ131" s="2"/>
    </row>
    <row r="132" s="1" customFormat="true" ht="13.8" hidden="false" customHeight="false" outlineLevel="0" collapsed="false">
      <c r="B132" s="1" t="s">
        <v>241</v>
      </c>
      <c r="C132" s="1" t="n">
        <v>0.608997046947479</v>
      </c>
      <c r="D132" s="1" t="n">
        <v>0.617342412471771</v>
      </c>
      <c r="E132" s="1" t="n">
        <f aca="false">AVERAGE(C132:D132)</f>
        <v>0.613169729709625</v>
      </c>
      <c r="F132" s="48"/>
      <c r="J132" s="1" t="s">
        <v>239</v>
      </c>
      <c r="K132" s="1" t="n">
        <v>11</v>
      </c>
      <c r="L132" s="1" t="n">
        <v>11</v>
      </c>
      <c r="M132" s="1" t="n">
        <v>0</v>
      </c>
      <c r="N132" s="1" t="n">
        <v>7</v>
      </c>
      <c r="O132" s="1" t="s">
        <v>236</v>
      </c>
      <c r="P132" s="1" t="n">
        <v>10</v>
      </c>
      <c r="Q132" s="1" t="n">
        <v>10</v>
      </c>
      <c r="R132" s="1" t="n">
        <v>0</v>
      </c>
      <c r="S132" s="1" t="n">
        <v>8</v>
      </c>
      <c r="V132" s="1" t="n">
        <v>18</v>
      </c>
      <c r="W132" s="1" t="n">
        <v>11</v>
      </c>
      <c r="Y132" s="1" t="n">
        <v>18</v>
      </c>
      <c r="Z132" s="1" t="n">
        <v>10</v>
      </c>
      <c r="AI132" s="33"/>
      <c r="XES132" s="2"/>
      <c r="XET132" s="2"/>
      <c r="XEU132" s="2"/>
      <c r="XEV132" s="2"/>
      <c r="XEW132" s="2"/>
      <c r="XEX132" s="2"/>
      <c r="XEY132" s="2"/>
      <c r="XEZ132" s="2"/>
    </row>
    <row r="133" s="1" customFormat="true" ht="13.8" hidden="false" customHeight="false" outlineLevel="0" collapsed="false">
      <c r="B133" s="1" t="s">
        <v>238</v>
      </c>
      <c r="C133" s="1" t="n">
        <v>0.572594523429871</v>
      </c>
      <c r="D133" s="1" t="n">
        <v>0.529573023319244</v>
      </c>
      <c r="E133" s="1" t="n">
        <f aca="false">AVERAGE(C133:D133)</f>
        <v>0.551083773374558</v>
      </c>
      <c r="F133" s="48"/>
      <c r="J133" s="1" t="s">
        <v>238</v>
      </c>
      <c r="K133" s="1" t="n">
        <v>4</v>
      </c>
      <c r="L133" s="1" t="n">
        <v>4</v>
      </c>
      <c r="M133" s="1" t="n">
        <v>0</v>
      </c>
      <c r="N133" s="1" t="n">
        <v>5</v>
      </c>
      <c r="O133" s="1" t="s">
        <v>240</v>
      </c>
      <c r="P133" s="1" t="n">
        <v>5</v>
      </c>
      <c r="Q133" s="1" t="n">
        <v>5</v>
      </c>
      <c r="R133" s="1" t="n">
        <v>2</v>
      </c>
      <c r="S133" s="1" t="n">
        <v>6</v>
      </c>
      <c r="V133" s="1" t="n">
        <v>9</v>
      </c>
      <c r="W133" s="1" t="n">
        <v>4</v>
      </c>
      <c r="X133" s="33"/>
      <c r="Y133" s="1" t="n">
        <v>11</v>
      </c>
      <c r="Z133" s="1" t="n">
        <v>7</v>
      </c>
      <c r="AA133" s="33"/>
      <c r="AB133" s="33"/>
      <c r="AI133" s="33"/>
      <c r="XES133" s="2"/>
      <c r="XET133" s="2"/>
      <c r="XEU133" s="2"/>
      <c r="XEV133" s="2"/>
      <c r="XEW133" s="2"/>
      <c r="XEX133" s="2"/>
      <c r="XEY133" s="2"/>
      <c r="XEZ133" s="2"/>
    </row>
    <row r="134" s="1" customFormat="true" ht="13.8" hidden="false" customHeight="false" outlineLevel="0" collapsed="false">
      <c r="B134" s="1" t="s">
        <v>242</v>
      </c>
      <c r="C134" s="1" t="n">
        <v>0.441514253616333</v>
      </c>
      <c r="D134" s="1" t="n">
        <v>0.40574112534523</v>
      </c>
      <c r="E134" s="1" t="n">
        <f aca="false">AVERAGE(C134:D134)</f>
        <v>0.423627689480782</v>
      </c>
      <c r="F134" s="48"/>
      <c r="J134" s="1" t="s">
        <v>242</v>
      </c>
      <c r="K134" s="1" t="n">
        <v>7</v>
      </c>
      <c r="L134" s="1" t="n">
        <v>7</v>
      </c>
      <c r="M134" s="1" t="n">
        <v>0</v>
      </c>
      <c r="N134" s="1" t="n">
        <v>7</v>
      </c>
      <c r="O134" s="1" t="s">
        <v>242</v>
      </c>
      <c r="P134" s="1" t="n">
        <v>7</v>
      </c>
      <c r="Q134" s="1" t="n">
        <v>7</v>
      </c>
      <c r="R134" s="1" t="n">
        <v>0</v>
      </c>
      <c r="S134" s="1" t="n">
        <v>6</v>
      </c>
      <c r="V134" s="1" t="n">
        <v>14</v>
      </c>
      <c r="W134" s="1" t="n">
        <v>7</v>
      </c>
      <c r="X134" s="33"/>
      <c r="Y134" s="1" t="n">
        <v>13</v>
      </c>
      <c r="Z134" s="1" t="n">
        <v>7</v>
      </c>
      <c r="AA134" s="33"/>
      <c r="AB134" s="33"/>
      <c r="AI134" s="33"/>
      <c r="XES134" s="2"/>
      <c r="XET134" s="2"/>
      <c r="XEU134" s="2"/>
      <c r="XEV134" s="2"/>
      <c r="XEW134" s="2"/>
      <c r="XEX134" s="2"/>
      <c r="XEY134" s="2"/>
      <c r="XEZ134" s="2"/>
    </row>
    <row r="135" s="1" customFormat="true" ht="13.8" hidden="false" customHeight="false" outlineLevel="0" collapsed="false">
      <c r="B135" s="1" t="s">
        <v>240</v>
      </c>
      <c r="C135" s="1" t="n">
        <v>0.656755566596985</v>
      </c>
      <c r="D135" s="1" t="n">
        <v>0.633007943630219</v>
      </c>
      <c r="E135" s="1" t="n">
        <f aca="false">AVERAGE(C135:D135)</f>
        <v>0.644881755113602</v>
      </c>
      <c r="F135" s="48"/>
      <c r="J135" s="1" t="s">
        <v>241</v>
      </c>
      <c r="K135" s="1" t="n">
        <v>3</v>
      </c>
      <c r="L135" s="1" t="n">
        <v>3</v>
      </c>
      <c r="M135" s="1" t="n">
        <v>0</v>
      </c>
      <c r="N135" s="1" t="n">
        <v>0</v>
      </c>
      <c r="O135" s="1" t="s">
        <v>237</v>
      </c>
      <c r="P135" s="1" t="n">
        <v>4</v>
      </c>
      <c r="Q135" s="1" t="n">
        <v>4</v>
      </c>
      <c r="R135" s="1" t="n">
        <v>0</v>
      </c>
      <c r="S135" s="1" t="n">
        <v>4</v>
      </c>
      <c r="V135" s="1" t="n">
        <v>3</v>
      </c>
      <c r="W135" s="1" t="n">
        <v>3</v>
      </c>
      <c r="X135" s="33"/>
      <c r="Y135" s="1" t="n">
        <v>8</v>
      </c>
      <c r="Z135" s="1" t="n">
        <v>4</v>
      </c>
      <c r="AA135" s="33"/>
      <c r="AB135" s="33"/>
      <c r="AI135" s="33"/>
      <c r="XES135" s="2"/>
      <c r="XET135" s="2"/>
      <c r="XEU135" s="2"/>
      <c r="XEV135" s="2"/>
      <c r="XEW135" s="2"/>
      <c r="XEX135" s="2"/>
      <c r="XEY135" s="2"/>
      <c r="XEZ135" s="2"/>
    </row>
    <row r="136" s="1" customFormat="true" ht="13.8" hidden="false" customHeight="false" outlineLevel="0" collapsed="false">
      <c r="B136" s="9" t="s">
        <v>47</v>
      </c>
      <c r="C136" s="48" t="n">
        <f aca="false">AVERAGE(C129:C135)</f>
        <v>0.593380698135921</v>
      </c>
      <c r="D136" s="48" t="n">
        <f aca="false">AVERAGE(D129:D135)</f>
        <v>0.574767883334841</v>
      </c>
      <c r="E136" s="48"/>
      <c r="F136" s="9"/>
      <c r="K136" s="63" t="n">
        <f aca="false">AVERAGE(K129:K135)</f>
        <v>6.28571428571429</v>
      </c>
      <c r="L136" s="63" t="n">
        <f aca="false">AVERAGE(L129:L135)</f>
        <v>6.28571428571429</v>
      </c>
      <c r="M136" s="63" t="n">
        <f aca="false">AVERAGE(M129:M135)</f>
        <v>0.285714285714286</v>
      </c>
      <c r="N136" s="63" t="n">
        <f aca="false">AVERAGE(N129:N135)</f>
        <v>5.71428571428571</v>
      </c>
      <c r="O136" s="33"/>
      <c r="P136" s="63" t="n">
        <f aca="false">AVERAGE(P129:P135)</f>
        <v>6.28571428571429</v>
      </c>
      <c r="Q136" s="63" t="n">
        <f aca="false">AVERAGE(Q129:Q135)</f>
        <v>6.28571428571429</v>
      </c>
      <c r="R136" s="63" t="n">
        <f aca="false">AVERAGE(R129:R135)</f>
        <v>0.285714285714286</v>
      </c>
      <c r="S136" s="63" t="n">
        <f aca="false">AVERAGE(S129:S135)</f>
        <v>4.85714285714286</v>
      </c>
      <c r="V136" s="63" t="n">
        <f aca="false">AVERAGE(V129:V135)</f>
        <v>12</v>
      </c>
      <c r="W136" s="63" t="n">
        <f aca="false">AVERAGE(W129:W135)</f>
        <v>6.57142857142857</v>
      </c>
      <c r="Y136" s="63" t="n">
        <f aca="false">AVERAGE(Y129:Y135)</f>
        <v>11.1428571428571</v>
      </c>
      <c r="Z136" s="63" t="n">
        <f aca="false">AVERAGE(Z129:Z135)</f>
        <v>6.57142857142857</v>
      </c>
      <c r="AA136" s="33"/>
      <c r="AB136" s="33"/>
      <c r="AI136" s="33"/>
      <c r="XES136" s="2"/>
      <c r="XET136" s="2"/>
      <c r="XEU136" s="2"/>
      <c r="XEV136" s="2"/>
      <c r="XEW136" s="2"/>
      <c r="XEX136" s="2"/>
      <c r="XEY136" s="2"/>
      <c r="XEZ136" s="2"/>
    </row>
    <row r="137" customFormat="false" ht="13.8" hidden="false" customHeight="false" outlineLevel="0" collapsed="false">
      <c r="C137" s="1"/>
      <c r="D137" s="2"/>
      <c r="G137" s="1"/>
      <c r="X137" s="33"/>
      <c r="Y137" s="33"/>
      <c r="Z137" s="33"/>
      <c r="AA137" s="33"/>
      <c r="AB137" s="33"/>
      <c r="AC137" s="33"/>
      <c r="AD137" s="1"/>
      <c r="AE137" s="33"/>
      <c r="AF137" s="1"/>
      <c r="AG137" s="33"/>
      <c r="AI137" s="33"/>
      <c r="XES137" s="2"/>
      <c r="XET137" s="2"/>
      <c r="XEU137" s="2"/>
      <c r="XEV137" s="2"/>
      <c r="XEW137" s="2"/>
      <c r="XEX137" s="2"/>
      <c r="XEY137" s="2"/>
      <c r="XEZ137" s="2"/>
    </row>
    <row r="138" customFormat="false" ht="13.8" hidden="false" customHeight="false" outlineLevel="0" collapsed="false">
      <c r="C138" s="1"/>
      <c r="D138" s="2"/>
      <c r="G138" s="1"/>
      <c r="X138" s="33"/>
      <c r="Y138" s="33"/>
      <c r="Z138" s="33"/>
      <c r="AA138" s="33"/>
      <c r="AB138" s="33"/>
      <c r="AC138" s="33"/>
      <c r="AD138" s="1"/>
      <c r="AE138" s="33"/>
      <c r="AF138" s="1"/>
      <c r="AG138" s="33"/>
      <c r="AI138" s="33"/>
      <c r="XES138" s="2"/>
      <c r="XET138" s="2"/>
      <c r="XEU138" s="2"/>
      <c r="XEV138" s="2"/>
      <c r="XEW138" s="2"/>
      <c r="XEX138" s="2"/>
      <c r="XEY138" s="2"/>
      <c r="XEZ138" s="2"/>
    </row>
    <row r="139" customFormat="false" ht="13.8" hidden="false" customHeight="false" outlineLevel="0" collapsed="false">
      <c r="B139" s="9" t="s">
        <v>161</v>
      </c>
      <c r="C139" s="9" t="s">
        <v>56</v>
      </c>
      <c r="D139" s="9" t="s">
        <v>163</v>
      </c>
      <c r="E139" s="9"/>
      <c r="G139" s="1"/>
      <c r="J139" s="1" t="s">
        <v>243</v>
      </c>
      <c r="K139" s="1"/>
      <c r="L139" s="1"/>
      <c r="N139" s="33"/>
      <c r="X139" s="33"/>
      <c r="Y139" s="33"/>
      <c r="Z139" s="33"/>
      <c r="AA139" s="33"/>
      <c r="AB139" s="33"/>
      <c r="AC139" s="33"/>
      <c r="AD139" s="1"/>
      <c r="AE139" s="33"/>
      <c r="AF139" s="1"/>
      <c r="AG139" s="33"/>
      <c r="AI139" s="33"/>
      <c r="XES139" s="2"/>
      <c r="XET139" s="2"/>
      <c r="XEU139" s="2"/>
      <c r="XEV139" s="2"/>
      <c r="XEW139" s="2"/>
      <c r="XEX139" s="2"/>
      <c r="XEY139" s="2"/>
      <c r="XEZ139" s="2"/>
    </row>
    <row r="140" customFormat="false" ht="13.8" hidden="false" customHeight="false" outlineLevel="0" collapsed="false">
      <c r="B140" s="9"/>
      <c r="C140" s="9" t="s">
        <v>233</v>
      </c>
      <c r="D140" s="48" t="s">
        <v>234</v>
      </c>
      <c r="E140" s="9" t="s">
        <v>165</v>
      </c>
      <c r="G140" s="1"/>
      <c r="J140" s="33" t="s">
        <v>235</v>
      </c>
      <c r="K140" s="42" t="s">
        <v>166</v>
      </c>
      <c r="L140" s="42" t="s">
        <v>167</v>
      </c>
      <c r="M140" s="42" t="s">
        <v>168</v>
      </c>
      <c r="N140" s="42" t="s">
        <v>169</v>
      </c>
      <c r="O140" s="33" t="s">
        <v>233</v>
      </c>
      <c r="P140" s="42" t="s">
        <v>166</v>
      </c>
      <c r="Q140" s="42" t="s">
        <v>167</v>
      </c>
      <c r="R140" s="42" t="s">
        <v>168</v>
      </c>
      <c r="S140" s="42" t="s">
        <v>169</v>
      </c>
      <c r="Y140" s="33"/>
      <c r="Z140" s="33"/>
      <c r="AA140" s="33"/>
      <c r="AB140" s="33"/>
      <c r="AC140" s="33"/>
      <c r="AD140" s="1"/>
      <c r="AE140" s="33"/>
      <c r="AF140" s="1"/>
      <c r="AG140" s="33"/>
      <c r="AI140" s="33"/>
      <c r="XES140" s="2"/>
      <c r="XET140" s="2"/>
      <c r="XEU140" s="2"/>
      <c r="XEV140" s="2"/>
      <c r="XEW140" s="2"/>
      <c r="XEX140" s="2"/>
      <c r="XEY140" s="2"/>
      <c r="XEZ140" s="2"/>
    </row>
    <row r="141" customFormat="false" ht="13.8" hidden="false" customHeight="false" outlineLevel="0" collapsed="false">
      <c r="B141" s="1" t="s">
        <v>236</v>
      </c>
      <c r="C141" s="1" t="n">
        <v>0.560905563515008</v>
      </c>
      <c r="D141" s="1" t="n">
        <v>0.513014573791794</v>
      </c>
      <c r="E141" s="1" t="n">
        <f aca="false">AVERAGE(C141:D141)</f>
        <v>0.536960068653401</v>
      </c>
      <c r="G141" s="1"/>
      <c r="J141" s="33" t="s">
        <v>236</v>
      </c>
      <c r="K141" s="1" t="n">
        <v>10</v>
      </c>
      <c r="L141" s="1" t="n">
        <v>10</v>
      </c>
      <c r="M141" s="33" t="n">
        <v>0</v>
      </c>
      <c r="N141" s="33" t="n">
        <v>9</v>
      </c>
      <c r="O141" s="1" t="s">
        <v>236</v>
      </c>
      <c r="P141" s="1" t="n">
        <v>10</v>
      </c>
      <c r="Q141" s="1" t="n">
        <v>10</v>
      </c>
      <c r="R141" s="1" t="n">
        <v>0</v>
      </c>
      <c r="S141" s="1" t="n">
        <v>8</v>
      </c>
      <c r="Y141" s="1"/>
      <c r="Z141" s="1"/>
      <c r="AB141" s="1"/>
      <c r="AC141" s="33"/>
      <c r="AD141" s="1"/>
      <c r="AE141" s="33"/>
      <c r="AF141" s="1"/>
      <c r="AG141" s="33"/>
      <c r="AI141" s="33"/>
      <c r="XES141" s="2"/>
      <c r="XET141" s="2"/>
      <c r="XEU141" s="2"/>
      <c r="XEV141" s="2"/>
      <c r="XEW141" s="2"/>
      <c r="XEX141" s="2"/>
      <c r="XEY141" s="2"/>
      <c r="XEZ141" s="2"/>
    </row>
    <row r="142" customFormat="false" ht="13.8" hidden="false" customHeight="false" outlineLevel="0" collapsed="false">
      <c r="B142" s="1" t="s">
        <v>239</v>
      </c>
      <c r="C142" s="1" t="n">
        <v>0.612909329486209</v>
      </c>
      <c r="D142" s="1" t="n">
        <v>0.475535456944342</v>
      </c>
      <c r="E142" s="1" t="n">
        <f aca="false">AVERAGE(C142:D142)</f>
        <v>0.544222393215276</v>
      </c>
      <c r="G142" s="1"/>
      <c r="J142" s="33" t="s">
        <v>239</v>
      </c>
      <c r="K142" s="33" t="n">
        <v>10</v>
      </c>
      <c r="L142" s="33" t="n">
        <v>10</v>
      </c>
      <c r="M142" s="33" t="n">
        <v>1</v>
      </c>
      <c r="N142" s="33" t="n">
        <v>8</v>
      </c>
      <c r="O142" s="1" t="s">
        <v>239</v>
      </c>
      <c r="P142" s="1" t="n">
        <v>11</v>
      </c>
      <c r="Q142" s="1" t="n">
        <v>10</v>
      </c>
      <c r="R142" s="1" t="n">
        <v>0</v>
      </c>
      <c r="S142" s="1" t="n">
        <v>7</v>
      </c>
      <c r="Y142" s="1"/>
      <c r="Z142" s="1"/>
      <c r="AB142" s="1"/>
      <c r="AC142" s="33"/>
      <c r="AD142" s="1"/>
      <c r="AE142" s="33"/>
      <c r="AF142" s="1"/>
      <c r="AG142" s="33"/>
      <c r="AI142" s="33"/>
      <c r="XES142" s="2"/>
      <c r="XET142" s="2"/>
      <c r="XEU142" s="2"/>
      <c r="XEV142" s="2"/>
      <c r="XEW142" s="2"/>
      <c r="XEX142" s="2"/>
      <c r="XEY142" s="2"/>
      <c r="XEZ142" s="2"/>
    </row>
    <row r="143" customFormat="false" ht="13.8" hidden="false" customHeight="false" outlineLevel="0" collapsed="false">
      <c r="B143" s="1" t="s">
        <v>237</v>
      </c>
      <c r="C143" s="1" t="n">
        <v>0.54002332982678</v>
      </c>
      <c r="D143" s="1" t="n">
        <v>0.560146751587044</v>
      </c>
      <c r="E143" s="1" t="n">
        <f aca="false">AVERAGE(C143:D143)</f>
        <v>0.550085040706912</v>
      </c>
      <c r="G143" s="1"/>
      <c r="J143" s="33" t="s">
        <v>237</v>
      </c>
      <c r="K143" s="1" t="n">
        <v>4</v>
      </c>
      <c r="L143" s="1" t="n">
        <v>4</v>
      </c>
      <c r="M143" s="33" t="n">
        <v>0</v>
      </c>
      <c r="N143" s="33" t="n">
        <v>5</v>
      </c>
      <c r="O143" s="1" t="s">
        <v>237</v>
      </c>
      <c r="P143" s="1" t="n">
        <v>4</v>
      </c>
      <c r="Q143" s="1" t="n">
        <v>4</v>
      </c>
      <c r="R143" s="1" t="n">
        <v>0</v>
      </c>
      <c r="S143" s="1" t="n">
        <v>4</v>
      </c>
      <c r="Y143" s="1"/>
      <c r="Z143" s="1"/>
      <c r="AB143" s="1"/>
      <c r="AC143" s="1"/>
      <c r="AD143" s="1"/>
      <c r="AE143" s="1"/>
      <c r="AF143" s="1"/>
      <c r="AG143" s="1"/>
      <c r="XES143" s="2"/>
      <c r="XET143" s="2"/>
      <c r="XEU143" s="2"/>
      <c r="XEV143" s="2"/>
      <c r="XEW143" s="2"/>
      <c r="XEX143" s="2"/>
      <c r="XEY143" s="2"/>
      <c r="XEZ143" s="2"/>
    </row>
    <row r="144" customFormat="false" ht="13.8" hidden="false" customHeight="false" outlineLevel="0" collapsed="false">
      <c r="B144" s="1" t="s">
        <v>241</v>
      </c>
      <c r="C144" s="1" t="n">
        <v>0.562042917826707</v>
      </c>
      <c r="D144" s="1" t="n">
        <v>0.616992338447121</v>
      </c>
      <c r="E144" s="1" t="n">
        <f aca="false">AVERAGE(C144:D144)</f>
        <v>0.589517628136914</v>
      </c>
      <c r="G144" s="1"/>
      <c r="J144" s="33" t="s">
        <v>241</v>
      </c>
      <c r="K144" s="1" t="n">
        <v>3</v>
      </c>
      <c r="L144" s="1" t="n">
        <v>3</v>
      </c>
      <c r="M144" s="33" t="n">
        <v>0</v>
      </c>
      <c r="N144" s="33" t="n">
        <v>0</v>
      </c>
      <c r="O144" s="1" t="s">
        <v>241</v>
      </c>
      <c r="P144" s="1" t="n">
        <v>3</v>
      </c>
      <c r="Q144" s="1" t="n">
        <v>3</v>
      </c>
      <c r="R144" s="1" t="n">
        <v>0</v>
      </c>
      <c r="S144" s="1" t="n">
        <v>0</v>
      </c>
      <c r="Y144" s="1"/>
      <c r="Z144" s="1"/>
      <c r="AB144" s="1"/>
      <c r="AC144" s="1"/>
      <c r="AD144" s="1"/>
      <c r="AE144" s="1"/>
      <c r="AF144" s="1"/>
      <c r="AG144" s="1"/>
      <c r="XES144" s="2"/>
      <c r="XET144" s="2"/>
      <c r="XEU144" s="2"/>
      <c r="XEV144" s="2"/>
      <c r="XEW144" s="2"/>
      <c r="XEX144" s="2"/>
      <c r="XEY144" s="2"/>
      <c r="XEZ144" s="2"/>
    </row>
    <row r="145" customFormat="false" ht="13.8" hidden="false" customHeight="false" outlineLevel="0" collapsed="false">
      <c r="B145" s="1" t="s">
        <v>238</v>
      </c>
      <c r="C145" s="1" t="n">
        <v>0.465758071083975</v>
      </c>
      <c r="D145" s="1" t="n">
        <v>0.448507962607659</v>
      </c>
      <c r="E145" s="1" t="n">
        <f aca="false">AVERAGE(C145:D145)</f>
        <v>0.457133016845817</v>
      </c>
      <c r="G145" s="1"/>
      <c r="J145" s="33" t="s">
        <v>238</v>
      </c>
      <c r="K145" s="1" t="n">
        <v>3</v>
      </c>
      <c r="L145" s="1" t="n">
        <v>2</v>
      </c>
      <c r="M145" s="33" t="n">
        <v>1</v>
      </c>
      <c r="N145" s="33" t="n">
        <v>7</v>
      </c>
      <c r="O145" s="33" t="s">
        <v>238</v>
      </c>
      <c r="P145" s="33" t="n">
        <v>3</v>
      </c>
      <c r="Q145" s="33" t="n">
        <v>3</v>
      </c>
      <c r="R145" s="33" t="n">
        <v>1</v>
      </c>
      <c r="S145" s="33" t="n">
        <v>5</v>
      </c>
      <c r="Y145" s="1"/>
      <c r="Z145" s="1"/>
      <c r="AB145" s="1"/>
      <c r="AC145" s="1"/>
      <c r="AD145" s="1"/>
      <c r="AE145" s="1"/>
      <c r="AF145" s="1"/>
      <c r="AG145" s="1"/>
      <c r="XES145" s="2"/>
      <c r="XET145" s="2"/>
      <c r="XEU145" s="2"/>
      <c r="XEV145" s="2"/>
      <c r="XEW145" s="2"/>
      <c r="XEX145" s="2"/>
      <c r="XEY145" s="2"/>
      <c r="XEZ145" s="2"/>
    </row>
    <row r="146" customFormat="false" ht="13.8" hidden="false" customHeight="false" outlineLevel="0" collapsed="false">
      <c r="B146" s="1" t="s">
        <v>242</v>
      </c>
      <c r="C146" s="1" t="n">
        <v>0.361357990713129</v>
      </c>
      <c r="D146" s="1" t="n">
        <v>0.33094627151393</v>
      </c>
      <c r="E146" s="1" t="n">
        <f aca="false">AVERAGE(C146:D146)</f>
        <v>0.34615213111353</v>
      </c>
      <c r="G146" s="1"/>
      <c r="J146" s="33" t="s">
        <v>242</v>
      </c>
      <c r="K146" s="1" t="n">
        <v>7</v>
      </c>
      <c r="L146" s="1" t="n">
        <v>6</v>
      </c>
      <c r="M146" s="33" t="n">
        <v>0</v>
      </c>
      <c r="N146" s="33" t="n">
        <v>8</v>
      </c>
      <c r="O146" s="1" t="s">
        <v>242</v>
      </c>
      <c r="P146" s="1" t="n">
        <v>7</v>
      </c>
      <c r="Q146" s="1" t="n">
        <v>6</v>
      </c>
      <c r="R146" s="1" t="n">
        <v>0</v>
      </c>
      <c r="S146" s="1" t="n">
        <v>7</v>
      </c>
      <c r="Y146" s="1"/>
      <c r="Z146" s="1"/>
      <c r="AB146" s="1"/>
      <c r="AC146" s="1"/>
      <c r="AD146" s="1"/>
      <c r="AE146" s="1"/>
      <c r="AF146" s="1"/>
      <c r="AG146" s="1"/>
      <c r="XES146" s="2"/>
      <c r="XET146" s="2"/>
      <c r="XEU146" s="2"/>
      <c r="XEV146" s="2"/>
      <c r="XEW146" s="2"/>
      <c r="XEX146" s="2"/>
      <c r="XEY146" s="2"/>
      <c r="XEZ146" s="2"/>
    </row>
    <row r="147" customFormat="false" ht="13.8" hidden="false" customHeight="false" outlineLevel="0" collapsed="false">
      <c r="B147" s="1" t="s">
        <v>240</v>
      </c>
      <c r="C147" s="1" t="n">
        <v>0.471017121446726</v>
      </c>
      <c r="D147" s="1" t="n">
        <v>0.557931899304346</v>
      </c>
      <c r="E147" s="1" t="n">
        <f aca="false">AVERAGE(C147:D147)</f>
        <v>0.514474510375536</v>
      </c>
      <c r="G147" s="1"/>
      <c r="J147" s="33" t="s">
        <v>240</v>
      </c>
      <c r="K147" s="1" t="n">
        <v>4</v>
      </c>
      <c r="L147" s="1" t="n">
        <v>4</v>
      </c>
      <c r="M147" s="33" t="n">
        <v>3</v>
      </c>
      <c r="N147" s="33" t="n">
        <v>8</v>
      </c>
      <c r="O147" s="1" t="s">
        <v>240</v>
      </c>
      <c r="P147" s="1" t="n">
        <v>4</v>
      </c>
      <c r="Q147" s="1" t="n">
        <v>4</v>
      </c>
      <c r="R147" s="1" t="n">
        <v>3</v>
      </c>
      <c r="S147" s="1" t="n">
        <v>7</v>
      </c>
      <c r="Y147" s="1"/>
      <c r="Z147" s="1"/>
      <c r="AB147" s="1"/>
      <c r="AC147" s="1"/>
      <c r="AD147" s="1"/>
      <c r="AE147" s="1"/>
      <c r="AF147" s="1"/>
      <c r="AG147" s="1"/>
      <c r="XES147" s="2"/>
      <c r="XET147" s="2"/>
      <c r="XEU147" s="2"/>
      <c r="XEV147" s="2"/>
      <c r="XEW147" s="2"/>
      <c r="XEX147" s="2"/>
      <c r="XEY147" s="2"/>
      <c r="XEZ147" s="2"/>
    </row>
    <row r="148" customFormat="false" ht="13.8" hidden="false" customHeight="false" outlineLevel="0" collapsed="false">
      <c r="B148" s="9" t="s">
        <v>47</v>
      </c>
      <c r="C148" s="48" t="n">
        <f aca="false">AVERAGE(C141:C147)</f>
        <v>0.510573474842648</v>
      </c>
      <c r="D148" s="48" t="n">
        <f aca="false">AVERAGE(D141:D147)</f>
        <v>0.500439322028034</v>
      </c>
      <c r="E148" s="48"/>
      <c r="G148" s="1"/>
      <c r="K148" s="63" t="n">
        <f aca="false">AVERAGE(K141:K147)</f>
        <v>5.85714285714286</v>
      </c>
      <c r="L148" s="63" t="n">
        <f aca="false">AVERAGE(L141:L147)</f>
        <v>5.57142857142857</v>
      </c>
      <c r="M148" s="63" t="n">
        <f aca="false">AVERAGE(M141:M147)</f>
        <v>0.714285714285714</v>
      </c>
      <c r="N148" s="63" t="n">
        <f aca="false">AVERAGE(N141:N147)</f>
        <v>6.42857142857143</v>
      </c>
      <c r="O148" s="33"/>
      <c r="P148" s="63" t="n">
        <f aca="false">AVERAGE(P141:P147)</f>
        <v>6</v>
      </c>
      <c r="Q148" s="63" t="n">
        <f aca="false">AVERAGE(Q141:Q147)</f>
        <v>5.71428571428571</v>
      </c>
      <c r="R148" s="63" t="n">
        <f aca="false">AVERAGE(R141:R147)</f>
        <v>0.571428571428571</v>
      </c>
      <c r="S148" s="63" t="n">
        <f aca="false">AVERAGE(S141:S147)</f>
        <v>5.42857142857143</v>
      </c>
      <c r="Y148" s="1"/>
      <c r="Z148" s="1"/>
      <c r="AB148" s="1"/>
      <c r="AC148" s="1"/>
      <c r="AD148" s="1"/>
      <c r="AE148" s="1"/>
      <c r="AF148" s="1"/>
      <c r="AG148" s="1"/>
      <c r="XES148" s="2"/>
      <c r="XET148" s="2"/>
      <c r="XEU148" s="2"/>
      <c r="XEV148" s="2"/>
      <c r="XEW148" s="2"/>
      <c r="XEX148" s="2"/>
      <c r="XEY148" s="2"/>
      <c r="XEZ148" s="2"/>
    </row>
    <row r="149" customFormat="false" ht="13.8" hidden="false" customHeight="false" outlineLevel="0" collapsed="false">
      <c r="M149" s="24" t="n">
        <f aca="false">M148/W136</f>
        <v>0.108695652173913</v>
      </c>
      <c r="N149" s="24" t="n">
        <f aca="false">N148/V136</f>
        <v>0.535714285714286</v>
      </c>
      <c r="O149" s="24"/>
      <c r="P149" s="24"/>
      <c r="Q149" s="24"/>
      <c r="R149" s="24" t="n">
        <f aca="false">R148/Z136</f>
        <v>0.0869565217391304</v>
      </c>
      <c r="S149" s="24" t="n">
        <f aca="false">S148/Y136</f>
        <v>0.487179487179487</v>
      </c>
      <c r="Y149" s="1"/>
      <c r="Z149" s="1"/>
      <c r="AB149" s="1"/>
      <c r="AC149" s="1"/>
      <c r="AD149" s="1"/>
      <c r="AE149" s="1"/>
      <c r="AF149" s="1"/>
      <c r="AG149" s="1"/>
      <c r="XES149" s="2"/>
      <c r="XET149" s="2"/>
      <c r="XEU149" s="2"/>
      <c r="XEV149" s="2"/>
      <c r="XEW149" s="2"/>
      <c r="XEX149" s="2"/>
      <c r="XEY149" s="2"/>
      <c r="XEZ149" s="2"/>
    </row>
    <row r="150" customFormat="false" ht="13.8" hidden="false" customHeight="false" outlineLevel="0" collapsed="false">
      <c r="Y150" s="1"/>
      <c r="Z150" s="1"/>
      <c r="AB150" s="1"/>
      <c r="AC150" s="1"/>
      <c r="AD150" s="1"/>
      <c r="AE150" s="1"/>
      <c r="AF150" s="1"/>
      <c r="AG150" s="1"/>
      <c r="XES150" s="2"/>
      <c r="XET150" s="2"/>
      <c r="XEU150" s="2"/>
      <c r="XEV150" s="2"/>
      <c r="XEW150" s="2"/>
      <c r="XEX150" s="2"/>
      <c r="XEY150" s="2"/>
      <c r="XEZ150" s="2"/>
    </row>
    <row r="151" customFormat="false" ht="13.8" hidden="false" customHeight="false" outlineLevel="0" collapsed="false">
      <c r="Y151" s="1"/>
      <c r="Z151" s="1"/>
      <c r="AB151" s="1"/>
      <c r="AC151" s="1"/>
      <c r="AD151" s="1"/>
      <c r="AE151" s="1"/>
      <c r="AF151" s="1"/>
      <c r="AG151" s="1"/>
      <c r="XES151" s="2"/>
      <c r="XET151" s="2"/>
      <c r="XEU151" s="2"/>
      <c r="XEV151" s="2"/>
      <c r="XEW151" s="2"/>
      <c r="XEX151" s="2"/>
      <c r="XEY151" s="2"/>
      <c r="XEZ151" s="2"/>
    </row>
    <row r="152" customFormat="false" ht="13.8" hidden="false" customHeight="false" outlineLevel="0" collapsed="false">
      <c r="Y152" s="1"/>
      <c r="Z152" s="1"/>
      <c r="AB152" s="1"/>
      <c r="AC152" s="1"/>
      <c r="AD152" s="1"/>
      <c r="AE152" s="1"/>
      <c r="AF152" s="1"/>
      <c r="AG152" s="1"/>
      <c r="XES152" s="2"/>
      <c r="XET152" s="2"/>
      <c r="XEU152" s="2"/>
      <c r="XEV152" s="2"/>
      <c r="XEW152" s="2"/>
      <c r="XEX152" s="2"/>
      <c r="XEY152" s="2"/>
      <c r="XEZ152" s="2"/>
    </row>
    <row r="153" customFormat="false" ht="13.8" hidden="false" customHeight="false" outlineLevel="0" collapsed="false">
      <c r="Y153" s="1"/>
      <c r="Z153" s="1"/>
      <c r="AB153" s="1"/>
      <c r="AC153" s="1"/>
      <c r="AD153" s="1"/>
      <c r="AE153" s="1"/>
      <c r="AF153" s="1"/>
      <c r="AG153" s="1"/>
      <c r="XES153" s="2"/>
      <c r="XET153" s="2"/>
      <c r="XEU153" s="2"/>
      <c r="XEV153" s="2"/>
      <c r="XEW153" s="2"/>
      <c r="XEX153" s="2"/>
      <c r="XEY153" s="2"/>
      <c r="XEZ153" s="2"/>
    </row>
    <row r="154" customFormat="false" ht="13.8" hidden="false" customHeight="false" outlineLevel="0" collapsed="false">
      <c r="Y154" s="1"/>
      <c r="Z154" s="1"/>
      <c r="AB154" s="1"/>
      <c r="AC154" s="1"/>
      <c r="AD154" s="1"/>
      <c r="AE154" s="1"/>
      <c r="AF154" s="1"/>
      <c r="AG154" s="1"/>
      <c r="XES154" s="2"/>
      <c r="XET154" s="2"/>
      <c r="XEU154" s="2"/>
      <c r="XEV154" s="2"/>
      <c r="XEW154" s="2"/>
      <c r="XEX154" s="2"/>
      <c r="XEY154" s="2"/>
      <c r="XEZ154" s="2"/>
    </row>
    <row r="155" customFormat="false" ht="13.8" hidden="false" customHeight="false" outlineLevel="0" collapsed="false">
      <c r="Y155" s="1"/>
      <c r="Z155" s="1"/>
      <c r="AB155" s="1"/>
      <c r="AC155" s="1"/>
      <c r="AD155" s="1"/>
      <c r="AE155" s="1"/>
      <c r="AF155" s="1"/>
      <c r="AG155" s="1"/>
      <c r="XES155" s="2"/>
      <c r="XET155" s="2"/>
      <c r="XEU155" s="2"/>
      <c r="XEV155" s="2"/>
      <c r="XEW155" s="2"/>
      <c r="XEX155" s="2"/>
      <c r="XEY155" s="2"/>
      <c r="XEZ155" s="2"/>
    </row>
    <row r="156" customFormat="false" ht="13.8" hidden="false" customHeight="false" outlineLevel="0" collapsed="false">
      <c r="C156" s="9" t="s">
        <v>66</v>
      </c>
      <c r="D156" s="48" t="s">
        <v>67</v>
      </c>
      <c r="E156" s="9" t="s">
        <v>68</v>
      </c>
      <c r="F156" s="2" t="s">
        <v>244</v>
      </c>
      <c r="G156" s="2" t="s">
        <v>235</v>
      </c>
      <c r="H156" s="2" t="s">
        <v>2</v>
      </c>
      <c r="M156" s="2"/>
      <c r="N156" s="2" t="s">
        <v>2</v>
      </c>
      <c r="O156" s="2" t="s">
        <v>233</v>
      </c>
      <c r="P156" s="2" t="s">
        <v>234</v>
      </c>
      <c r="Q156" s="2" t="s">
        <v>66</v>
      </c>
      <c r="R156" s="2" t="s">
        <v>67</v>
      </c>
      <c r="S156" s="2" t="s">
        <v>68</v>
      </c>
      <c r="Y156" s="1"/>
      <c r="Z156" s="1"/>
      <c r="AB156" s="1"/>
      <c r="AC156" s="1"/>
      <c r="AD156" s="1"/>
      <c r="AE156" s="1"/>
      <c r="AF156" s="1"/>
      <c r="AG156" s="1"/>
      <c r="XES156" s="2"/>
      <c r="XET156" s="2"/>
      <c r="XEU156" s="2"/>
      <c r="XEV156" s="2"/>
      <c r="XEW156" s="2"/>
      <c r="XEX156" s="2"/>
      <c r="XEY156" s="2"/>
      <c r="XEZ156" s="2"/>
    </row>
    <row r="157" customFormat="false" ht="13.8" hidden="false" customHeight="false" outlineLevel="0" collapsed="false">
      <c r="A157" s="1" t="s">
        <v>245</v>
      </c>
      <c r="C157" s="26" t="n">
        <v>0.860621829118048</v>
      </c>
      <c r="D157" s="25" t="n">
        <v>0.79864173914705</v>
      </c>
      <c r="E157" s="25" t="n">
        <v>0.810640775731632</v>
      </c>
      <c r="F157" s="25" t="n">
        <v>0.593380698135921</v>
      </c>
      <c r="G157" s="26" t="n">
        <v>0.574767883334841</v>
      </c>
      <c r="H157" s="24" t="n">
        <v>0.830262907913753</v>
      </c>
      <c r="M157" s="42" t="s">
        <v>168</v>
      </c>
      <c r="N157" s="24" t="n">
        <f aca="false">M20</f>
        <v>0.0652173913043478</v>
      </c>
      <c r="O157" s="24" t="n">
        <f aca="false">R149</f>
        <v>0.0869565217391304</v>
      </c>
      <c r="P157" s="24" t="n">
        <f aca="false">M149</f>
        <v>0.108695652173913</v>
      </c>
      <c r="Q157" s="24" t="n">
        <f aca="false">K124</f>
        <v>0.114130434782609</v>
      </c>
      <c r="R157" s="24" t="n">
        <f aca="false">M124</f>
        <v>0.016304347826087</v>
      </c>
      <c r="S157" s="24" t="n">
        <f aca="false">O124</f>
        <v>0.0108695652173913</v>
      </c>
      <c r="T157" s="24" t="n">
        <f aca="false">AVERAGE(N157:S157)</f>
        <v>0.0670289855072464</v>
      </c>
      <c r="U157" s="24" t="n">
        <f aca="false">AVERAGE(O157:S157)</f>
        <v>0.0673913043478261</v>
      </c>
      <c r="Y157" s="1"/>
      <c r="Z157" s="1"/>
      <c r="AB157" s="1"/>
      <c r="AC157" s="1"/>
      <c r="AD157" s="1"/>
      <c r="AE157" s="1"/>
      <c r="AF157" s="1"/>
      <c r="AG157" s="1"/>
      <c r="XES157" s="2"/>
      <c r="XET157" s="2"/>
      <c r="XEU157" s="2"/>
      <c r="XEV157" s="2"/>
      <c r="XEW157" s="2"/>
      <c r="XEX157" s="2"/>
      <c r="XEY157" s="2"/>
      <c r="XEZ157" s="2"/>
    </row>
    <row r="158" customFormat="false" ht="13.8" hidden="false" customHeight="false" outlineLevel="0" collapsed="false">
      <c r="M158" s="42" t="s">
        <v>169</v>
      </c>
      <c r="N158" s="24" t="n">
        <f aca="false">N20</f>
        <v>0.230769230769231</v>
      </c>
      <c r="O158" s="24" t="n">
        <f aca="false">S149</f>
        <v>0.487179487179487</v>
      </c>
      <c r="P158" s="24" t="n">
        <f aca="false">N149</f>
        <v>0.535714285714286</v>
      </c>
      <c r="Q158" s="24" t="n">
        <f aca="false">L124</f>
        <v>0.130490196078431</v>
      </c>
      <c r="R158" s="24" t="n">
        <f aca="false">N124</f>
        <v>0.352253401360544</v>
      </c>
      <c r="S158" s="24" t="n">
        <f aca="false">P124</f>
        <v>0.345997210359554</v>
      </c>
      <c r="T158" s="24" t="n">
        <f aca="false">AVERAGE(N158:S158)</f>
        <v>0.347067301910256</v>
      </c>
      <c r="U158" s="24" t="n">
        <f aca="false">AVERAGE(O158:S158)</f>
        <v>0.370326916138461</v>
      </c>
      <c r="Y158" s="1"/>
      <c r="Z158" s="1"/>
      <c r="AB158" s="1"/>
      <c r="AC158" s="1"/>
      <c r="AD158" s="1"/>
      <c r="AE158" s="1"/>
      <c r="AF158" s="1"/>
      <c r="AG158" s="1"/>
      <c r="XES158" s="2"/>
      <c r="XET158" s="2"/>
      <c r="XEU158" s="2"/>
      <c r="XEV158" s="2"/>
      <c r="XEW158" s="2"/>
      <c r="XEX158" s="2"/>
      <c r="XEY158" s="2"/>
      <c r="XEZ158" s="2"/>
    </row>
    <row r="159" customFormat="false" ht="13.8" hidden="false" customHeight="false" outlineLevel="0" collapsed="false">
      <c r="Y159" s="1"/>
      <c r="Z159" s="1"/>
      <c r="AB159" s="1"/>
      <c r="AC159" s="1"/>
      <c r="AD159" s="1"/>
      <c r="AE159" s="1"/>
      <c r="AF159" s="1"/>
      <c r="AG159" s="1"/>
      <c r="XES159" s="2"/>
      <c r="XET159" s="2"/>
      <c r="XEU159" s="2"/>
      <c r="XEV159" s="2"/>
      <c r="XEW159" s="2"/>
      <c r="XEX159" s="2"/>
      <c r="XEY159" s="2"/>
      <c r="XEZ159" s="2"/>
    </row>
    <row r="160" customFormat="false" ht="13.8" hidden="false" customHeight="false" outlineLevel="0" collapsed="false">
      <c r="Y160" s="1"/>
      <c r="Z160" s="1"/>
      <c r="AB160" s="1"/>
      <c r="AC160" s="1"/>
      <c r="AD160" s="1"/>
      <c r="AE160" s="1"/>
      <c r="AF160" s="1"/>
      <c r="AG160" s="1"/>
      <c r="XES160" s="2"/>
      <c r="XET160" s="2"/>
      <c r="XEU160" s="2"/>
      <c r="XEV160" s="2"/>
      <c r="XEW160" s="2"/>
      <c r="XEX160" s="2"/>
      <c r="XEY160" s="2"/>
      <c r="XEZ160" s="2"/>
    </row>
    <row r="161" s="6" customFormat="true" ht="13.8" hidden="false" customHeight="false" outlineLevel="0" collapsed="false">
      <c r="A161" s="6" t="s">
        <v>246</v>
      </c>
      <c r="C161" s="30"/>
      <c r="D161" s="70"/>
      <c r="E161" s="70"/>
      <c r="F161" s="70"/>
      <c r="G161" s="3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AA161" s="70"/>
      <c r="XES161" s="30"/>
      <c r="XET161" s="30"/>
      <c r="XEU161" s="30"/>
      <c r="XEV161" s="30"/>
      <c r="XEW161" s="30"/>
      <c r="XEX161" s="30"/>
      <c r="XEY161" s="30"/>
      <c r="XEZ161" s="30"/>
      <c r="XFA161" s="1"/>
      <c r="XFB161" s="1"/>
      <c r="XFC161" s="1"/>
      <c r="XFD161" s="1"/>
    </row>
    <row r="162" customFormat="false" ht="13.8" hidden="false" customHeight="false" outlineLevel="0" collapsed="false">
      <c r="A162" s="1" t="s">
        <v>247</v>
      </c>
      <c r="C162" s="1"/>
      <c r="F162" s="24"/>
      <c r="G162" s="32"/>
      <c r="H162" s="24"/>
      <c r="I162" s="24"/>
      <c r="J162" s="24"/>
      <c r="Y162" s="1"/>
      <c r="Z162" s="1"/>
      <c r="AB162" s="1"/>
      <c r="AC162" s="1"/>
      <c r="AD162" s="1"/>
      <c r="AE162" s="1"/>
      <c r="AF162" s="1"/>
      <c r="AG162" s="1"/>
      <c r="XES162" s="2"/>
      <c r="XET162" s="2"/>
      <c r="XEU162" s="2"/>
      <c r="XEV162" s="2"/>
      <c r="XEW162" s="2"/>
      <c r="XEX162" s="2"/>
      <c r="XEY162" s="2"/>
      <c r="XEZ162" s="2"/>
    </row>
    <row r="163" customFormat="false" ht="13.8" hidden="false" customHeight="false" outlineLevel="0" collapsed="false">
      <c r="A163" s="1" t="s">
        <v>8</v>
      </c>
      <c r="B163" s="2" t="s">
        <v>0</v>
      </c>
      <c r="C163" s="1" t="s">
        <v>248</v>
      </c>
      <c r="D163" s="33" t="s">
        <v>249</v>
      </c>
      <c r="F163" s="24" t="s">
        <v>250</v>
      </c>
      <c r="G163" s="32" t="s">
        <v>0</v>
      </c>
      <c r="H163" s="24" t="s">
        <v>248</v>
      </c>
      <c r="I163" s="26" t="s">
        <v>249</v>
      </c>
      <c r="J163" s="24"/>
      <c r="K163" s="1" t="s">
        <v>250</v>
      </c>
      <c r="L163" s="1" t="s">
        <v>251</v>
      </c>
      <c r="M163" s="42" t="s">
        <v>166</v>
      </c>
      <c r="N163" s="42" t="s">
        <v>167</v>
      </c>
      <c r="O163" s="42" t="s">
        <v>168</v>
      </c>
      <c r="P163" s="42" t="s">
        <v>169</v>
      </c>
      <c r="R163" s="1" t="s">
        <v>8</v>
      </c>
      <c r="S163" s="1" t="s">
        <v>251</v>
      </c>
      <c r="T163" s="42" t="s">
        <v>166</v>
      </c>
      <c r="U163" s="42" t="s">
        <v>167</v>
      </c>
      <c r="V163" s="42" t="s">
        <v>168</v>
      </c>
      <c r="W163" s="42" t="s">
        <v>169</v>
      </c>
      <c r="Y163" s="1" t="s">
        <v>8</v>
      </c>
      <c r="Z163" s="1" t="s">
        <v>0</v>
      </c>
      <c r="AA163" s="1" t="s">
        <v>248</v>
      </c>
      <c r="AB163" s="1" t="s">
        <v>64</v>
      </c>
      <c r="AC163" s="1" t="s">
        <v>174</v>
      </c>
      <c r="AD163" s="1"/>
      <c r="AE163" s="1" t="s">
        <v>31</v>
      </c>
      <c r="AF163" s="1" t="s">
        <v>0</v>
      </c>
      <c r="AG163" s="1" t="s">
        <v>248</v>
      </c>
      <c r="AH163" s="1" t="s">
        <v>64</v>
      </c>
      <c r="AI163" s="1" t="s">
        <v>174</v>
      </c>
      <c r="XES163" s="2"/>
      <c r="XET163" s="2"/>
      <c r="XEU163" s="2"/>
      <c r="XEV163" s="2"/>
      <c r="XEW163" s="2"/>
      <c r="XEX163" s="2"/>
      <c r="XEY163" s="2"/>
      <c r="XEZ163" s="2"/>
    </row>
    <row r="164" customFormat="false" ht="13.8" hidden="false" customHeight="false" outlineLevel="0" collapsed="false">
      <c r="B164" s="1" t="s">
        <v>18</v>
      </c>
      <c r="C164" s="24" t="n">
        <v>0.822099983692169</v>
      </c>
      <c r="D164" s="24" t="n">
        <v>0.912656128406525</v>
      </c>
      <c r="F164" s="24"/>
      <c r="G164" s="24" t="s">
        <v>18</v>
      </c>
      <c r="H164" s="24" t="n">
        <v>0.854859471321106</v>
      </c>
      <c r="I164" s="24" t="n">
        <v>0.896444857120514</v>
      </c>
      <c r="J164" s="24"/>
      <c r="L164" s="1" t="s">
        <v>18</v>
      </c>
      <c r="M164" s="1" t="n">
        <v>9</v>
      </c>
      <c r="N164" s="1" t="n">
        <v>4</v>
      </c>
      <c r="O164" s="1" t="n">
        <v>2</v>
      </c>
      <c r="P164" s="1" t="n">
        <v>1</v>
      </c>
      <c r="S164" s="1" t="s">
        <v>18</v>
      </c>
      <c r="T164" s="1" t="n">
        <v>10</v>
      </c>
      <c r="U164" s="1" t="n">
        <v>6</v>
      </c>
      <c r="V164" s="1" t="n">
        <v>1</v>
      </c>
      <c r="W164" s="1" t="n">
        <v>4</v>
      </c>
      <c r="Y164" s="1"/>
      <c r="Z164" s="1" t="s">
        <v>18</v>
      </c>
      <c r="AA164" s="1" t="n">
        <v>10</v>
      </c>
      <c r="AB164" s="1" t="n">
        <v>17</v>
      </c>
      <c r="AC164" s="1" t="n">
        <v>11</v>
      </c>
      <c r="AD164" s="1"/>
      <c r="AE164" s="1"/>
      <c r="AF164" s="1" t="s">
        <v>18</v>
      </c>
      <c r="AG164" s="1" t="n">
        <v>5</v>
      </c>
      <c r="AH164" s="1" t="n">
        <v>8</v>
      </c>
      <c r="AI164" s="1" t="n">
        <v>11</v>
      </c>
      <c r="XES164" s="2"/>
      <c r="XET164" s="2"/>
      <c r="XEU164" s="2"/>
      <c r="XEV164" s="2"/>
      <c r="XEW164" s="2"/>
      <c r="XEX164" s="2"/>
      <c r="XEY164" s="2"/>
      <c r="XEZ164" s="2"/>
    </row>
    <row r="165" customFormat="false" ht="13.8" hidden="false" customHeight="false" outlineLevel="0" collapsed="false">
      <c r="B165" s="1" t="s">
        <v>20</v>
      </c>
      <c r="C165" s="24" t="n">
        <v>0.737604379653931</v>
      </c>
      <c r="D165" s="24" t="n">
        <v>0.873116731643677</v>
      </c>
      <c r="F165" s="24"/>
      <c r="G165" s="24" t="s">
        <v>20</v>
      </c>
      <c r="H165" s="24" t="n">
        <v>0.841204524040222</v>
      </c>
      <c r="I165" s="24" t="n">
        <v>0.822441637516022</v>
      </c>
      <c r="J165" s="24"/>
      <c r="L165" s="1" t="s">
        <v>20</v>
      </c>
      <c r="M165" s="1" t="n">
        <v>4</v>
      </c>
      <c r="N165" s="1" t="n">
        <v>2</v>
      </c>
      <c r="O165" s="1" t="n">
        <v>3</v>
      </c>
      <c r="P165" s="1" t="n">
        <v>3</v>
      </c>
      <c r="S165" s="1" t="s">
        <v>20</v>
      </c>
      <c r="T165" s="1" t="n">
        <v>4</v>
      </c>
      <c r="U165" s="1" t="n">
        <v>3</v>
      </c>
      <c r="V165" s="1" t="n">
        <v>3</v>
      </c>
      <c r="W165" s="1" t="n">
        <v>5</v>
      </c>
      <c r="Y165" s="1"/>
      <c r="Z165" s="1" t="s">
        <v>20</v>
      </c>
      <c r="AA165" s="1" t="n">
        <v>8</v>
      </c>
      <c r="AB165" s="1" t="n">
        <v>12</v>
      </c>
      <c r="AC165" s="1" t="n">
        <v>7</v>
      </c>
      <c r="AD165" s="1"/>
      <c r="AE165" s="1"/>
      <c r="AF165" s="1" t="s">
        <v>20</v>
      </c>
      <c r="AG165" s="1" t="n">
        <v>5</v>
      </c>
      <c r="AH165" s="1" t="n">
        <v>4</v>
      </c>
      <c r="AI165" s="1" t="n">
        <v>7</v>
      </c>
      <c r="XES165" s="2"/>
      <c r="XET165" s="2"/>
      <c r="XEU165" s="2"/>
      <c r="XEV165" s="2"/>
      <c r="XEW165" s="2"/>
      <c r="XEX165" s="2"/>
      <c r="XEY165" s="2"/>
      <c r="XEZ165" s="2"/>
    </row>
    <row r="166" customFormat="false" ht="13.8" hidden="false" customHeight="false" outlineLevel="0" collapsed="false">
      <c r="B166" s="1" t="s">
        <v>23</v>
      </c>
      <c r="C166" s="24" t="n">
        <v>0.632000088691711</v>
      </c>
      <c r="D166" s="24" t="n">
        <v>0.829184770584106</v>
      </c>
      <c r="F166" s="24"/>
      <c r="G166" s="24" t="s">
        <v>23</v>
      </c>
      <c r="H166" s="24" t="n">
        <v>0.725472748279572</v>
      </c>
      <c r="I166" s="24" t="n">
        <v>0.885278701782227</v>
      </c>
      <c r="J166" s="24"/>
      <c r="L166" s="1" t="s">
        <v>23</v>
      </c>
      <c r="M166" s="1" t="n">
        <v>3</v>
      </c>
      <c r="N166" s="1" t="n">
        <v>2</v>
      </c>
      <c r="O166" s="1" t="n">
        <v>0</v>
      </c>
      <c r="P166" s="1" t="n">
        <v>2</v>
      </c>
      <c r="S166" s="1" t="s">
        <v>23</v>
      </c>
      <c r="T166" s="1" t="n">
        <v>3</v>
      </c>
      <c r="U166" s="1" t="n">
        <v>3</v>
      </c>
      <c r="V166" s="1" t="n">
        <v>0</v>
      </c>
      <c r="W166" s="1" t="n">
        <v>3</v>
      </c>
      <c r="Y166" s="1"/>
      <c r="Z166" s="1" t="s">
        <v>23</v>
      </c>
      <c r="AA166" s="1" t="n">
        <v>6</v>
      </c>
      <c r="AB166" s="1" t="n">
        <v>9</v>
      </c>
      <c r="AC166" s="1" t="n">
        <v>3</v>
      </c>
      <c r="AD166" s="1"/>
      <c r="AE166" s="1"/>
      <c r="AF166" s="1" t="s">
        <v>23</v>
      </c>
      <c r="AG166" s="1" t="n">
        <v>4</v>
      </c>
      <c r="AH166" s="1" t="n">
        <v>3</v>
      </c>
      <c r="AI166" s="1" t="n">
        <v>3</v>
      </c>
      <c r="XES166" s="2"/>
      <c r="XET166" s="2"/>
      <c r="XEU166" s="2"/>
      <c r="XEV166" s="2"/>
      <c r="XEW166" s="2"/>
      <c r="XEX166" s="2"/>
      <c r="XEY166" s="2"/>
      <c r="XEZ166" s="2"/>
    </row>
    <row r="167" customFormat="false" ht="13.8" hidden="false" customHeight="false" outlineLevel="0" collapsed="false">
      <c r="B167" s="1" t="s">
        <v>25</v>
      </c>
      <c r="C167" s="24" t="n">
        <v>0.456870198249817</v>
      </c>
      <c r="D167" s="24" t="n">
        <v>0.768937706947327</v>
      </c>
      <c r="F167" s="24"/>
      <c r="G167" s="24" t="s">
        <v>25</v>
      </c>
      <c r="H167" s="24" t="n">
        <v>0.67108941078186</v>
      </c>
      <c r="I167" s="24" t="n">
        <v>0.817523956298828</v>
      </c>
      <c r="J167" s="24"/>
      <c r="L167" s="1" t="s">
        <v>25</v>
      </c>
      <c r="M167" s="1" t="n">
        <v>4</v>
      </c>
      <c r="N167" s="1" t="n">
        <v>3</v>
      </c>
      <c r="O167" s="1" t="n">
        <v>0</v>
      </c>
      <c r="P167" s="1" t="n">
        <v>2</v>
      </c>
      <c r="S167" s="1" t="s">
        <v>25</v>
      </c>
      <c r="T167" s="1" t="n">
        <v>4</v>
      </c>
      <c r="U167" s="1" t="n">
        <v>3</v>
      </c>
      <c r="V167" s="1" t="n">
        <v>0</v>
      </c>
      <c r="W167" s="1" t="n">
        <v>4</v>
      </c>
      <c r="Y167" s="1"/>
      <c r="Z167" s="1" t="s">
        <v>25</v>
      </c>
      <c r="AA167" s="1" t="n">
        <v>7</v>
      </c>
      <c r="AB167" s="1" t="n">
        <v>12</v>
      </c>
      <c r="AC167" s="1" t="n">
        <v>4</v>
      </c>
      <c r="AD167" s="1"/>
      <c r="AE167" s="1"/>
      <c r="AF167" s="1" t="s">
        <v>25</v>
      </c>
      <c r="AG167" s="1" t="n">
        <v>5</v>
      </c>
      <c r="AH167" s="1" t="n">
        <v>4</v>
      </c>
      <c r="AI167" s="1" t="n">
        <v>4</v>
      </c>
      <c r="XES167" s="2"/>
      <c r="XET167" s="2"/>
      <c r="XEU167" s="2"/>
      <c r="XEV167" s="2"/>
      <c r="XEW167" s="2"/>
      <c r="XEX167" s="2"/>
      <c r="XEY167" s="2"/>
      <c r="XEZ167" s="2"/>
    </row>
    <row r="168" customFormat="false" ht="13.8" hidden="false" customHeight="false" outlineLevel="0" collapsed="false">
      <c r="B168" s="1" t="s">
        <v>22</v>
      </c>
      <c r="C168" s="24" t="n">
        <v>0.760817646980286</v>
      </c>
      <c r="D168" s="24" t="n">
        <v>0.791832685470581</v>
      </c>
      <c r="F168" s="24"/>
      <c r="G168" s="24" t="s">
        <v>22</v>
      </c>
      <c r="H168" s="24" t="n">
        <v>0.822277307510376</v>
      </c>
      <c r="I168" s="24" t="n">
        <v>0.811769306659699</v>
      </c>
      <c r="J168" s="24"/>
      <c r="L168" s="1" t="s">
        <v>22</v>
      </c>
      <c r="M168" s="1" t="n">
        <v>4</v>
      </c>
      <c r="N168" s="1" t="n">
        <v>4</v>
      </c>
      <c r="O168" s="1" t="n">
        <v>0</v>
      </c>
      <c r="P168" s="1" t="n">
        <v>0</v>
      </c>
      <c r="S168" s="1" t="s">
        <v>22</v>
      </c>
      <c r="T168" s="1" t="n">
        <v>4</v>
      </c>
      <c r="U168" s="1" t="n">
        <v>4</v>
      </c>
      <c r="V168" s="1" t="n">
        <v>0</v>
      </c>
      <c r="W168" s="1" t="n">
        <v>5</v>
      </c>
      <c r="Y168" s="1"/>
      <c r="Z168" s="1" t="s">
        <v>22</v>
      </c>
      <c r="AA168" s="1" t="n">
        <v>9</v>
      </c>
      <c r="AB168" s="1" t="n">
        <v>12</v>
      </c>
      <c r="AC168" s="1" t="n">
        <v>4</v>
      </c>
      <c r="AD168" s="1"/>
      <c r="AE168" s="1"/>
      <c r="AF168" s="1" t="s">
        <v>22</v>
      </c>
      <c r="AG168" s="1" t="n">
        <v>4</v>
      </c>
      <c r="AH168" s="1" t="n">
        <v>4</v>
      </c>
      <c r="AI168" s="1" t="n">
        <v>4</v>
      </c>
      <c r="XES168" s="2"/>
      <c r="XET168" s="2"/>
      <c r="XEU168" s="2"/>
      <c r="XEV168" s="2"/>
      <c r="XEW168" s="2"/>
      <c r="XEX168" s="2"/>
      <c r="XEY168" s="2"/>
      <c r="XEZ168" s="2"/>
    </row>
    <row r="169" customFormat="false" ht="13.8" hidden="false" customHeight="false" outlineLevel="0" collapsed="false">
      <c r="B169" s="1" t="s">
        <v>17</v>
      </c>
      <c r="C169" s="24" t="n">
        <v>0.835261046886444</v>
      </c>
      <c r="D169" s="24" t="n">
        <v>0.84479683637619</v>
      </c>
      <c r="F169" s="24"/>
      <c r="G169" s="24" t="s">
        <v>17</v>
      </c>
      <c r="H169" s="24" t="n">
        <v>0.894394457340241</v>
      </c>
      <c r="I169" s="24" t="n">
        <v>0.836050271987915</v>
      </c>
      <c r="J169" s="24"/>
      <c r="L169" s="1" t="s">
        <v>17</v>
      </c>
      <c r="M169" s="1" t="n">
        <v>10</v>
      </c>
      <c r="N169" s="1" t="n">
        <v>6</v>
      </c>
      <c r="O169" s="1" t="n">
        <v>0</v>
      </c>
      <c r="P169" s="1" t="n">
        <v>2</v>
      </c>
      <c r="S169" s="1" t="s">
        <v>17</v>
      </c>
      <c r="T169" s="1" t="n">
        <v>9</v>
      </c>
      <c r="U169" s="1" t="n">
        <v>7</v>
      </c>
      <c r="V169" s="1" t="n">
        <v>1</v>
      </c>
      <c r="W169" s="1" t="n">
        <v>3</v>
      </c>
      <c r="Y169" s="1"/>
      <c r="Z169" s="1" t="s">
        <v>17</v>
      </c>
      <c r="AA169" s="1" t="n">
        <v>10</v>
      </c>
      <c r="AB169" s="1" t="n">
        <v>13</v>
      </c>
      <c r="AC169" s="1" t="n">
        <v>10</v>
      </c>
      <c r="AD169" s="1"/>
      <c r="AE169" s="1"/>
      <c r="AF169" s="1" t="s">
        <v>17</v>
      </c>
      <c r="AG169" s="1" t="n">
        <v>8</v>
      </c>
      <c r="AH169" s="1" t="n">
        <v>10</v>
      </c>
      <c r="AI169" s="1" t="n">
        <v>10</v>
      </c>
      <c r="XES169" s="2"/>
      <c r="XET169" s="2"/>
      <c r="XEU169" s="2"/>
      <c r="XEV169" s="2"/>
      <c r="XEW169" s="2"/>
      <c r="XEX169" s="2"/>
      <c r="XEY169" s="2"/>
      <c r="XEZ169" s="2"/>
    </row>
    <row r="170" customFormat="false" ht="13.8" hidden="false" customHeight="false" outlineLevel="0" collapsed="false">
      <c r="B170" s="1" t="s">
        <v>28</v>
      </c>
      <c r="C170" s="24" t="n">
        <v>0.679293513298035</v>
      </c>
      <c r="D170" s="24" t="n">
        <v>0.868787884712219</v>
      </c>
      <c r="F170" s="24"/>
      <c r="G170" s="24" t="s">
        <v>28</v>
      </c>
      <c r="H170" s="24" t="n">
        <v>0.800514340400696</v>
      </c>
      <c r="I170" s="24" t="n">
        <v>0.837029695510864</v>
      </c>
      <c r="J170" s="24"/>
      <c r="L170" s="1" t="s">
        <v>28</v>
      </c>
      <c r="M170" s="1" t="n">
        <v>7</v>
      </c>
      <c r="N170" s="1" t="n">
        <v>3</v>
      </c>
      <c r="O170" s="1" t="n">
        <v>0</v>
      </c>
      <c r="P170" s="1" t="n">
        <v>2</v>
      </c>
      <c r="S170" s="1" t="s">
        <v>28</v>
      </c>
      <c r="T170" s="1" t="n">
        <v>7</v>
      </c>
      <c r="U170" s="1" t="n">
        <v>4</v>
      </c>
      <c r="V170" s="1" t="n">
        <v>0</v>
      </c>
      <c r="W170" s="1" t="n">
        <v>6</v>
      </c>
      <c r="Y170" s="1"/>
      <c r="Z170" s="1" t="s">
        <v>28</v>
      </c>
      <c r="AA170" s="1" t="n">
        <v>10</v>
      </c>
      <c r="AB170" s="1" t="n">
        <v>16</v>
      </c>
      <c r="AC170" s="1" t="n">
        <v>7</v>
      </c>
      <c r="AD170" s="1"/>
      <c r="AE170" s="1"/>
      <c r="AF170" s="1" t="s">
        <v>28</v>
      </c>
      <c r="AG170" s="1" t="n">
        <v>5</v>
      </c>
      <c r="AH170" s="1" t="n">
        <v>8</v>
      </c>
      <c r="AI170" s="1" t="n">
        <v>7</v>
      </c>
      <c r="XES170" s="2"/>
      <c r="XET170" s="2"/>
      <c r="XEU170" s="2"/>
      <c r="XEV170" s="2"/>
      <c r="XEW170" s="2"/>
      <c r="XEX170" s="2"/>
      <c r="XEY170" s="2"/>
      <c r="XEZ170" s="2"/>
    </row>
    <row r="171" customFormat="false" ht="13.8" hidden="false" customHeight="false" outlineLevel="0" collapsed="false">
      <c r="C171" s="32" t="n">
        <f aca="false">AVERAGE(C164:C170)</f>
        <v>0.703420979636056</v>
      </c>
      <c r="D171" s="32" t="n">
        <f aca="false">AVERAGE(D164:D170)</f>
        <v>0.841330392020089</v>
      </c>
      <c r="F171" s="24"/>
      <c r="G171" s="32"/>
      <c r="H171" s="32" t="n">
        <f aca="false">AVERAGE(H164:H170)</f>
        <v>0.80140175138201</v>
      </c>
      <c r="I171" s="32" t="n">
        <f aca="false">AVERAGE(I164:I170)</f>
        <v>0.843791203839438</v>
      </c>
      <c r="J171" s="24"/>
      <c r="M171" s="63" t="n">
        <f aca="false">AVERAGE(M164:M170)</f>
        <v>5.85714285714286</v>
      </c>
      <c r="N171" s="63" t="n">
        <f aca="false">AVERAGE(N164:N170)</f>
        <v>3.42857142857143</v>
      </c>
      <c r="O171" s="63" t="n">
        <f aca="false">AVERAGE(O164:O170)</f>
        <v>0.714285714285714</v>
      </c>
      <c r="P171" s="63" t="n">
        <f aca="false">AVERAGE(P164:P170)</f>
        <v>1.71428571428571</v>
      </c>
      <c r="T171" s="63" t="n">
        <f aca="false">AVERAGE(T164:T170)</f>
        <v>5.85714285714286</v>
      </c>
      <c r="U171" s="63" t="n">
        <f aca="false">AVERAGE(U164:U170)</f>
        <v>4.28571428571429</v>
      </c>
      <c r="V171" s="63" t="n">
        <f aca="false">AVERAGE(V164:V170)</f>
        <v>0.714285714285714</v>
      </c>
      <c r="W171" s="63" t="n">
        <f aca="false">AVERAGE(W164:W170)</f>
        <v>4.28571428571429</v>
      </c>
      <c r="Y171" s="1"/>
      <c r="Z171" s="1"/>
      <c r="AA171" s="32" t="n">
        <f aca="false">AVERAGE(AA164:AA170)</f>
        <v>8.57142857142857</v>
      </c>
      <c r="AB171" s="32" t="n">
        <f aca="false">AVERAGE(AB164:AB170)</f>
        <v>13</v>
      </c>
      <c r="AC171" s="32" t="n">
        <f aca="false">AVERAGE(AC164:AC170)</f>
        <v>6.57142857142857</v>
      </c>
      <c r="AD171" s="1"/>
      <c r="AE171" s="1"/>
      <c r="AF171" s="1"/>
      <c r="AG171" s="32" t="n">
        <f aca="false">AVERAGE(AG164:AG170)</f>
        <v>5.14285714285714</v>
      </c>
      <c r="AH171" s="32" t="n">
        <f aca="false">AVERAGE(AH164:AH170)</f>
        <v>5.85714285714286</v>
      </c>
      <c r="AI171" s="32" t="n">
        <f aca="false">AVERAGE(AI164:AI170)</f>
        <v>6.57142857142857</v>
      </c>
      <c r="XES171" s="2"/>
      <c r="XET171" s="2"/>
      <c r="XEU171" s="2"/>
      <c r="XEV171" s="2"/>
      <c r="XEW171" s="2"/>
      <c r="XEX171" s="2"/>
      <c r="XEY171" s="2"/>
      <c r="XEZ171" s="2"/>
    </row>
    <row r="172" s="1" customFormat="true" ht="13.8" hidden="false" customHeight="false" outlineLevel="0" collapsed="false">
      <c r="C172" s="24"/>
      <c r="D172" s="32"/>
      <c r="F172" s="24"/>
      <c r="G172" s="32"/>
      <c r="H172" s="24"/>
      <c r="I172" s="24"/>
      <c r="J172" s="24"/>
      <c r="N172" s="24"/>
      <c r="O172" s="24" t="n">
        <f aca="false">O171/AC171</f>
        <v>0.108695652173913</v>
      </c>
      <c r="P172" s="24" t="n">
        <f aca="false">P171/AG171</f>
        <v>0.333333333333333</v>
      </c>
      <c r="Q172" s="24"/>
      <c r="R172" s="24"/>
      <c r="S172" s="24"/>
      <c r="T172" s="24"/>
      <c r="U172" s="24"/>
      <c r="V172" s="24" t="n">
        <f aca="false">V171/AI171</f>
        <v>0.108695652173913</v>
      </c>
      <c r="W172" s="24" t="n">
        <f aca="false">W171/AA171</f>
        <v>0.5</v>
      </c>
      <c r="XES172" s="2"/>
      <c r="XET172" s="2"/>
      <c r="XEU172" s="2"/>
      <c r="XEV172" s="2"/>
      <c r="XEW172" s="2"/>
      <c r="XEX172" s="2"/>
      <c r="XEY172" s="2"/>
      <c r="XEZ172" s="2"/>
    </row>
    <row r="173" customFormat="false" ht="13.8" hidden="false" customHeight="false" outlineLevel="0" collapsed="false">
      <c r="C173" s="1"/>
      <c r="G173" s="1"/>
      <c r="J173" s="24"/>
      <c r="L173" s="1" t="s">
        <v>252</v>
      </c>
      <c r="M173" s="42" t="s">
        <v>166</v>
      </c>
      <c r="N173" s="42" t="s">
        <v>167</v>
      </c>
      <c r="O173" s="42" t="s">
        <v>168</v>
      </c>
      <c r="P173" s="42" t="s">
        <v>169</v>
      </c>
      <c r="S173" s="1" t="s">
        <v>253</v>
      </c>
      <c r="T173" s="42" t="s">
        <v>166</v>
      </c>
      <c r="U173" s="42" t="s">
        <v>167</v>
      </c>
      <c r="V173" s="42" t="s">
        <v>168</v>
      </c>
      <c r="W173" s="42" t="s">
        <v>169</v>
      </c>
      <c r="Y173" s="1"/>
      <c r="Z173" s="1"/>
      <c r="AB173" s="1"/>
      <c r="AC173" s="1"/>
      <c r="AD173" s="1"/>
      <c r="AE173" s="1"/>
      <c r="AF173" s="1"/>
      <c r="AG173" s="1"/>
      <c r="XES173" s="2"/>
      <c r="XET173" s="2"/>
      <c r="XEU173" s="2"/>
      <c r="XEV173" s="2"/>
      <c r="XEW173" s="2"/>
      <c r="XEX173" s="2"/>
      <c r="XEY173" s="2"/>
      <c r="XEZ173" s="2"/>
    </row>
    <row r="174" customFormat="false" ht="13.8" hidden="false" customHeight="false" outlineLevel="0" collapsed="false">
      <c r="C174" s="1"/>
      <c r="G174" s="1"/>
      <c r="J174" s="24"/>
      <c r="L174" s="1" t="s">
        <v>18</v>
      </c>
      <c r="M174" s="1" t="n">
        <v>11</v>
      </c>
      <c r="N174" s="1" t="n">
        <v>7</v>
      </c>
      <c r="O174" s="1" t="n">
        <v>0</v>
      </c>
      <c r="P174" s="1" t="n">
        <v>1</v>
      </c>
      <c r="S174" s="1" t="s">
        <v>18</v>
      </c>
      <c r="T174" s="1" t="n">
        <v>11</v>
      </c>
      <c r="U174" s="1" t="n">
        <v>11</v>
      </c>
      <c r="V174" s="1" t="n">
        <v>0</v>
      </c>
      <c r="W174" s="1" t="n">
        <v>6</v>
      </c>
      <c r="Y174" s="1"/>
      <c r="Z174" s="1"/>
      <c r="AB174" s="1"/>
      <c r="AC174" s="1"/>
      <c r="AD174" s="1"/>
      <c r="AE174" s="1"/>
      <c r="AF174" s="1"/>
      <c r="AG174" s="1"/>
      <c r="XES174" s="2"/>
      <c r="XET174" s="2"/>
      <c r="XEU174" s="2"/>
      <c r="XEV174" s="2"/>
      <c r="XEW174" s="2"/>
      <c r="XEX174" s="2"/>
      <c r="XEY174" s="2"/>
      <c r="XEZ174" s="2"/>
    </row>
    <row r="175" customFormat="false" ht="13.8" hidden="false" customHeight="false" outlineLevel="0" collapsed="false">
      <c r="C175" s="1"/>
      <c r="G175" s="1"/>
      <c r="J175" s="24"/>
      <c r="L175" s="1" t="s">
        <v>20</v>
      </c>
      <c r="M175" s="1" t="n">
        <v>5</v>
      </c>
      <c r="N175" s="1" t="n">
        <v>4</v>
      </c>
      <c r="O175" s="1" t="n">
        <v>2</v>
      </c>
      <c r="P175" s="1" t="n">
        <v>0</v>
      </c>
      <c r="S175" s="1" t="s">
        <v>20</v>
      </c>
      <c r="T175" s="1" t="n">
        <v>7</v>
      </c>
      <c r="U175" s="1" t="n">
        <v>6</v>
      </c>
      <c r="V175" s="1" t="n">
        <v>0</v>
      </c>
      <c r="W175" s="1" t="n">
        <v>6</v>
      </c>
      <c r="Y175" s="1"/>
      <c r="Z175" s="1"/>
      <c r="AB175" s="1"/>
      <c r="AC175" s="1"/>
      <c r="AD175" s="1"/>
      <c r="AE175" s="1"/>
      <c r="AF175" s="1"/>
      <c r="AG175" s="1"/>
      <c r="XES175" s="2"/>
      <c r="XET175" s="2"/>
      <c r="XEU175" s="2"/>
      <c r="XEV175" s="2"/>
      <c r="XEW175" s="2"/>
      <c r="XEX175" s="2"/>
      <c r="XEY175" s="2"/>
      <c r="XEZ175" s="2"/>
    </row>
    <row r="176" customFormat="false" ht="13.8" hidden="false" customHeight="false" outlineLevel="0" collapsed="false">
      <c r="C176" s="1"/>
      <c r="G176" s="1"/>
      <c r="J176" s="24"/>
      <c r="L176" s="1" t="s">
        <v>23</v>
      </c>
      <c r="M176" s="1" t="n">
        <v>3</v>
      </c>
      <c r="N176" s="1" t="n">
        <v>2</v>
      </c>
      <c r="O176" s="1" t="n">
        <v>0</v>
      </c>
      <c r="P176" s="1" t="n">
        <v>1</v>
      </c>
      <c r="S176" s="1" t="s">
        <v>23</v>
      </c>
      <c r="T176" s="1" t="n">
        <v>3</v>
      </c>
      <c r="U176" s="1" t="n">
        <v>3</v>
      </c>
      <c r="V176" s="1" t="n">
        <v>0</v>
      </c>
      <c r="W176" s="1" t="n">
        <v>6</v>
      </c>
      <c r="Y176" s="1"/>
      <c r="Z176" s="1"/>
      <c r="AB176" s="1"/>
      <c r="AC176" s="1"/>
      <c r="AD176" s="1"/>
      <c r="AE176" s="1"/>
      <c r="AF176" s="1"/>
      <c r="AG176" s="1"/>
      <c r="XES176" s="2"/>
      <c r="XET176" s="2"/>
      <c r="XEU176" s="2"/>
      <c r="XEV176" s="2"/>
      <c r="XEW176" s="2"/>
      <c r="XEX176" s="2"/>
      <c r="XEY176" s="2"/>
      <c r="XEZ176" s="2"/>
    </row>
    <row r="177" customFormat="false" ht="13.8" hidden="false" customHeight="false" outlineLevel="0" collapsed="false">
      <c r="C177" s="1"/>
      <c r="G177" s="1"/>
      <c r="J177" s="24"/>
      <c r="L177" s="1" t="s">
        <v>25</v>
      </c>
      <c r="M177" s="1" t="n">
        <v>4</v>
      </c>
      <c r="N177" s="1" t="n">
        <v>3</v>
      </c>
      <c r="O177" s="1" t="n">
        <v>0</v>
      </c>
      <c r="P177" s="1" t="n">
        <v>1</v>
      </c>
      <c r="S177" s="1" t="s">
        <v>25</v>
      </c>
      <c r="T177" s="1" t="n">
        <v>4</v>
      </c>
      <c r="U177" s="1" t="n">
        <v>3</v>
      </c>
      <c r="V177" s="1" t="n">
        <v>0</v>
      </c>
      <c r="W177" s="1" t="n">
        <v>9</v>
      </c>
      <c r="Y177" s="1"/>
      <c r="Z177" s="1"/>
      <c r="AB177" s="1"/>
      <c r="AC177" s="1"/>
      <c r="AD177" s="1"/>
      <c r="AE177" s="1"/>
      <c r="AF177" s="1"/>
      <c r="AG177" s="1"/>
      <c r="XES177" s="2"/>
      <c r="XET177" s="2"/>
      <c r="XEU177" s="2"/>
      <c r="XEV177" s="2"/>
      <c r="XEW177" s="2"/>
      <c r="XEX177" s="2"/>
      <c r="XEY177" s="2"/>
      <c r="XEZ177" s="2"/>
    </row>
    <row r="178" customFormat="false" ht="13.8" hidden="false" customHeight="false" outlineLevel="0" collapsed="false">
      <c r="C178" s="1"/>
      <c r="G178" s="1"/>
      <c r="J178" s="24"/>
      <c r="L178" s="1" t="s">
        <v>22</v>
      </c>
      <c r="M178" s="1" t="n">
        <v>4</v>
      </c>
      <c r="N178" s="1" t="n">
        <v>3</v>
      </c>
      <c r="O178" s="1" t="n">
        <v>0</v>
      </c>
      <c r="P178" s="1" t="n">
        <v>1</v>
      </c>
      <c r="S178" s="1" t="s">
        <v>22</v>
      </c>
      <c r="T178" s="1" t="n">
        <v>4</v>
      </c>
      <c r="U178" s="1" t="n">
        <v>4</v>
      </c>
      <c r="V178" s="1" t="n">
        <v>0</v>
      </c>
      <c r="W178" s="1" t="n">
        <v>8</v>
      </c>
      <c r="Y178" s="1"/>
      <c r="Z178" s="1"/>
      <c r="AB178" s="1"/>
      <c r="AC178" s="1"/>
      <c r="AD178" s="1"/>
      <c r="AE178" s="1"/>
      <c r="AF178" s="1"/>
      <c r="AG178" s="1"/>
      <c r="XES178" s="2"/>
      <c r="XET178" s="2"/>
      <c r="XEU178" s="2"/>
      <c r="XEV178" s="2"/>
      <c r="XEW178" s="2"/>
      <c r="XEX178" s="2"/>
      <c r="XEY178" s="2"/>
      <c r="XEZ178" s="2"/>
    </row>
    <row r="179" customFormat="false" ht="13.8" hidden="false" customHeight="false" outlineLevel="0" collapsed="false">
      <c r="C179" s="1"/>
      <c r="G179" s="1"/>
      <c r="J179" s="24"/>
      <c r="L179" s="1" t="s">
        <v>17</v>
      </c>
      <c r="M179" s="1" t="n">
        <v>10</v>
      </c>
      <c r="N179" s="1" t="n">
        <v>7</v>
      </c>
      <c r="O179" s="1" t="n">
        <v>0</v>
      </c>
      <c r="P179" s="1" t="n">
        <v>3</v>
      </c>
      <c r="S179" s="1" t="s">
        <v>17</v>
      </c>
      <c r="T179" s="1" t="n">
        <v>10</v>
      </c>
      <c r="U179" s="1" t="n">
        <v>9</v>
      </c>
      <c r="V179" s="1" t="n">
        <v>0</v>
      </c>
      <c r="W179" s="1" t="n">
        <v>4</v>
      </c>
      <c r="Y179" s="1"/>
      <c r="Z179" s="1"/>
      <c r="AB179" s="1"/>
      <c r="AC179" s="1"/>
      <c r="AD179" s="1"/>
      <c r="AE179" s="1"/>
      <c r="AF179" s="1"/>
      <c r="AG179" s="1"/>
      <c r="XES179" s="2"/>
      <c r="XET179" s="2"/>
      <c r="XEU179" s="2"/>
      <c r="XEV179" s="2"/>
      <c r="XEW179" s="2"/>
      <c r="XEX179" s="2"/>
      <c r="XEY179" s="2"/>
      <c r="XEZ179" s="2"/>
    </row>
    <row r="180" customFormat="false" ht="13.8" hidden="false" customHeight="false" outlineLevel="0" collapsed="false">
      <c r="C180" s="1"/>
      <c r="G180" s="1"/>
      <c r="J180" s="24"/>
      <c r="L180" s="1" t="s">
        <v>28</v>
      </c>
      <c r="M180" s="1" t="n">
        <v>7</v>
      </c>
      <c r="N180" s="1" t="n">
        <v>3</v>
      </c>
      <c r="O180" s="1" t="n">
        <v>0</v>
      </c>
      <c r="P180" s="1" t="n">
        <v>5</v>
      </c>
      <c r="S180" s="1" t="s">
        <v>28</v>
      </c>
      <c r="T180" s="1" t="n">
        <v>7</v>
      </c>
      <c r="U180" s="1" t="n">
        <v>7</v>
      </c>
      <c r="V180" s="1" t="n">
        <v>0</v>
      </c>
      <c r="W180" s="1" t="n">
        <v>9</v>
      </c>
      <c r="Y180" s="1"/>
      <c r="Z180" s="1"/>
      <c r="AB180" s="1"/>
      <c r="AC180" s="1"/>
      <c r="AD180" s="1"/>
      <c r="AE180" s="1"/>
      <c r="AF180" s="1"/>
      <c r="AG180" s="1"/>
      <c r="XES180" s="2"/>
      <c r="XET180" s="2"/>
      <c r="XEU180" s="2"/>
      <c r="XEV180" s="2"/>
      <c r="XEW180" s="2"/>
      <c r="XEX180" s="2"/>
      <c r="XEY180" s="2"/>
      <c r="XEZ180" s="2"/>
    </row>
    <row r="181" s="1" customFormat="true" ht="13.8" hidden="false" customHeight="false" outlineLevel="0" collapsed="false">
      <c r="B181" s="2" t="s">
        <v>254</v>
      </c>
      <c r="C181" s="24" t="s">
        <v>248</v>
      </c>
      <c r="D181" s="26" t="s">
        <v>249</v>
      </c>
      <c r="F181" s="24" t="s">
        <v>250</v>
      </c>
      <c r="G181" s="32" t="s">
        <v>254</v>
      </c>
      <c r="H181" s="24" t="s">
        <v>248</v>
      </c>
      <c r="I181" s="26" t="s">
        <v>249</v>
      </c>
      <c r="J181" s="24"/>
      <c r="M181" s="63" t="n">
        <f aca="false">AVERAGE(M174:M180)</f>
        <v>6.28571428571429</v>
      </c>
      <c r="N181" s="63" t="n">
        <f aca="false">AVERAGE(N174:N180)</f>
        <v>4.14285714285714</v>
      </c>
      <c r="O181" s="63" t="n">
        <f aca="false">AVERAGE(O174:O180)</f>
        <v>0.285714285714286</v>
      </c>
      <c r="P181" s="63" t="n">
        <f aca="false">AVERAGE(P174:P180)</f>
        <v>1.71428571428571</v>
      </c>
      <c r="T181" s="63" t="n">
        <f aca="false">AVERAGE(T174:T180)</f>
        <v>6.57142857142857</v>
      </c>
      <c r="U181" s="63" t="n">
        <f aca="false">AVERAGE(U174:U180)</f>
        <v>6.14285714285714</v>
      </c>
      <c r="V181" s="63" t="n">
        <f aca="false">AVERAGE(V174:V180)</f>
        <v>0</v>
      </c>
      <c r="W181" s="63" t="n">
        <f aca="false">AVERAGE(W174:W180)</f>
        <v>6.85714285714286</v>
      </c>
      <c r="XES181" s="2"/>
      <c r="XET181" s="2"/>
      <c r="XEU181" s="2"/>
      <c r="XEV181" s="2"/>
      <c r="XEW181" s="2"/>
      <c r="XEX181" s="2"/>
      <c r="XEY181" s="2"/>
      <c r="XEZ181" s="2"/>
    </row>
    <row r="182" s="1" customFormat="true" ht="13.8" hidden="false" customHeight="false" outlineLevel="0" collapsed="false">
      <c r="B182" s="1" t="s">
        <v>18</v>
      </c>
      <c r="C182" s="24" t="n">
        <v>0.885660886764526</v>
      </c>
      <c r="D182" s="24" t="n">
        <v>0.900190711021423</v>
      </c>
      <c r="F182" s="24"/>
      <c r="G182" s="24" t="s">
        <v>18</v>
      </c>
      <c r="H182" s="24" t="n">
        <v>0.832412660121918</v>
      </c>
      <c r="I182" s="24" t="n">
        <v>0.887937963008881</v>
      </c>
      <c r="J182" s="24"/>
      <c r="O182" s="24" t="n">
        <f aca="false">O181/AC171</f>
        <v>0.0434782608695652</v>
      </c>
      <c r="P182" s="24" t="n">
        <f aca="false">P181/AH171</f>
        <v>0.292682926829268</v>
      </c>
      <c r="Q182" s="24"/>
      <c r="R182" s="24"/>
      <c r="S182" s="24"/>
      <c r="T182" s="24"/>
      <c r="U182" s="24"/>
      <c r="V182" s="24" t="n">
        <f aca="false">V181/AC171</f>
        <v>0</v>
      </c>
      <c r="W182" s="24" t="n">
        <f aca="false">W181/AB171</f>
        <v>0.527472527472528</v>
      </c>
      <c r="XES182" s="2"/>
      <c r="XET182" s="2"/>
      <c r="XEU182" s="2"/>
      <c r="XEV182" s="2"/>
      <c r="XEW182" s="2"/>
      <c r="XEX182" s="2"/>
      <c r="XEY182" s="2"/>
      <c r="XEZ182" s="2"/>
    </row>
    <row r="183" customFormat="false" ht="13.8" hidden="false" customHeight="false" outlineLevel="0" collapsed="false">
      <c r="B183" s="1" t="s">
        <v>20</v>
      </c>
      <c r="C183" s="24" t="n">
        <v>0.817026376724243</v>
      </c>
      <c r="D183" s="24" t="n">
        <v>0.837805330753326</v>
      </c>
      <c r="F183" s="24"/>
      <c r="G183" s="24" t="s">
        <v>20</v>
      </c>
      <c r="H183" s="24" t="n">
        <v>0.798324823379517</v>
      </c>
      <c r="I183" s="24" t="n">
        <v>0.825910449028015</v>
      </c>
      <c r="J183" s="24"/>
      <c r="Y183" s="1"/>
      <c r="Z183" s="1"/>
      <c r="AB183" s="1"/>
      <c r="AC183" s="1"/>
      <c r="AD183" s="1"/>
      <c r="AE183" s="1"/>
      <c r="AF183" s="1"/>
      <c r="AG183" s="1"/>
      <c r="XES183" s="2"/>
      <c r="XET183" s="2"/>
      <c r="XEU183" s="2"/>
      <c r="XEV183" s="2"/>
      <c r="XEW183" s="2"/>
      <c r="XEX183" s="2"/>
      <c r="XEY183" s="2"/>
      <c r="XEZ183" s="2"/>
    </row>
    <row r="184" customFormat="false" ht="13.8" hidden="false" customHeight="false" outlineLevel="0" collapsed="false">
      <c r="B184" s="1" t="s">
        <v>23</v>
      </c>
      <c r="C184" s="24" t="n">
        <v>0.867739319801331</v>
      </c>
      <c r="D184" s="24" t="n">
        <v>0.824490249156952</v>
      </c>
      <c r="F184" s="24"/>
      <c r="G184" s="24" t="s">
        <v>23</v>
      </c>
      <c r="H184" s="24" t="n">
        <v>0.724220514297485</v>
      </c>
      <c r="I184" s="24" t="n">
        <v>0.80744481086731</v>
      </c>
      <c r="L184" s="1" t="s">
        <v>255</v>
      </c>
      <c r="M184" s="42" t="s">
        <v>166</v>
      </c>
      <c r="N184" s="42" t="s">
        <v>167</v>
      </c>
      <c r="O184" s="42" t="s">
        <v>168</v>
      </c>
      <c r="P184" s="42" t="s">
        <v>169</v>
      </c>
      <c r="S184" s="1" t="s">
        <v>255</v>
      </c>
      <c r="T184" s="42" t="s">
        <v>166</v>
      </c>
      <c r="U184" s="42" t="s">
        <v>167</v>
      </c>
      <c r="V184" s="42" t="s">
        <v>168</v>
      </c>
      <c r="W184" s="42" t="s">
        <v>169</v>
      </c>
      <c r="Y184" s="1"/>
      <c r="Z184" s="1" t="s">
        <v>254</v>
      </c>
      <c r="AA184" s="1" t="s">
        <v>248</v>
      </c>
      <c r="AB184" s="1" t="s">
        <v>64</v>
      </c>
      <c r="AC184" s="1" t="s">
        <v>174</v>
      </c>
      <c r="AD184" s="1"/>
      <c r="AE184" s="1" t="s">
        <v>31</v>
      </c>
      <c r="AF184" s="1" t="s">
        <v>254</v>
      </c>
      <c r="AG184" s="1" t="s">
        <v>248</v>
      </c>
      <c r="AH184" s="1" t="s">
        <v>64</v>
      </c>
      <c r="AI184" s="1" t="s">
        <v>174</v>
      </c>
      <c r="XES184" s="2"/>
      <c r="XET184" s="2"/>
      <c r="XEU184" s="2"/>
      <c r="XEV184" s="2"/>
      <c r="XEW184" s="2"/>
      <c r="XEX184" s="2"/>
      <c r="XEY184" s="2"/>
      <c r="XEZ184" s="2"/>
    </row>
    <row r="185" customFormat="false" ht="13.8" hidden="false" customHeight="false" outlineLevel="0" collapsed="false">
      <c r="B185" s="1" t="s">
        <v>25</v>
      </c>
      <c r="C185" s="24" t="n">
        <v>0.670746922492981</v>
      </c>
      <c r="D185" s="24" t="n">
        <v>0.815256059169769</v>
      </c>
      <c r="F185" s="24"/>
      <c r="G185" s="24" t="s">
        <v>25</v>
      </c>
      <c r="H185" s="24" t="n">
        <v>0.778856158256531</v>
      </c>
      <c r="I185" s="24" t="n">
        <v>0.789160490036011</v>
      </c>
      <c r="L185" s="1" t="s">
        <v>18</v>
      </c>
      <c r="M185" s="1" t="n">
        <v>9</v>
      </c>
      <c r="N185" s="1" t="n">
        <v>6</v>
      </c>
      <c r="O185" s="1" t="n">
        <v>2</v>
      </c>
      <c r="P185" s="1" t="n">
        <v>1</v>
      </c>
      <c r="S185" s="1" t="s">
        <v>18</v>
      </c>
      <c r="T185" s="1" t="n">
        <v>10</v>
      </c>
      <c r="U185" s="1" t="n">
        <v>5</v>
      </c>
      <c r="V185" s="1" t="n">
        <v>1</v>
      </c>
      <c r="W185" s="1" t="n">
        <v>1</v>
      </c>
      <c r="Y185" s="1"/>
      <c r="Z185" s="1" t="s">
        <v>18</v>
      </c>
      <c r="AA185" s="1" t="n">
        <v>6</v>
      </c>
      <c r="AB185" s="1" t="n">
        <v>9</v>
      </c>
      <c r="AC185" s="1" t="n">
        <v>11</v>
      </c>
      <c r="AD185" s="1"/>
      <c r="AE185" s="1"/>
      <c r="AF185" s="1" t="s">
        <v>18</v>
      </c>
      <c r="AG185" s="1" t="n">
        <v>7</v>
      </c>
      <c r="AH185" s="1" t="n">
        <v>8</v>
      </c>
      <c r="AI185" s="1" t="n">
        <v>11</v>
      </c>
      <c r="XES185" s="2"/>
      <c r="XET185" s="2"/>
      <c r="XEU185" s="2"/>
      <c r="XEV185" s="2"/>
      <c r="XEW185" s="2"/>
      <c r="XEX185" s="2"/>
      <c r="XEY185" s="2"/>
      <c r="XEZ185" s="2"/>
    </row>
    <row r="186" customFormat="false" ht="13.8" hidden="false" customHeight="false" outlineLevel="0" collapsed="false">
      <c r="B186" s="1" t="s">
        <v>22</v>
      </c>
      <c r="C186" s="24" t="n">
        <v>0.372119784355164</v>
      </c>
      <c r="D186" s="24" t="n">
        <v>0.819806814193726</v>
      </c>
      <c r="F186" s="24"/>
      <c r="G186" s="24" t="s">
        <v>22</v>
      </c>
      <c r="H186" s="24" t="n">
        <v>0.788773059844971</v>
      </c>
      <c r="I186" s="24" t="n">
        <v>0.809624791145325</v>
      </c>
      <c r="L186" s="1" t="s">
        <v>20</v>
      </c>
      <c r="M186" s="1" t="n">
        <v>3</v>
      </c>
      <c r="N186" s="1" t="n">
        <v>2</v>
      </c>
      <c r="O186" s="1" t="n">
        <v>4</v>
      </c>
      <c r="P186" s="1" t="n">
        <v>2</v>
      </c>
      <c r="S186" s="1" t="s">
        <v>20</v>
      </c>
      <c r="T186" s="1" t="n">
        <v>6</v>
      </c>
      <c r="U186" s="1" t="n">
        <v>4</v>
      </c>
      <c r="V186" s="1" t="n">
        <v>1</v>
      </c>
      <c r="W186" s="1" t="n">
        <v>0</v>
      </c>
      <c r="Y186" s="1"/>
      <c r="Z186" s="1" t="s">
        <v>20</v>
      </c>
      <c r="AA186" s="1" t="n">
        <v>4</v>
      </c>
      <c r="AB186" s="1" t="n">
        <v>11</v>
      </c>
      <c r="AC186" s="1" t="n">
        <v>7</v>
      </c>
      <c r="AD186" s="1"/>
      <c r="AE186" s="1"/>
      <c r="AF186" s="1" t="s">
        <v>20</v>
      </c>
      <c r="AG186" s="1" t="n">
        <v>4</v>
      </c>
      <c r="AH186" s="1" t="n">
        <v>5</v>
      </c>
      <c r="AI186" s="1" t="n">
        <v>7</v>
      </c>
      <c r="XES186" s="2"/>
      <c r="XET186" s="2"/>
      <c r="XEU186" s="2"/>
      <c r="XEV186" s="2"/>
      <c r="XEW186" s="2"/>
      <c r="XEX186" s="2"/>
      <c r="XEY186" s="2"/>
      <c r="XEZ186" s="2"/>
    </row>
    <row r="187" customFormat="false" ht="13.8" hidden="false" customHeight="false" outlineLevel="0" collapsed="false">
      <c r="B187" s="1" t="s">
        <v>17</v>
      </c>
      <c r="C187" s="24" t="n">
        <v>0.85507333278656</v>
      </c>
      <c r="D187" s="24" t="n">
        <v>0.798604249954224</v>
      </c>
      <c r="F187" s="24"/>
      <c r="G187" s="24" t="s">
        <v>17</v>
      </c>
      <c r="H187" s="24" t="n">
        <v>0.774004995822907</v>
      </c>
      <c r="I187" s="24" t="n">
        <v>0.840676844120026</v>
      </c>
      <c r="L187" s="1" t="s">
        <v>23</v>
      </c>
      <c r="M187" s="1" t="n">
        <v>3</v>
      </c>
      <c r="N187" s="1" t="n">
        <v>3</v>
      </c>
      <c r="O187" s="1" t="n">
        <v>0</v>
      </c>
      <c r="P187" s="1" t="n">
        <v>0</v>
      </c>
      <c r="S187" s="1" t="s">
        <v>23</v>
      </c>
      <c r="T187" s="1" t="n">
        <v>3</v>
      </c>
      <c r="U187" s="1" t="n">
        <v>2</v>
      </c>
      <c r="V187" s="1" t="n">
        <v>0</v>
      </c>
      <c r="W187" s="1" t="n">
        <v>0</v>
      </c>
      <c r="Y187" s="1"/>
      <c r="Z187" s="1" t="s">
        <v>23</v>
      </c>
      <c r="AA187" s="1" t="n">
        <v>2</v>
      </c>
      <c r="AB187" s="1" t="n">
        <v>7</v>
      </c>
      <c r="AC187" s="1" t="n">
        <v>3</v>
      </c>
      <c r="AD187" s="1"/>
      <c r="AE187" s="1"/>
      <c r="AF187" s="1" t="s">
        <v>23</v>
      </c>
      <c r="AG187" s="1" t="n">
        <v>3</v>
      </c>
      <c r="AH187" s="1" t="n">
        <v>3</v>
      </c>
      <c r="AI187" s="1" t="n">
        <v>3</v>
      </c>
      <c r="XES187" s="2"/>
      <c r="XET187" s="2"/>
      <c r="XEU187" s="2"/>
      <c r="XEV187" s="2"/>
      <c r="XEW187" s="2"/>
      <c r="XEX187" s="2"/>
      <c r="XEY187" s="2"/>
      <c r="XEZ187" s="2"/>
    </row>
    <row r="188" customFormat="false" ht="13.8" hidden="false" customHeight="false" outlineLevel="0" collapsed="false">
      <c r="B188" s="1" t="s">
        <v>28</v>
      </c>
      <c r="C188" s="24" t="n">
        <v>0.838382720947266</v>
      </c>
      <c r="D188" s="24" t="n">
        <v>0.855373740196228</v>
      </c>
      <c r="F188" s="24"/>
      <c r="G188" s="24" t="s">
        <v>28</v>
      </c>
      <c r="H188" s="24" t="n">
        <v>0.78082138299942</v>
      </c>
      <c r="I188" s="24" t="n">
        <v>0.850040912628174</v>
      </c>
      <c r="L188" s="1" t="s">
        <v>25</v>
      </c>
      <c r="M188" s="1" t="n">
        <v>4</v>
      </c>
      <c r="N188" s="1" t="n">
        <v>4</v>
      </c>
      <c r="O188" s="1" t="n">
        <v>0</v>
      </c>
      <c r="P188" s="1" t="n">
        <v>1</v>
      </c>
      <c r="S188" s="1" t="s">
        <v>25</v>
      </c>
      <c r="T188" s="1" t="n">
        <v>4</v>
      </c>
      <c r="U188" s="1" t="n">
        <v>2</v>
      </c>
      <c r="V188" s="1" t="n">
        <v>0</v>
      </c>
      <c r="W188" s="1" t="n">
        <v>3</v>
      </c>
      <c r="Y188" s="1"/>
      <c r="Z188" s="1" t="s">
        <v>25</v>
      </c>
      <c r="AA188" s="1" t="n">
        <v>5</v>
      </c>
      <c r="AB188" s="1" t="n">
        <v>10</v>
      </c>
      <c r="AC188" s="1" t="n">
        <v>4</v>
      </c>
      <c r="AD188" s="1"/>
      <c r="AE188" s="1"/>
      <c r="AF188" s="1" t="s">
        <v>25</v>
      </c>
      <c r="AG188" s="1" t="n">
        <v>5</v>
      </c>
      <c r="AH188" s="1" t="n">
        <v>5</v>
      </c>
      <c r="AI188" s="1" t="n">
        <v>4</v>
      </c>
      <c r="XES188" s="2"/>
      <c r="XET188" s="2"/>
      <c r="XEU188" s="2"/>
      <c r="XEV188" s="2"/>
      <c r="XEW188" s="2"/>
      <c r="XEX188" s="2"/>
      <c r="XEY188" s="2"/>
      <c r="XEZ188" s="2"/>
    </row>
    <row r="189" customFormat="false" ht="13.8" hidden="false" customHeight="false" outlineLevel="0" collapsed="false">
      <c r="C189" s="32" t="n">
        <f aca="false">AVERAGE(C182:C188)</f>
        <v>0.758107049124582</v>
      </c>
      <c r="D189" s="32" t="n">
        <f aca="false">AVERAGE(D182:D188)</f>
        <v>0.835932450635093</v>
      </c>
      <c r="H189" s="32" t="n">
        <f aca="false">AVERAGE(H182:H188)</f>
        <v>0.782487656388964</v>
      </c>
      <c r="I189" s="32" t="n">
        <f aca="false">AVERAGE(I182:I188)</f>
        <v>0.830113751547677</v>
      </c>
      <c r="L189" s="1" t="s">
        <v>22</v>
      </c>
      <c r="M189" s="1" t="n">
        <v>4</v>
      </c>
      <c r="N189" s="1" t="n">
        <v>3</v>
      </c>
      <c r="O189" s="1" t="n">
        <v>0</v>
      </c>
      <c r="P189" s="1" t="n">
        <v>1</v>
      </c>
      <c r="S189" s="1" t="s">
        <v>22</v>
      </c>
      <c r="T189" s="1" t="n">
        <v>4</v>
      </c>
      <c r="U189" s="1" t="n">
        <v>4</v>
      </c>
      <c r="V189" s="1" t="n">
        <v>0</v>
      </c>
      <c r="W189" s="1" t="n">
        <v>12</v>
      </c>
      <c r="Y189" s="1"/>
      <c r="Z189" s="1" t="s">
        <v>22</v>
      </c>
      <c r="AA189" s="1" t="n">
        <v>16</v>
      </c>
      <c r="AB189" s="1" t="n">
        <v>10</v>
      </c>
      <c r="AC189" s="1" t="n">
        <v>4</v>
      </c>
      <c r="AD189" s="1"/>
      <c r="AE189" s="1"/>
      <c r="AF189" s="1" t="s">
        <v>22</v>
      </c>
      <c r="AG189" s="1" t="n">
        <v>4</v>
      </c>
      <c r="AH189" s="1" t="n">
        <v>5</v>
      </c>
      <c r="AI189" s="1" t="n">
        <v>4</v>
      </c>
      <c r="XES189" s="2"/>
      <c r="XET189" s="2"/>
      <c r="XEU189" s="2"/>
      <c r="XEV189" s="2"/>
      <c r="XEW189" s="2"/>
      <c r="XEX189" s="2"/>
      <c r="XEY189" s="2"/>
      <c r="XEZ189" s="2"/>
    </row>
    <row r="190" customFormat="false" ht="13.8" hidden="false" customHeight="false" outlineLevel="0" collapsed="false">
      <c r="C190" s="1"/>
      <c r="L190" s="1" t="s">
        <v>17</v>
      </c>
      <c r="M190" s="1" t="n">
        <v>5</v>
      </c>
      <c r="N190" s="1" t="n">
        <v>3</v>
      </c>
      <c r="O190" s="1" t="n">
        <v>5</v>
      </c>
      <c r="P190" s="1" t="n">
        <v>5</v>
      </c>
      <c r="S190" s="1" t="s">
        <v>17</v>
      </c>
      <c r="T190" s="1" t="n">
        <v>9</v>
      </c>
      <c r="U190" s="1" t="n">
        <v>5</v>
      </c>
      <c r="V190" s="1" t="n">
        <v>1</v>
      </c>
      <c r="W190" s="1" t="n">
        <v>2</v>
      </c>
      <c r="Y190" s="1"/>
      <c r="Z190" s="1" t="s">
        <v>17</v>
      </c>
      <c r="AA190" s="1" t="n">
        <v>7</v>
      </c>
      <c r="AB190" s="1" t="n">
        <v>6</v>
      </c>
      <c r="AC190" s="1" t="n">
        <v>10</v>
      </c>
      <c r="AD190" s="1"/>
      <c r="AE190" s="1"/>
      <c r="AF190" s="1" t="s">
        <v>17</v>
      </c>
      <c r="AG190" s="1" t="n">
        <v>8</v>
      </c>
      <c r="AH190" s="1" t="n">
        <v>6</v>
      </c>
      <c r="AI190" s="1" t="n">
        <v>10</v>
      </c>
    </row>
    <row r="191" customFormat="false" ht="13.8" hidden="false" customHeight="false" outlineLevel="0" collapsed="false">
      <c r="C191" s="1"/>
      <c r="L191" s="1" t="s">
        <v>28</v>
      </c>
      <c r="M191" s="1" t="n">
        <v>6</v>
      </c>
      <c r="N191" s="1" t="n">
        <v>2</v>
      </c>
      <c r="O191" s="1" t="n">
        <v>1</v>
      </c>
      <c r="P191" s="1" t="n">
        <v>2</v>
      </c>
      <c r="S191" s="1" t="s">
        <v>28</v>
      </c>
      <c r="T191" s="1" t="n">
        <v>7</v>
      </c>
      <c r="U191" s="1" t="n">
        <v>5</v>
      </c>
      <c r="V191" s="1" t="n">
        <v>0</v>
      </c>
      <c r="W191" s="1" t="n">
        <v>2</v>
      </c>
      <c r="Y191" s="1"/>
      <c r="Z191" s="1" t="s">
        <v>28</v>
      </c>
      <c r="AA191" s="1" t="n">
        <v>7</v>
      </c>
      <c r="AB191" s="1" t="n">
        <v>6</v>
      </c>
      <c r="AC191" s="1" t="n">
        <v>7</v>
      </c>
      <c r="AD191" s="1"/>
      <c r="AE191" s="1"/>
      <c r="AF191" s="1" t="s">
        <v>28</v>
      </c>
      <c r="AG191" s="1" t="n">
        <v>4</v>
      </c>
      <c r="AH191" s="1" t="n">
        <v>6</v>
      </c>
      <c r="AI191" s="1" t="n">
        <v>7</v>
      </c>
    </row>
    <row r="192" customFormat="false" ht="13.8" hidden="false" customHeight="false" outlineLevel="0" collapsed="false">
      <c r="C192" s="1"/>
      <c r="M192" s="63" t="n">
        <f aca="false">AVERAGE(M185:M191)</f>
        <v>4.85714285714286</v>
      </c>
      <c r="N192" s="63" t="n">
        <f aca="false">AVERAGE(N185:N191)</f>
        <v>3.28571428571429</v>
      </c>
      <c r="O192" s="63" t="n">
        <f aca="false">AVERAGE(O185:O191)</f>
        <v>1.71428571428571</v>
      </c>
      <c r="P192" s="63" t="n">
        <f aca="false">AVERAGE(P185:P191)</f>
        <v>1.71428571428571</v>
      </c>
      <c r="T192" s="63" t="n">
        <f aca="false">AVERAGE(T185:T191)</f>
        <v>6.14285714285714</v>
      </c>
      <c r="U192" s="63" t="n">
        <f aca="false">AVERAGE(U185:U191)</f>
        <v>3.85714285714286</v>
      </c>
      <c r="V192" s="63" t="n">
        <f aca="false">AVERAGE(V185:V191)</f>
        <v>0.428571428571429</v>
      </c>
      <c r="W192" s="63" t="n">
        <f aca="false">AVERAGE(W185:W191)</f>
        <v>2.85714285714286</v>
      </c>
      <c r="Y192" s="1"/>
      <c r="Z192" s="1"/>
      <c r="AA192" s="32" t="n">
        <f aca="false">AVERAGE(AA185:AA191)</f>
        <v>6.71428571428571</v>
      </c>
      <c r="AB192" s="32" t="n">
        <f aca="false">AVERAGE(AB185:AB191)</f>
        <v>8.42857142857143</v>
      </c>
      <c r="AC192" s="32" t="n">
        <f aca="false">AVERAGE(AC185:AC191)</f>
        <v>6.57142857142857</v>
      </c>
      <c r="AD192" s="1"/>
      <c r="AE192" s="1"/>
      <c r="AF192" s="1"/>
      <c r="AG192" s="32" t="n">
        <f aca="false">AVERAGE(AG185:AG191)</f>
        <v>5</v>
      </c>
      <c r="AH192" s="32" t="n">
        <f aca="false">AVERAGE(AH185:AH191)</f>
        <v>5.42857142857143</v>
      </c>
      <c r="AI192" s="32" t="n">
        <f aca="false">AVERAGE(AI185:AI191)</f>
        <v>6.57142857142857</v>
      </c>
    </row>
    <row r="193" customFormat="false" ht="13.8" hidden="false" customHeight="false" outlineLevel="0" collapsed="false">
      <c r="C193" s="1"/>
      <c r="O193" s="24" t="n">
        <f aca="false">O192/AC171</f>
        <v>0.260869565217391</v>
      </c>
      <c r="P193" s="24" t="n">
        <f aca="false">P192/AG192</f>
        <v>0.342857142857143</v>
      </c>
      <c r="Q193" s="24"/>
      <c r="R193" s="24"/>
      <c r="S193" s="24"/>
      <c r="T193" s="24"/>
      <c r="U193" s="24"/>
      <c r="V193" s="24" t="n">
        <f aca="false">V192/AC192</f>
        <v>0.0652173913043478</v>
      </c>
      <c r="W193" s="24" t="n">
        <f aca="false">W192/AA192</f>
        <v>0.425531914893617</v>
      </c>
      <c r="Y193" s="1"/>
      <c r="Z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B194" s="2" t="s">
        <v>46</v>
      </c>
      <c r="C194" s="1"/>
      <c r="L194" s="1" t="s">
        <v>256</v>
      </c>
      <c r="M194" s="42" t="s">
        <v>166</v>
      </c>
      <c r="N194" s="42" t="s">
        <v>167</v>
      </c>
      <c r="O194" s="42" t="s">
        <v>168</v>
      </c>
      <c r="P194" s="42" t="s">
        <v>169</v>
      </c>
      <c r="S194" s="1" t="s">
        <v>257</v>
      </c>
      <c r="T194" s="42" t="s">
        <v>166</v>
      </c>
      <c r="U194" s="42" t="s">
        <v>167</v>
      </c>
      <c r="V194" s="42" t="s">
        <v>168</v>
      </c>
      <c r="W194" s="42" t="s">
        <v>169</v>
      </c>
      <c r="Y194" s="1"/>
      <c r="Z194" s="1"/>
      <c r="AB194" s="1"/>
      <c r="AC194" s="1"/>
      <c r="AD194" s="1"/>
      <c r="AE194" s="1"/>
      <c r="AF194" s="1"/>
      <c r="AG194" s="1"/>
    </row>
    <row r="195" s="1" customFormat="true" ht="13.8" hidden="false" customHeight="false" outlineLevel="0" collapsed="false">
      <c r="D195" s="2"/>
      <c r="E195" s="9" t="s">
        <v>258</v>
      </c>
      <c r="F195" s="48" t="s">
        <v>259</v>
      </c>
      <c r="G195" s="9"/>
      <c r="L195" s="1" t="s">
        <v>18</v>
      </c>
      <c r="M195" s="1" t="n">
        <v>10</v>
      </c>
      <c r="N195" s="1" t="n">
        <v>6</v>
      </c>
      <c r="O195" s="1" t="n">
        <v>1</v>
      </c>
      <c r="P195" s="1" t="n">
        <v>2</v>
      </c>
      <c r="S195" s="1" t="s">
        <v>18</v>
      </c>
      <c r="T195" s="1" t="n">
        <v>11</v>
      </c>
      <c r="U195" s="1" t="n">
        <v>7</v>
      </c>
      <c r="V195" s="1" t="n">
        <v>0</v>
      </c>
      <c r="W195" s="1" t="n">
        <v>2</v>
      </c>
    </row>
    <row r="196" s="1" customFormat="true" ht="13.8" hidden="false" customHeight="false" outlineLevel="0" collapsed="false">
      <c r="B196" s="1" t="s">
        <v>225</v>
      </c>
      <c r="C196" s="1" t="s">
        <v>31</v>
      </c>
      <c r="D196" s="2" t="s">
        <v>226</v>
      </c>
      <c r="E196" s="24" t="n">
        <f aca="false">H171</f>
        <v>0.80140175138201</v>
      </c>
      <c r="F196" s="24" t="n">
        <f aca="false">I171</f>
        <v>0.843791203839438</v>
      </c>
      <c r="G196" s="24"/>
      <c r="L196" s="1" t="s">
        <v>20</v>
      </c>
      <c r="M196" s="1" t="n">
        <v>6</v>
      </c>
      <c r="N196" s="1" t="n">
        <v>4</v>
      </c>
      <c r="O196" s="1" t="n">
        <v>1</v>
      </c>
      <c r="P196" s="1" t="n">
        <v>1</v>
      </c>
      <c r="S196" s="1" t="s">
        <v>20</v>
      </c>
      <c r="T196" s="1" t="n">
        <v>6</v>
      </c>
      <c r="U196" s="1" t="n">
        <v>5</v>
      </c>
      <c r="V196" s="1" t="n">
        <v>1</v>
      </c>
      <c r="W196" s="1" t="n">
        <v>6</v>
      </c>
    </row>
    <row r="197" s="1" customFormat="true" ht="13.8" hidden="false" customHeight="false" outlineLevel="0" collapsed="false">
      <c r="D197" s="2" t="s">
        <v>227</v>
      </c>
      <c r="E197" s="24" t="n">
        <f aca="false">H189</f>
        <v>0.782487656388964</v>
      </c>
      <c r="F197" s="24" t="n">
        <f aca="false">I189</f>
        <v>0.830113751547677</v>
      </c>
      <c r="G197" s="24"/>
      <c r="L197" s="1" t="s">
        <v>23</v>
      </c>
      <c r="M197" s="1" t="n">
        <v>3</v>
      </c>
      <c r="N197" s="1" t="n">
        <v>2</v>
      </c>
      <c r="O197" s="1" t="n">
        <v>0</v>
      </c>
      <c r="P197" s="1" t="n">
        <v>1</v>
      </c>
      <c r="S197" s="1" t="s">
        <v>23</v>
      </c>
      <c r="T197" s="1" t="n">
        <v>3</v>
      </c>
      <c r="U197" s="1" t="n">
        <v>3</v>
      </c>
      <c r="V197" s="1" t="n">
        <v>0</v>
      </c>
      <c r="W197" s="1" t="n">
        <v>4</v>
      </c>
    </row>
    <row r="198" customFormat="false" ht="13.8" hidden="false" customHeight="false" outlineLevel="0" collapsed="false">
      <c r="C198" s="1" t="s">
        <v>8</v>
      </c>
      <c r="D198" s="2" t="s">
        <v>226</v>
      </c>
      <c r="E198" s="24" t="n">
        <f aca="false">C171</f>
        <v>0.703420979636056</v>
      </c>
      <c r="F198" s="24" t="n">
        <f aca="false">D171</f>
        <v>0.841330392020089</v>
      </c>
      <c r="G198" s="24"/>
      <c r="L198" s="1" t="s">
        <v>25</v>
      </c>
      <c r="M198" s="1" t="n">
        <v>4</v>
      </c>
      <c r="N198" s="1" t="n">
        <v>2</v>
      </c>
      <c r="O198" s="1" t="n">
        <v>0</v>
      </c>
      <c r="P198" s="1" t="n">
        <v>3</v>
      </c>
      <c r="S198" s="1" t="s">
        <v>25</v>
      </c>
      <c r="T198" s="1" t="n">
        <v>4</v>
      </c>
      <c r="U198" s="1" t="n">
        <v>3</v>
      </c>
      <c r="V198" s="1" t="n">
        <v>0</v>
      </c>
      <c r="W198" s="1" t="n">
        <v>7</v>
      </c>
      <c r="Y198" s="1"/>
      <c r="Z198" s="1"/>
      <c r="AB198" s="1"/>
      <c r="AC198" s="1"/>
      <c r="AD198" s="1"/>
      <c r="AE198" s="1"/>
      <c r="AF198" s="1"/>
      <c r="AG198" s="1"/>
    </row>
    <row r="199" s="1" customFormat="true" ht="13.8" hidden="false" customHeight="false" outlineLevel="0" collapsed="false">
      <c r="D199" s="2" t="s">
        <v>227</v>
      </c>
      <c r="E199" s="24" t="n">
        <f aca="false">C189</f>
        <v>0.758107049124582</v>
      </c>
      <c r="F199" s="24" t="n">
        <f aca="false">D189</f>
        <v>0.835932450635093</v>
      </c>
      <c r="G199" s="24"/>
      <c r="L199" s="1" t="s">
        <v>22</v>
      </c>
      <c r="M199" s="1" t="n">
        <v>4</v>
      </c>
      <c r="N199" s="1" t="n">
        <v>2</v>
      </c>
      <c r="O199" s="1" t="n">
        <v>0</v>
      </c>
      <c r="P199" s="1" t="n">
        <v>3</v>
      </c>
      <c r="S199" s="1" t="s">
        <v>22</v>
      </c>
      <c r="T199" s="1" t="n">
        <v>4</v>
      </c>
      <c r="U199" s="1" t="n">
        <v>3</v>
      </c>
      <c r="V199" s="1" t="n">
        <v>0</v>
      </c>
      <c r="W199" s="1" t="n">
        <v>7</v>
      </c>
    </row>
    <row r="200" s="1" customFormat="true" ht="13.8" hidden="false" customHeight="false" outlineLevel="0" collapsed="false">
      <c r="D200" s="2"/>
      <c r="E200" s="68" t="n">
        <f aca="false">AVERAGE(E196:E199)</f>
        <v>0.761354359132903</v>
      </c>
      <c r="F200" s="68" t="n">
        <f aca="false">AVERAGE(F196:F199)</f>
        <v>0.837791949510575</v>
      </c>
      <c r="L200" s="1" t="s">
        <v>17</v>
      </c>
      <c r="M200" s="1" t="n">
        <v>8</v>
      </c>
      <c r="N200" s="1" t="n">
        <v>3</v>
      </c>
      <c r="O200" s="1" t="n">
        <v>2</v>
      </c>
      <c r="P200" s="1" t="n">
        <v>3</v>
      </c>
      <c r="S200" s="1" t="s">
        <v>17</v>
      </c>
      <c r="T200" s="1" t="n">
        <v>6</v>
      </c>
      <c r="U200" s="1" t="n">
        <v>3</v>
      </c>
      <c r="V200" s="1" t="n">
        <v>4</v>
      </c>
      <c r="W200" s="1" t="n">
        <v>3</v>
      </c>
    </row>
    <row r="201" s="1" customFormat="true" ht="13.8" hidden="false" customHeight="false" outlineLevel="0" collapsed="false">
      <c r="G201" s="2"/>
      <c r="L201" s="1" t="s">
        <v>28</v>
      </c>
      <c r="M201" s="1" t="n">
        <v>7</v>
      </c>
      <c r="N201" s="1" t="n">
        <v>3</v>
      </c>
      <c r="O201" s="1" t="n">
        <v>0</v>
      </c>
      <c r="P201" s="1" t="n">
        <v>3</v>
      </c>
      <c r="S201" s="1" t="s">
        <v>28</v>
      </c>
      <c r="T201" s="1" t="n">
        <v>7</v>
      </c>
      <c r="U201" s="1" t="n">
        <v>5</v>
      </c>
      <c r="V201" s="1" t="n">
        <v>0</v>
      </c>
      <c r="W201" s="1" t="n">
        <v>1</v>
      </c>
    </row>
    <row r="202" s="1" customFormat="true" ht="13.8" hidden="false" customHeight="false" outlineLevel="0" collapsed="false">
      <c r="G202" s="2"/>
      <c r="M202" s="63" t="n">
        <f aca="false">AVERAGE(M195:M201)</f>
        <v>6</v>
      </c>
      <c r="N202" s="63" t="n">
        <f aca="false">AVERAGE(N195:N201)</f>
        <v>3.14285714285714</v>
      </c>
      <c r="O202" s="63" t="n">
        <f aca="false">AVERAGE(O195:O201)</f>
        <v>0.571428571428571</v>
      </c>
      <c r="P202" s="63" t="n">
        <f aca="false">AVERAGE(P195:P201)</f>
        <v>2.28571428571429</v>
      </c>
      <c r="T202" s="63" t="n">
        <f aca="false">AVERAGE(T195:T201)</f>
        <v>5.85714285714286</v>
      </c>
      <c r="U202" s="63" t="n">
        <f aca="false">AVERAGE(U195:U201)</f>
        <v>4.14285714285714</v>
      </c>
      <c r="V202" s="63" t="n">
        <f aca="false">AVERAGE(V195:V201)</f>
        <v>0.714285714285714</v>
      </c>
      <c r="W202" s="63" t="n">
        <f aca="false">AVERAGE(W195:W201)</f>
        <v>4.28571428571429</v>
      </c>
    </row>
    <row r="203" customFormat="false" ht="13.8" hidden="false" customHeight="false" outlineLevel="0" collapsed="false">
      <c r="C203" s="1"/>
      <c r="O203" s="24" t="n">
        <f aca="false">O202/AC171</f>
        <v>0.0869565217391304</v>
      </c>
      <c r="P203" s="24" t="n">
        <f aca="false">P202/AH192</f>
        <v>0.421052631578947</v>
      </c>
      <c r="Q203" s="24"/>
      <c r="R203" s="24"/>
      <c r="S203" s="24"/>
      <c r="T203" s="24"/>
      <c r="U203" s="24"/>
      <c r="V203" s="24" t="n">
        <f aca="false">V202/AC192</f>
        <v>0.108695652173913</v>
      </c>
      <c r="W203" s="24" t="n">
        <f aca="false">W202/AB192</f>
        <v>0.508474576271186</v>
      </c>
      <c r="Y203" s="1"/>
      <c r="Z203" s="1"/>
      <c r="AB203" s="1"/>
      <c r="AC203" s="1"/>
      <c r="AD203" s="1"/>
      <c r="AE203" s="1"/>
      <c r="AF203" s="1"/>
      <c r="AG203" s="1"/>
    </row>
    <row r="204" s="1" customFormat="true" ht="13.8" hidden="false" customHeight="false" outlineLevel="0" collapsed="false">
      <c r="A204" s="24"/>
      <c r="B204" s="24"/>
      <c r="C204" s="24" t="s">
        <v>66</v>
      </c>
      <c r="D204" s="24" t="s">
        <v>67</v>
      </c>
      <c r="E204" s="24" t="s">
        <v>68</v>
      </c>
      <c r="F204" s="24" t="s">
        <v>244</v>
      </c>
      <c r="G204" s="32" t="s">
        <v>235</v>
      </c>
      <c r="H204" s="24" t="s">
        <v>2</v>
      </c>
      <c r="I204" s="24" t="s">
        <v>258</v>
      </c>
      <c r="J204" s="1" t="s">
        <v>64</v>
      </c>
      <c r="K204" s="24"/>
      <c r="L204" s="24"/>
      <c r="M204" s="24"/>
      <c r="N204" s="24" t="s">
        <v>2</v>
      </c>
      <c r="O204" s="24" t="s">
        <v>233</v>
      </c>
      <c r="P204" s="24" t="s">
        <v>234</v>
      </c>
      <c r="Q204" s="24" t="s">
        <v>66</v>
      </c>
      <c r="R204" s="24" t="s">
        <v>67</v>
      </c>
      <c r="S204" s="24" t="s">
        <v>68</v>
      </c>
      <c r="T204" s="24" t="s">
        <v>258</v>
      </c>
      <c r="U204" s="1" t="s">
        <v>64</v>
      </c>
      <c r="X204" s="1" t="s">
        <v>260</v>
      </c>
      <c r="Y204" s="1" t="s">
        <v>261</v>
      </c>
      <c r="Z204" s="1" t="s">
        <v>262</v>
      </c>
    </row>
    <row r="205" s="1" customFormat="true" ht="13.8" hidden="false" customHeight="false" outlineLevel="0" collapsed="false">
      <c r="A205" s="24" t="s">
        <v>245</v>
      </c>
      <c r="B205" s="24"/>
      <c r="C205" s="24" t="n">
        <v>0.860621829118048</v>
      </c>
      <c r="D205" s="24" t="n">
        <v>0.79864173914705</v>
      </c>
      <c r="E205" s="24" t="n">
        <v>0.810640775731632</v>
      </c>
      <c r="F205" s="24" t="n">
        <v>0.593380698135921</v>
      </c>
      <c r="G205" s="32" t="n">
        <v>0.574767883334841</v>
      </c>
      <c r="H205" s="24" t="n">
        <v>0.830262907913753</v>
      </c>
      <c r="I205" s="24" t="n">
        <v>0.761354359132903</v>
      </c>
      <c r="J205" s="24" t="n">
        <v>0.837791949510575</v>
      </c>
      <c r="K205" s="24"/>
      <c r="L205" s="24"/>
      <c r="M205" s="24" t="s">
        <v>168</v>
      </c>
      <c r="N205" s="24" t="n">
        <v>0.0652173913043478</v>
      </c>
      <c r="O205" s="24" t="n">
        <v>0.0869565217391304</v>
      </c>
      <c r="P205" s="24" t="n">
        <v>0.108695652173913</v>
      </c>
      <c r="Q205" s="24" t="n">
        <v>0.114130434782609</v>
      </c>
      <c r="R205" s="24" t="n">
        <v>0.016304347826087</v>
      </c>
      <c r="S205" s="24" t="n">
        <v>0.0108695652173913</v>
      </c>
      <c r="T205" s="24" t="n">
        <v>0.135869565217391</v>
      </c>
      <c r="U205" s="24" t="n">
        <v>0.0597826086956522</v>
      </c>
      <c r="V205" s="24" t="n">
        <f aca="false">AVERAGE(O205:U205)</f>
        <v>0.0760869565217391</v>
      </c>
      <c r="X205" s="24" t="n">
        <f aca="false">AVERAGE(O205:P205)</f>
        <v>0.0978260869565217</v>
      </c>
      <c r="Y205" s="24" t="n">
        <f aca="false">AVERAGE(Q205:S205)</f>
        <v>0.0471014492753624</v>
      </c>
      <c r="Z205" s="24" t="n">
        <f aca="false">AVERAGE(T205:U205)</f>
        <v>0.0978260869565216</v>
      </c>
    </row>
    <row r="206" s="1" customFormat="true" ht="13.8" hidden="false" customHeight="false" outlineLevel="0" collapsed="false">
      <c r="A206" s="24"/>
      <c r="B206" s="24"/>
      <c r="C206" s="24"/>
      <c r="D206" s="24"/>
      <c r="E206" s="24"/>
      <c r="F206" s="24"/>
      <c r="G206" s="32"/>
      <c r="H206" s="24"/>
      <c r="I206" s="24"/>
      <c r="J206" s="24"/>
      <c r="K206" s="24"/>
      <c r="L206" s="24"/>
      <c r="M206" s="24" t="s">
        <v>169</v>
      </c>
      <c r="N206" s="24" t="n">
        <v>0.230769230769231</v>
      </c>
      <c r="O206" s="24" t="n">
        <v>0.487179487179487</v>
      </c>
      <c r="P206" s="24" t="n">
        <v>0.535714285714286</v>
      </c>
      <c r="Q206" s="24" t="n">
        <v>0.130490196078431</v>
      </c>
      <c r="R206" s="24" t="n">
        <v>0.352253401360544</v>
      </c>
      <c r="S206" s="24" t="n">
        <v>0.345997210359554</v>
      </c>
      <c r="T206" s="24" t="n">
        <v>0.400430597771023</v>
      </c>
      <c r="U206" s="24" t="n">
        <v>0.437420665537982</v>
      </c>
      <c r="V206" s="24" t="n">
        <f aca="false">AVERAGE(O206:U206)</f>
        <v>0.384212263428758</v>
      </c>
      <c r="X206" s="24" t="n">
        <f aca="false">AVERAGE(O206:P206)</f>
        <v>0.511446886446887</v>
      </c>
      <c r="Y206" s="24" t="n">
        <f aca="false">AVERAGE(Q206:S206)</f>
        <v>0.276246935932843</v>
      </c>
      <c r="Z206" s="24" t="n">
        <f aca="false">AVERAGE(T206:U206)</f>
        <v>0.418925631654503</v>
      </c>
    </row>
    <row r="207" customFormat="false" ht="13.8" hidden="false" customHeight="false" outlineLevel="0" collapsed="false">
      <c r="C207" s="1"/>
      <c r="Y207" s="1"/>
      <c r="Z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B208" s="2"/>
      <c r="C208" s="1"/>
      <c r="D208" s="1" t="s">
        <v>258</v>
      </c>
      <c r="F208" s="1" t="s">
        <v>259</v>
      </c>
      <c r="G208" s="1"/>
      <c r="Y208" s="1"/>
      <c r="Z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C209" s="1"/>
      <c r="D209" s="42" t="s">
        <v>168</v>
      </c>
      <c r="E209" s="42" t="s">
        <v>169</v>
      </c>
      <c r="F209" s="42" t="s">
        <v>168</v>
      </c>
      <c r="G209" s="42" t="s">
        <v>169</v>
      </c>
      <c r="Y209" s="1"/>
      <c r="Z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B210" s="24" t="s">
        <v>31</v>
      </c>
      <c r="C210" s="32" t="s">
        <v>226</v>
      </c>
      <c r="D210" s="24" t="n">
        <v>0.108695652173913</v>
      </c>
      <c r="E210" s="24" t="n">
        <v>0.333333333333333</v>
      </c>
      <c r="F210" s="24" t="n">
        <v>0.0434782608695652</v>
      </c>
      <c r="G210" s="24" t="n">
        <v>0.292682926829268</v>
      </c>
      <c r="Y210" s="1"/>
      <c r="Z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B211" s="24"/>
      <c r="C211" s="32" t="s">
        <v>227</v>
      </c>
      <c r="D211" s="24" t="n">
        <v>0.260869565217391</v>
      </c>
      <c r="E211" s="24" t="n">
        <v>0.342857142857143</v>
      </c>
      <c r="F211" s="24" t="n">
        <v>0.0869565217391304</v>
      </c>
      <c r="G211" s="24" t="n">
        <v>0.421052631578947</v>
      </c>
      <c r="Y211" s="1"/>
      <c r="Z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B212" s="24" t="s">
        <v>8</v>
      </c>
      <c r="C212" s="32" t="s">
        <v>226</v>
      </c>
      <c r="D212" s="24" t="n">
        <v>0.108695652173913</v>
      </c>
      <c r="E212" s="24" t="n">
        <v>0.5</v>
      </c>
      <c r="F212" s="24" t="n">
        <v>0</v>
      </c>
      <c r="G212" s="24" t="n">
        <v>0.527472527472528</v>
      </c>
      <c r="Y212" s="1"/>
      <c r="Z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B213" s="24"/>
      <c r="C213" s="32" t="s">
        <v>227</v>
      </c>
      <c r="D213" s="24" t="n">
        <v>0.0652173913043478</v>
      </c>
      <c r="E213" s="24" t="n">
        <v>0.425531914893617</v>
      </c>
      <c r="F213" s="24" t="n">
        <v>0.108695652173913</v>
      </c>
      <c r="G213" s="24" t="n">
        <v>0.508474576271186</v>
      </c>
      <c r="Y213" s="1"/>
      <c r="Z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B214" s="24"/>
      <c r="C214" s="24" t="s">
        <v>228</v>
      </c>
      <c r="D214" s="24" t="n">
        <f aca="false">(D210+D212)/2</f>
        <v>0.108695652173913</v>
      </c>
      <c r="E214" s="24" t="n">
        <f aca="false">(E210+E212)/2</f>
        <v>0.416666666666667</v>
      </c>
      <c r="F214" s="24" t="n">
        <f aca="false">(F210+F212)/2</f>
        <v>0.0217391304347826</v>
      </c>
      <c r="G214" s="24" t="n">
        <f aca="false">(G210+G212)/2</f>
        <v>0.410077727150898</v>
      </c>
      <c r="Y214" s="1"/>
      <c r="Z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B215" s="24"/>
      <c r="C215" s="24" t="s">
        <v>229</v>
      </c>
      <c r="D215" s="24" t="n">
        <f aca="false">(D211+D213)/2</f>
        <v>0.163043478260869</v>
      </c>
      <c r="E215" s="24" t="n">
        <f aca="false">(E211+E213)/2</f>
        <v>0.38419452887538</v>
      </c>
      <c r="F215" s="24" t="n">
        <f aca="false">(F211+F213)/2</f>
        <v>0.0978260869565217</v>
      </c>
      <c r="G215" s="24" t="n">
        <f aca="false">(G211+G213)/2</f>
        <v>0.464763603925067</v>
      </c>
      <c r="Y215" s="1"/>
      <c r="Z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B216" s="24"/>
      <c r="C216" s="69" t="s">
        <v>47</v>
      </c>
      <c r="D216" s="68" t="n">
        <f aca="false">AVERAGE(D210:D213)</f>
        <v>0.135869565217391</v>
      </c>
      <c r="E216" s="68" t="n">
        <f aca="false">AVERAGE(E210:E213)</f>
        <v>0.400430597771023</v>
      </c>
      <c r="F216" s="68" t="n">
        <f aca="false">AVERAGE(F210:F213)</f>
        <v>0.0597826086956522</v>
      </c>
      <c r="G216" s="68" t="n">
        <f aca="false">AVERAGE(G210:G213)</f>
        <v>0.437420665537982</v>
      </c>
      <c r="Y216" s="1"/>
      <c r="Z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C217" s="1"/>
      <c r="Y217" s="1"/>
      <c r="Z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C218" s="1"/>
      <c r="Y218" s="1"/>
      <c r="Z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C219" s="1"/>
      <c r="D219" s="1"/>
      <c r="E219" s="1"/>
      <c r="F219" s="1"/>
      <c r="Y219" s="1"/>
      <c r="Z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C220" s="1"/>
      <c r="D220" s="1"/>
      <c r="E220" s="1"/>
      <c r="F220" s="1"/>
      <c r="Y220" s="1"/>
      <c r="Z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C221" s="1"/>
      <c r="D221" s="1"/>
      <c r="E221" s="1"/>
      <c r="F221" s="1"/>
      <c r="Y221" s="1"/>
      <c r="Z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C222" s="1"/>
      <c r="Y222" s="1"/>
      <c r="Z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C223" s="1"/>
      <c r="Y223" s="1"/>
      <c r="Z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C224" s="1"/>
      <c r="Y224" s="1"/>
      <c r="Z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C225" s="1"/>
      <c r="Y225" s="1"/>
      <c r="Z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C226" s="1"/>
      <c r="Y226" s="1"/>
      <c r="Z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C227" s="1"/>
      <c r="Y227" s="1"/>
      <c r="Z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C228" s="1"/>
      <c r="Y228" s="1"/>
      <c r="Z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C229" s="1"/>
      <c r="Y229" s="1"/>
      <c r="Z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C230" s="1"/>
      <c r="Y230" s="1"/>
      <c r="Z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C231" s="1"/>
      <c r="Y231" s="1"/>
      <c r="Z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C232" s="1"/>
      <c r="Y232" s="1"/>
      <c r="Z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C233" s="1"/>
      <c r="Y233" s="1"/>
      <c r="Z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C234" s="1"/>
      <c r="Y234" s="1"/>
      <c r="Z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C235" s="1"/>
      <c r="Y235" s="1"/>
      <c r="Z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C236" s="1"/>
      <c r="Y236" s="1"/>
      <c r="Z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C237" s="1"/>
      <c r="Y237" s="1"/>
      <c r="Z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C238" s="1"/>
      <c r="Y238" s="1"/>
      <c r="Z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C239" s="1"/>
      <c r="Y239" s="1"/>
      <c r="Z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C240" s="1"/>
      <c r="Y240" s="1"/>
      <c r="Z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C241" s="1"/>
      <c r="Y241" s="1"/>
      <c r="Z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C242" s="1"/>
      <c r="Y242" s="1"/>
      <c r="Z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C243" s="1"/>
      <c r="Y243" s="1"/>
      <c r="Z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C244" s="1"/>
      <c r="Y244" s="1"/>
      <c r="Z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C245" s="1"/>
      <c r="Y245" s="1"/>
      <c r="Z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C246" s="1"/>
      <c r="Y246" s="1"/>
      <c r="Z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C247" s="1"/>
      <c r="Y247" s="1"/>
      <c r="Z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C248" s="1"/>
      <c r="Y248" s="1"/>
      <c r="Z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C249" s="1"/>
      <c r="Y249" s="1"/>
      <c r="Z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C250" s="1"/>
      <c r="Y250" s="1"/>
      <c r="Z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C251" s="1"/>
      <c r="Y251" s="1"/>
      <c r="Z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C252" s="1"/>
      <c r="Y252" s="1"/>
      <c r="Z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C253" s="1"/>
      <c r="Y253" s="1"/>
      <c r="Z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C254" s="1"/>
      <c r="Y254" s="1"/>
      <c r="Z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C255" s="1"/>
      <c r="Y255" s="1"/>
      <c r="Z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C256" s="1"/>
      <c r="Y256" s="1"/>
      <c r="Z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Y257" s="1"/>
      <c r="Z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Y258" s="1"/>
      <c r="Z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Y259" s="1"/>
      <c r="Z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Y260" s="1"/>
      <c r="Z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Y261" s="1"/>
      <c r="Z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Y262" s="1"/>
      <c r="Z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Y263" s="1"/>
      <c r="Z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Y264" s="1"/>
      <c r="Z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Y265" s="1"/>
      <c r="Z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Y266" s="1"/>
      <c r="Z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Y267" s="1"/>
      <c r="Z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Y268" s="1"/>
      <c r="Z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Y269" s="1"/>
      <c r="Z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Y270" s="1"/>
      <c r="Z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Y271" s="1"/>
      <c r="Z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Y272" s="1"/>
      <c r="Z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Y273" s="1"/>
      <c r="Z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Y274" s="1"/>
      <c r="Z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Y275" s="1"/>
      <c r="Z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Y276" s="1"/>
      <c r="Z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Y277" s="1"/>
      <c r="Z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Y278" s="1"/>
      <c r="Z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Y279" s="1"/>
      <c r="Z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Y280" s="1"/>
      <c r="Z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Y281" s="1"/>
      <c r="Z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Y282" s="1"/>
      <c r="Z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Y283" s="1"/>
      <c r="Z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Y284" s="1"/>
      <c r="Z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Y285" s="1"/>
      <c r="Z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Y286" s="1"/>
      <c r="Z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Y287" s="1"/>
      <c r="Z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Y288" s="1"/>
      <c r="Z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Y289" s="1"/>
      <c r="Z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Y290" s="1"/>
      <c r="Z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Y291" s="1"/>
      <c r="Z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Y292" s="1"/>
      <c r="Z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Y293" s="1"/>
      <c r="Z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Y294" s="1"/>
      <c r="Z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Y295" s="1"/>
      <c r="Z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Y296" s="1"/>
      <c r="Z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Y297" s="1"/>
      <c r="Z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Y298" s="1"/>
      <c r="Z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Y299" s="1"/>
      <c r="Z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Y300" s="1"/>
      <c r="Z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Y301" s="1"/>
      <c r="Z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Y302" s="1"/>
      <c r="Z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Y303" s="1"/>
      <c r="Z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Y304" s="1"/>
      <c r="Z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Y305" s="1"/>
      <c r="Z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Y306" s="1"/>
      <c r="Z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Y307" s="1"/>
      <c r="Z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Y308" s="1"/>
      <c r="Z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Y309" s="1"/>
      <c r="Z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Y310" s="1"/>
      <c r="Z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Y311" s="1"/>
      <c r="Z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Y312" s="1"/>
      <c r="Z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Y313" s="1"/>
      <c r="Z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Y314" s="1"/>
      <c r="Z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Y315" s="1"/>
      <c r="Z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Y316" s="1"/>
      <c r="Z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Y317" s="1"/>
      <c r="Z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Y318" s="1"/>
      <c r="Z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Y319" s="1"/>
      <c r="Z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Y320" s="1"/>
      <c r="Z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Y321" s="1"/>
      <c r="Z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Y322" s="1"/>
      <c r="Z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Y323" s="1"/>
      <c r="Z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Y324" s="1"/>
      <c r="Z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Y325" s="1"/>
      <c r="Z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Y326" s="1"/>
      <c r="Z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Y327" s="1"/>
      <c r="Z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Y328" s="1"/>
      <c r="Z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Y329" s="1"/>
      <c r="Z329" s="1"/>
      <c r="AB329" s="1"/>
      <c r="AC329" s="1"/>
      <c r="AD329" s="1"/>
      <c r="AE329" s="1"/>
      <c r="AF329" s="1"/>
      <c r="AG329" s="1"/>
    </row>
    <row r="330" s="2" customFormat="true" ht="13.8" hidden="false" customHeight="false" outlineLevel="0" collapsed="false">
      <c r="D330" s="1"/>
      <c r="E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XES330" s="1"/>
      <c r="XET330" s="1"/>
      <c r="XEU330" s="1"/>
      <c r="XEV330" s="1"/>
      <c r="XEW330" s="1"/>
      <c r="XEX330" s="1"/>
      <c r="XEY330" s="1"/>
      <c r="XEZ330" s="1"/>
      <c r="XFA330" s="1"/>
      <c r="XFB330" s="1"/>
      <c r="XFC330" s="1"/>
      <c r="XFD330" s="1"/>
    </row>
    <row r="331" s="2" customFormat="true" ht="13.8" hidden="false" customHeight="false" outlineLevel="0" collapsed="false">
      <c r="D331" s="1"/>
      <c r="E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XES331" s="1"/>
      <c r="XET331" s="1"/>
      <c r="XEU331" s="1"/>
      <c r="XEV331" s="1"/>
      <c r="XEW331" s="1"/>
      <c r="XEX331" s="1"/>
      <c r="XEY331" s="1"/>
      <c r="XEZ331" s="1"/>
      <c r="XFA331" s="1"/>
      <c r="XFB331" s="1"/>
      <c r="XFC331" s="1"/>
      <c r="XFD331" s="1"/>
    </row>
    <row r="332" s="2" customFormat="true" ht="13.8" hidden="false" customHeight="false" outlineLevel="0" collapsed="false">
      <c r="D332" s="1"/>
      <c r="E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XES332" s="1"/>
      <c r="XET332" s="1"/>
      <c r="XEU332" s="1"/>
      <c r="XEV332" s="1"/>
      <c r="XEW332" s="1"/>
      <c r="XEX332" s="1"/>
      <c r="XEY332" s="1"/>
      <c r="XEZ332" s="1"/>
      <c r="XFA332" s="1"/>
      <c r="XFB332" s="1"/>
      <c r="XFC332" s="1"/>
      <c r="XFD332" s="1"/>
    </row>
    <row r="333" s="2" customFormat="true" ht="13.8" hidden="false" customHeight="false" outlineLevel="0" collapsed="false">
      <c r="D333" s="1"/>
      <c r="E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XES333" s="1"/>
      <c r="XET333" s="1"/>
      <c r="XEU333" s="1"/>
      <c r="XEV333" s="1"/>
      <c r="XEW333" s="1"/>
      <c r="XEX333" s="1"/>
      <c r="XEY333" s="1"/>
      <c r="XEZ333" s="1"/>
      <c r="XFA333" s="1"/>
      <c r="XFB333" s="1"/>
      <c r="XFC333" s="1"/>
      <c r="XFD333" s="1"/>
    </row>
    <row r="334" s="2" customFormat="true" ht="13.8" hidden="false" customHeight="false" outlineLevel="0" collapsed="false">
      <c r="D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XES334" s="1"/>
      <c r="XET334" s="1"/>
      <c r="XEU334" s="1"/>
      <c r="XEV334" s="1"/>
      <c r="XEW334" s="1"/>
      <c r="XEX334" s="1"/>
      <c r="XEY334" s="1"/>
      <c r="XEZ334" s="1"/>
      <c r="XFA334" s="1"/>
      <c r="XFB334" s="1"/>
      <c r="XFC334" s="1"/>
      <c r="XFD334" s="1"/>
    </row>
    <row r="335" s="2" customFormat="true" ht="13.8" hidden="false" customHeight="false" outlineLevel="0" collapsed="false">
      <c r="D335" s="1"/>
      <c r="E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XES335" s="1"/>
      <c r="XET335" s="1"/>
      <c r="XEU335" s="1"/>
      <c r="XEV335" s="1"/>
      <c r="XEW335" s="1"/>
      <c r="XEX335" s="1"/>
      <c r="XEY335" s="1"/>
      <c r="XEZ335" s="1"/>
      <c r="XFA335" s="1"/>
      <c r="XFB335" s="1"/>
      <c r="XFC335" s="1"/>
      <c r="XFD335" s="1"/>
    </row>
    <row r="336" s="2" customFormat="true" ht="13.8" hidden="false" customHeight="false" outlineLevel="0" collapsed="false">
      <c r="D336" s="1"/>
      <c r="E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XES336" s="1"/>
      <c r="XET336" s="1"/>
      <c r="XEU336" s="1"/>
      <c r="XEV336" s="1"/>
      <c r="XEW336" s="1"/>
      <c r="XEX336" s="1"/>
      <c r="XEY336" s="1"/>
      <c r="XEZ336" s="1"/>
      <c r="XFA336" s="1"/>
      <c r="XFB336" s="1"/>
      <c r="XFC336" s="1"/>
      <c r="XFD336" s="1"/>
    </row>
    <row r="337" s="2" customFormat="true" ht="13.8" hidden="false" customHeight="false" outlineLevel="0" collapsed="false">
      <c r="D337" s="1"/>
      <c r="E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XES337" s="1"/>
      <c r="XET337" s="1"/>
      <c r="XEU337" s="1"/>
      <c r="XEV337" s="1"/>
      <c r="XEW337" s="1"/>
      <c r="XEX337" s="1"/>
      <c r="XEY337" s="1"/>
      <c r="XEZ337" s="1"/>
      <c r="XFA337" s="1"/>
      <c r="XFB337" s="1"/>
      <c r="XFC337" s="1"/>
      <c r="XFD337" s="1"/>
    </row>
    <row r="338" s="2" customFormat="true" ht="13.8" hidden="false" customHeight="false" outlineLevel="0" collapsed="false">
      <c r="D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XES338" s="1"/>
      <c r="XET338" s="1"/>
      <c r="XEU338" s="1"/>
      <c r="XEV338" s="1"/>
      <c r="XEW338" s="1"/>
      <c r="XEX338" s="1"/>
      <c r="XEY338" s="1"/>
      <c r="XEZ338" s="1"/>
      <c r="XFA338" s="1"/>
      <c r="XFB338" s="1"/>
      <c r="XFC338" s="1"/>
      <c r="XFD338" s="1"/>
    </row>
    <row r="339" s="2" customFormat="true" ht="13.8" hidden="false" customHeight="false" outlineLevel="0" collapsed="false">
      <c r="D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XES339" s="1"/>
      <c r="XET339" s="1"/>
      <c r="XEU339" s="1"/>
      <c r="XEV339" s="1"/>
      <c r="XEW339" s="1"/>
      <c r="XEX339" s="1"/>
      <c r="XEY339" s="1"/>
      <c r="XEZ339" s="1"/>
      <c r="XFA339" s="1"/>
      <c r="XFB339" s="1"/>
      <c r="XFC339" s="1"/>
      <c r="XFD339" s="1"/>
    </row>
    <row r="340" s="2" customFormat="true" ht="13.8" hidden="false" customHeight="false" outlineLevel="0" collapsed="false">
      <c r="D340" s="1"/>
      <c r="E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XES340" s="1"/>
      <c r="XET340" s="1"/>
      <c r="XEU340" s="1"/>
      <c r="XEV340" s="1"/>
      <c r="XEW340" s="1"/>
      <c r="XEX340" s="1"/>
      <c r="XEY340" s="1"/>
      <c r="XEZ340" s="1"/>
      <c r="XFA340" s="1"/>
      <c r="XFB340" s="1"/>
      <c r="XFC340" s="1"/>
      <c r="XFD340" s="1"/>
    </row>
    <row r="341" s="2" customFormat="true" ht="13.8" hidden="false" customHeight="false" outlineLevel="0" collapsed="false">
      <c r="D341" s="1"/>
      <c r="E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XES341" s="1"/>
      <c r="XET341" s="1"/>
      <c r="XEU341" s="1"/>
      <c r="XEV341" s="1"/>
      <c r="XEW341" s="1"/>
      <c r="XEX341" s="1"/>
      <c r="XEY341" s="1"/>
      <c r="XEZ341" s="1"/>
      <c r="XFA341" s="1"/>
      <c r="XFB341" s="1"/>
      <c r="XFC341" s="1"/>
      <c r="XFD341" s="1"/>
    </row>
    <row r="342" s="2" customFormat="true" ht="13.8" hidden="false" customHeight="false" outlineLevel="0" collapsed="false">
      <c r="D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XES342" s="1"/>
      <c r="XET342" s="1"/>
      <c r="XEU342" s="1"/>
      <c r="XEV342" s="1"/>
      <c r="XEW342" s="1"/>
      <c r="XEX342" s="1"/>
      <c r="XEY342" s="1"/>
      <c r="XEZ342" s="1"/>
      <c r="XFA342" s="1"/>
      <c r="XFB342" s="1"/>
      <c r="XFC342" s="1"/>
      <c r="XFD342" s="1"/>
    </row>
    <row r="343" s="2" customFormat="true" ht="13.8" hidden="false" customHeight="false" outlineLevel="0" collapsed="false">
      <c r="D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XES343" s="1"/>
      <c r="XET343" s="1"/>
      <c r="XEU343" s="1"/>
      <c r="XEV343" s="1"/>
      <c r="XEW343" s="1"/>
      <c r="XEX343" s="1"/>
      <c r="XEY343" s="1"/>
      <c r="XEZ343" s="1"/>
      <c r="XFA343" s="1"/>
      <c r="XFB343" s="1"/>
      <c r="XFC343" s="1"/>
      <c r="XFD343" s="1"/>
    </row>
    <row r="344" s="2" customFormat="true" ht="13.8" hidden="false" customHeight="false" outlineLevel="0" collapsed="false">
      <c r="D344" s="1"/>
      <c r="E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XES344" s="1"/>
      <c r="XET344" s="1"/>
      <c r="XEU344" s="1"/>
      <c r="XEV344" s="1"/>
      <c r="XEW344" s="1"/>
      <c r="XEX344" s="1"/>
      <c r="XEY344" s="1"/>
      <c r="XEZ344" s="1"/>
      <c r="XFA344" s="1"/>
      <c r="XFB344" s="1"/>
      <c r="XFC344" s="1"/>
      <c r="XFD344" s="1"/>
    </row>
    <row r="345" s="2" customFormat="true" ht="13.8" hidden="false" customHeight="false" outlineLevel="0" collapsed="false">
      <c r="D345" s="1"/>
      <c r="E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XES345" s="1"/>
      <c r="XET345" s="1"/>
      <c r="XEU345" s="1"/>
      <c r="XEV345" s="1"/>
      <c r="XEW345" s="1"/>
      <c r="XEX345" s="1"/>
      <c r="XEY345" s="1"/>
      <c r="XEZ345" s="1"/>
      <c r="XFA345" s="1"/>
      <c r="XFB345" s="1"/>
      <c r="XFC345" s="1"/>
      <c r="XFD345" s="1"/>
    </row>
    <row r="346" s="2" customFormat="true" ht="13.8" hidden="false" customHeight="false" outlineLevel="0" collapsed="false">
      <c r="D346" s="1"/>
      <c r="E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XES346" s="1"/>
      <c r="XET346" s="1"/>
      <c r="XEU346" s="1"/>
      <c r="XEV346" s="1"/>
      <c r="XEW346" s="1"/>
      <c r="XEX346" s="1"/>
      <c r="XEY346" s="1"/>
      <c r="XEZ346" s="1"/>
      <c r="XFA346" s="1"/>
      <c r="XFB346" s="1"/>
      <c r="XFC346" s="1"/>
      <c r="XFD346" s="1"/>
    </row>
    <row r="347" s="2" customFormat="true" ht="13.8" hidden="false" customHeight="false" outlineLevel="0" collapsed="false">
      <c r="D347" s="1"/>
      <c r="E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XES347" s="1"/>
      <c r="XET347" s="1"/>
      <c r="XEU347" s="1"/>
      <c r="XEV347" s="1"/>
      <c r="XEW347" s="1"/>
      <c r="XEX347" s="1"/>
      <c r="XEY347" s="1"/>
      <c r="XEZ347" s="1"/>
      <c r="XFA347" s="1"/>
      <c r="XFB347" s="1"/>
      <c r="XFC347" s="1"/>
      <c r="XFD347" s="1"/>
    </row>
    <row r="348" s="2" customFormat="true" ht="13.8" hidden="false" customHeight="false" outlineLevel="0" collapsed="false">
      <c r="D348" s="1"/>
      <c r="E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XES348" s="1"/>
      <c r="XET348" s="1"/>
      <c r="XEU348" s="1"/>
      <c r="XEV348" s="1"/>
      <c r="XEW348" s="1"/>
      <c r="XEX348" s="1"/>
      <c r="XEY348" s="1"/>
      <c r="XEZ348" s="1"/>
      <c r="XFA348" s="1"/>
      <c r="XFB348" s="1"/>
      <c r="XFC348" s="1"/>
      <c r="XFD348" s="1"/>
    </row>
    <row r="349" s="2" customFormat="true" ht="13.8" hidden="false" customHeight="false" outlineLevel="0" collapsed="false">
      <c r="D349" s="1"/>
      <c r="E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XES349" s="1"/>
      <c r="XET349" s="1"/>
      <c r="XEU349" s="1"/>
      <c r="XEV349" s="1"/>
      <c r="XEW349" s="1"/>
      <c r="XEX349" s="1"/>
      <c r="XEY349" s="1"/>
      <c r="XEZ349" s="1"/>
      <c r="XFA349" s="1"/>
      <c r="XFB349" s="1"/>
      <c r="XFC349" s="1"/>
      <c r="XFD349" s="1"/>
    </row>
    <row r="350" s="2" customFormat="true" ht="13.8" hidden="false" customHeight="false" outlineLevel="0" collapsed="false">
      <c r="D350" s="1"/>
      <c r="E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XES350" s="1"/>
      <c r="XET350" s="1"/>
      <c r="XEU350" s="1"/>
      <c r="XEV350" s="1"/>
      <c r="XEW350" s="1"/>
      <c r="XEX350" s="1"/>
      <c r="XEY350" s="1"/>
      <c r="XEZ350" s="1"/>
      <c r="XFA350" s="1"/>
      <c r="XFB350" s="1"/>
      <c r="XFC350" s="1"/>
      <c r="XFD350" s="1"/>
    </row>
    <row r="351" s="2" customFormat="true" ht="13.8" hidden="false" customHeight="false" outlineLevel="0" collapsed="false">
      <c r="D351" s="1"/>
      <c r="E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XES351" s="1"/>
      <c r="XET351" s="1"/>
      <c r="XEU351" s="1"/>
      <c r="XEV351" s="1"/>
      <c r="XEW351" s="1"/>
      <c r="XEX351" s="1"/>
      <c r="XEY351" s="1"/>
      <c r="XEZ351" s="1"/>
      <c r="XFA351" s="1"/>
      <c r="XFB351" s="1"/>
      <c r="XFC351" s="1"/>
      <c r="XFD351" s="1"/>
    </row>
    <row r="352" s="2" customFormat="true" ht="13.8" hidden="false" customHeight="false" outlineLevel="0" collapsed="false">
      <c r="D352" s="1"/>
      <c r="E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XES352" s="1"/>
      <c r="XET352" s="1"/>
      <c r="XEU352" s="1"/>
      <c r="XEV352" s="1"/>
      <c r="XEW352" s="1"/>
      <c r="XEX352" s="1"/>
      <c r="XEY352" s="1"/>
      <c r="XEZ352" s="1"/>
      <c r="XFA352" s="1"/>
      <c r="XFB352" s="1"/>
      <c r="XFC352" s="1"/>
      <c r="XFD352" s="1"/>
    </row>
    <row r="353" s="2" customFormat="true" ht="13.8" hidden="false" customHeight="false" outlineLevel="0" collapsed="false">
      <c r="D353" s="1"/>
      <c r="E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XES353" s="1"/>
      <c r="XET353" s="1"/>
      <c r="XEU353" s="1"/>
      <c r="XEV353" s="1"/>
      <c r="XEW353" s="1"/>
      <c r="XEX353" s="1"/>
      <c r="XEY353" s="1"/>
      <c r="XEZ353" s="1"/>
      <c r="XFA353" s="1"/>
      <c r="XFB353" s="1"/>
      <c r="XFC353" s="1"/>
      <c r="XFD353" s="1"/>
    </row>
    <row r="354" s="2" customFormat="true" ht="13.8" hidden="false" customHeight="false" outlineLevel="0" collapsed="false">
      <c r="D354" s="1"/>
      <c r="E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XES354" s="1"/>
      <c r="XET354" s="1"/>
      <c r="XEU354" s="1"/>
      <c r="XEV354" s="1"/>
      <c r="XEW354" s="1"/>
      <c r="XEX354" s="1"/>
      <c r="XEY354" s="1"/>
      <c r="XEZ354" s="1"/>
      <c r="XFA354" s="1"/>
      <c r="XFB354" s="1"/>
      <c r="XFC354" s="1"/>
      <c r="XFD354" s="1"/>
    </row>
    <row r="355" s="2" customFormat="true" ht="13.8" hidden="false" customHeight="false" outlineLevel="0" collapsed="false">
      <c r="D355" s="1"/>
      <c r="E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XES355" s="1"/>
      <c r="XET355" s="1"/>
      <c r="XEU355" s="1"/>
      <c r="XEV355" s="1"/>
      <c r="XEW355" s="1"/>
      <c r="XEX355" s="1"/>
      <c r="XEY355" s="1"/>
      <c r="XEZ355" s="1"/>
      <c r="XFA355" s="1"/>
      <c r="XFB355" s="1"/>
      <c r="XFC355" s="1"/>
      <c r="XFD355" s="1"/>
    </row>
    <row r="356" s="2" customFormat="true" ht="13.8" hidden="false" customHeight="false" outlineLevel="0" collapsed="false">
      <c r="D356" s="1"/>
      <c r="E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XES356" s="1"/>
      <c r="XET356" s="1"/>
      <c r="XEU356" s="1"/>
      <c r="XEV356" s="1"/>
      <c r="XEW356" s="1"/>
      <c r="XEX356" s="1"/>
      <c r="XEY356" s="1"/>
      <c r="XEZ356" s="1"/>
      <c r="XFA356" s="1"/>
      <c r="XFB356" s="1"/>
      <c r="XFC356" s="1"/>
      <c r="XFD356" s="1"/>
    </row>
    <row r="357" s="2" customFormat="true" ht="13.8" hidden="false" customHeight="false" outlineLevel="0" collapsed="false">
      <c r="D357" s="1"/>
      <c r="E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XES357" s="1"/>
      <c r="XET357" s="1"/>
      <c r="XEU357" s="1"/>
      <c r="XEV357" s="1"/>
      <c r="XEW357" s="1"/>
      <c r="XEX357" s="1"/>
      <c r="XEY357" s="1"/>
      <c r="XEZ357" s="1"/>
      <c r="XFA357" s="1"/>
      <c r="XFB357" s="1"/>
      <c r="XFC357" s="1"/>
      <c r="XFD357" s="1"/>
    </row>
    <row r="358" s="2" customFormat="true" ht="13.8" hidden="false" customHeight="false" outlineLevel="0" collapsed="false">
      <c r="D358" s="1"/>
      <c r="E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XES358" s="1"/>
      <c r="XET358" s="1"/>
      <c r="XEU358" s="1"/>
      <c r="XEV358" s="1"/>
      <c r="XEW358" s="1"/>
      <c r="XEX358" s="1"/>
      <c r="XEY358" s="1"/>
      <c r="XEZ358" s="1"/>
      <c r="XFA358" s="1"/>
      <c r="XFB358" s="1"/>
      <c r="XFC358" s="1"/>
      <c r="XFD358" s="1"/>
    </row>
    <row r="359" s="2" customFormat="true" ht="13.8" hidden="false" customHeight="false" outlineLevel="0" collapsed="false">
      <c r="D359" s="1"/>
      <c r="E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XES359" s="1"/>
      <c r="XET359" s="1"/>
      <c r="XEU359" s="1"/>
      <c r="XEV359" s="1"/>
      <c r="XEW359" s="1"/>
      <c r="XEX359" s="1"/>
      <c r="XEY359" s="1"/>
      <c r="XEZ359" s="1"/>
      <c r="XFA359" s="1"/>
      <c r="XFB359" s="1"/>
      <c r="XFC359" s="1"/>
      <c r="XFD359" s="1"/>
    </row>
    <row r="360" s="2" customFormat="true" ht="13.8" hidden="false" customHeight="false" outlineLevel="0" collapsed="false">
      <c r="D360" s="1"/>
      <c r="E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XES360" s="1"/>
      <c r="XET360" s="1"/>
      <c r="XEU360" s="1"/>
      <c r="XEV360" s="1"/>
      <c r="XEW360" s="1"/>
      <c r="XEX360" s="1"/>
      <c r="XEY360" s="1"/>
      <c r="XEZ360" s="1"/>
      <c r="XFA360" s="1"/>
      <c r="XFB360" s="1"/>
      <c r="XFC360" s="1"/>
      <c r="XFD360" s="1"/>
    </row>
    <row r="361" s="2" customFormat="true" ht="13.8" hidden="false" customHeight="false" outlineLevel="0" collapsed="false">
      <c r="D361" s="1"/>
      <c r="E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XES361" s="1"/>
      <c r="XET361" s="1"/>
      <c r="XEU361" s="1"/>
      <c r="XEV361" s="1"/>
      <c r="XEW361" s="1"/>
      <c r="XEX361" s="1"/>
      <c r="XEY361" s="1"/>
      <c r="XEZ361" s="1"/>
      <c r="XFA361" s="1"/>
      <c r="XFB361" s="1"/>
      <c r="XFC361" s="1"/>
      <c r="XFD361" s="1"/>
    </row>
    <row r="362" s="2" customFormat="true" ht="13.8" hidden="false" customHeight="false" outlineLevel="0" collapsed="false">
      <c r="D362" s="1"/>
      <c r="E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XES362" s="1"/>
      <c r="XET362" s="1"/>
      <c r="XEU362" s="1"/>
      <c r="XEV362" s="1"/>
      <c r="XEW362" s="1"/>
      <c r="XEX362" s="1"/>
      <c r="XEY362" s="1"/>
      <c r="XEZ362" s="1"/>
      <c r="XFA362" s="1"/>
      <c r="XFB362" s="1"/>
      <c r="XFC362" s="1"/>
      <c r="XFD362" s="1"/>
    </row>
    <row r="363" s="2" customFormat="true" ht="13.8" hidden="false" customHeight="false" outlineLevel="0" collapsed="false">
      <c r="D363" s="1"/>
      <c r="E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XES363" s="1"/>
      <c r="XET363" s="1"/>
      <c r="XEU363" s="1"/>
      <c r="XEV363" s="1"/>
      <c r="XEW363" s="1"/>
      <c r="XEX363" s="1"/>
      <c r="XEY363" s="1"/>
      <c r="XEZ363" s="1"/>
      <c r="XFA363" s="1"/>
      <c r="XFB363" s="1"/>
      <c r="XFC363" s="1"/>
      <c r="XFD363" s="1"/>
    </row>
    <row r="364" s="2" customFormat="true" ht="13.8" hidden="false" customHeight="false" outlineLevel="0" collapsed="false">
      <c r="D364" s="1"/>
      <c r="E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XES364" s="1"/>
      <c r="XET364" s="1"/>
      <c r="XEU364" s="1"/>
      <c r="XEV364" s="1"/>
      <c r="XEW364" s="1"/>
      <c r="XEX364" s="1"/>
      <c r="XEY364" s="1"/>
      <c r="XEZ364" s="1"/>
      <c r="XFA364" s="1"/>
      <c r="XFB364" s="1"/>
      <c r="XFC364" s="1"/>
      <c r="XFD364" s="1"/>
    </row>
    <row r="365" s="2" customFormat="true" ht="13.8" hidden="false" customHeight="false" outlineLevel="0" collapsed="false">
      <c r="D365" s="1"/>
      <c r="E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XES365" s="1"/>
      <c r="XET365" s="1"/>
      <c r="XEU365" s="1"/>
      <c r="XEV365" s="1"/>
      <c r="XEW365" s="1"/>
      <c r="XEX365" s="1"/>
      <c r="XEY365" s="1"/>
      <c r="XEZ365" s="1"/>
      <c r="XFA365" s="1"/>
      <c r="XFB365" s="1"/>
      <c r="XFC365" s="1"/>
      <c r="XFD365" s="1"/>
    </row>
    <row r="366" s="2" customFormat="true" ht="13.8" hidden="false" customHeight="false" outlineLevel="0" collapsed="false">
      <c r="D366" s="1"/>
      <c r="E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XES366" s="1"/>
      <c r="XET366" s="1"/>
      <c r="XEU366" s="1"/>
      <c r="XEV366" s="1"/>
      <c r="XEW366" s="1"/>
      <c r="XEX366" s="1"/>
      <c r="XEY366" s="1"/>
      <c r="XEZ366" s="1"/>
      <c r="XFA366" s="1"/>
      <c r="XFB366" s="1"/>
      <c r="XFC366" s="1"/>
      <c r="XFD366" s="1"/>
    </row>
    <row r="367" s="2" customFormat="true" ht="13.8" hidden="false" customHeight="false" outlineLevel="0" collapsed="false">
      <c r="D367" s="1"/>
      <c r="E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XES367" s="1"/>
      <c r="XET367" s="1"/>
      <c r="XEU367" s="1"/>
      <c r="XEV367" s="1"/>
      <c r="XEW367" s="1"/>
      <c r="XEX367" s="1"/>
      <c r="XEY367" s="1"/>
      <c r="XEZ367" s="1"/>
      <c r="XFA367" s="1"/>
      <c r="XFB367" s="1"/>
      <c r="XFC367" s="1"/>
      <c r="XFD367" s="1"/>
    </row>
    <row r="368" s="2" customFormat="true" ht="13.8" hidden="false" customHeight="false" outlineLevel="0" collapsed="false">
      <c r="D368" s="1"/>
      <c r="E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XES368" s="1"/>
      <c r="XET368" s="1"/>
      <c r="XEU368" s="1"/>
      <c r="XEV368" s="1"/>
      <c r="XEW368" s="1"/>
      <c r="XEX368" s="1"/>
      <c r="XEY368" s="1"/>
      <c r="XEZ368" s="1"/>
      <c r="XFA368" s="1"/>
      <c r="XFB368" s="1"/>
      <c r="XFC368" s="1"/>
      <c r="XFD368" s="1"/>
    </row>
    <row r="369" s="2" customFormat="true" ht="13.8" hidden="false" customHeight="false" outlineLevel="0" collapsed="false">
      <c r="D369" s="1"/>
      <c r="E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XES369" s="1"/>
      <c r="XET369" s="1"/>
      <c r="XEU369" s="1"/>
      <c r="XEV369" s="1"/>
      <c r="XEW369" s="1"/>
      <c r="XEX369" s="1"/>
      <c r="XEY369" s="1"/>
      <c r="XEZ369" s="1"/>
      <c r="XFA369" s="1"/>
      <c r="XFB369" s="1"/>
      <c r="XFC369" s="1"/>
      <c r="XFD369" s="1"/>
    </row>
    <row r="370" s="2" customFormat="true" ht="13.8" hidden="false" customHeight="false" outlineLevel="0" collapsed="false">
      <c r="D370" s="1"/>
      <c r="E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XES370" s="1"/>
      <c r="XET370" s="1"/>
      <c r="XEU370" s="1"/>
      <c r="XEV370" s="1"/>
      <c r="XEW370" s="1"/>
      <c r="XEX370" s="1"/>
      <c r="XEY370" s="1"/>
      <c r="XEZ370" s="1"/>
      <c r="XFA370" s="1"/>
      <c r="XFB370" s="1"/>
      <c r="XFC370" s="1"/>
      <c r="XFD370" s="1"/>
    </row>
    <row r="371" s="2" customFormat="true" ht="13.8" hidden="false" customHeight="false" outlineLevel="0" collapsed="false"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XES371" s="1"/>
      <c r="XET371" s="1"/>
      <c r="XEU371" s="1"/>
      <c r="XEV371" s="1"/>
      <c r="XEW371" s="1"/>
      <c r="XEX371" s="1"/>
      <c r="XEY371" s="1"/>
      <c r="XEZ371" s="1"/>
      <c r="XFA371" s="1"/>
      <c r="XFB371" s="1"/>
      <c r="XFC371" s="1"/>
      <c r="XFD371" s="1"/>
    </row>
    <row r="372" s="2" customFormat="true" ht="13.8" hidden="false" customHeight="false" outlineLevel="0" collapsed="false"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XES372" s="1"/>
      <c r="XET372" s="1"/>
      <c r="XEU372" s="1"/>
      <c r="XEV372" s="1"/>
      <c r="XEW372" s="1"/>
      <c r="XEX372" s="1"/>
      <c r="XEY372" s="1"/>
      <c r="XEZ372" s="1"/>
      <c r="XFA372" s="1"/>
      <c r="XFB372" s="1"/>
      <c r="XFC372" s="1"/>
      <c r="XFD372" s="1"/>
    </row>
    <row r="373" s="2" customFormat="true" ht="13.8" hidden="false" customHeight="false" outlineLevel="0" collapsed="false">
      <c r="D373" s="1"/>
      <c r="E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XES373" s="1"/>
      <c r="XET373" s="1"/>
      <c r="XEU373" s="1"/>
      <c r="XEV373" s="1"/>
      <c r="XEW373" s="1"/>
      <c r="XEX373" s="1"/>
      <c r="XEY373" s="1"/>
      <c r="XEZ373" s="1"/>
      <c r="XFA373" s="1"/>
      <c r="XFB373" s="1"/>
      <c r="XFC373" s="1"/>
      <c r="XFD373" s="1"/>
    </row>
    <row r="374" s="2" customFormat="true" ht="13.8" hidden="false" customHeight="false" outlineLevel="0" collapsed="false">
      <c r="D374" s="1"/>
      <c r="E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XES374" s="1"/>
      <c r="XET374" s="1"/>
      <c r="XEU374" s="1"/>
      <c r="XEV374" s="1"/>
      <c r="XEW374" s="1"/>
      <c r="XEX374" s="1"/>
      <c r="XEY374" s="1"/>
      <c r="XEZ374" s="1"/>
      <c r="XFA374" s="1"/>
      <c r="XFB374" s="1"/>
      <c r="XFC374" s="1"/>
      <c r="XFD374" s="1"/>
    </row>
    <row r="375" s="2" customFormat="true" ht="13.8" hidden="false" customHeight="false" outlineLevel="0" collapsed="false">
      <c r="D375" s="1"/>
      <c r="E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XES375" s="1"/>
      <c r="XET375" s="1"/>
      <c r="XEU375" s="1"/>
      <c r="XEV375" s="1"/>
      <c r="XEW375" s="1"/>
      <c r="XEX375" s="1"/>
      <c r="XEY375" s="1"/>
      <c r="XEZ375" s="1"/>
      <c r="XFA375" s="1"/>
      <c r="XFB375" s="1"/>
      <c r="XFC375" s="1"/>
      <c r="XFD375" s="1"/>
    </row>
    <row r="376" s="2" customFormat="true" ht="13.8" hidden="false" customHeight="false" outlineLevel="0" collapsed="false">
      <c r="D376" s="1"/>
      <c r="E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XES376" s="1"/>
      <c r="XET376" s="1"/>
      <c r="XEU376" s="1"/>
      <c r="XEV376" s="1"/>
      <c r="XEW376" s="1"/>
      <c r="XEX376" s="1"/>
      <c r="XEY376" s="1"/>
      <c r="XEZ376" s="1"/>
      <c r="XFA376" s="1"/>
      <c r="XFB376" s="1"/>
      <c r="XFC376" s="1"/>
      <c r="XFD376" s="1"/>
    </row>
    <row r="377" s="2" customFormat="true" ht="13.8" hidden="false" customHeight="false" outlineLevel="0" collapsed="false">
      <c r="D377" s="1"/>
      <c r="E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XES377" s="1"/>
      <c r="XET377" s="1"/>
      <c r="XEU377" s="1"/>
      <c r="XEV377" s="1"/>
      <c r="XEW377" s="1"/>
      <c r="XEX377" s="1"/>
      <c r="XEY377" s="1"/>
      <c r="XEZ377" s="1"/>
      <c r="XFA377" s="1"/>
      <c r="XFB377" s="1"/>
      <c r="XFC377" s="1"/>
      <c r="XFD377" s="1"/>
    </row>
    <row r="378" s="2" customFormat="true" ht="13.8" hidden="false" customHeight="false" outlineLevel="0" collapsed="false">
      <c r="D378" s="1"/>
      <c r="E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XES378" s="1"/>
      <c r="XET378" s="1"/>
      <c r="XEU378" s="1"/>
      <c r="XEV378" s="1"/>
      <c r="XEW378" s="1"/>
      <c r="XEX378" s="1"/>
      <c r="XEY378" s="1"/>
      <c r="XEZ378" s="1"/>
      <c r="XFA378" s="1"/>
      <c r="XFB378" s="1"/>
      <c r="XFC378" s="1"/>
      <c r="XFD378" s="1"/>
    </row>
    <row r="379" s="2" customFormat="true" ht="13.8" hidden="false" customHeight="false" outlineLevel="0" collapsed="false"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XES379" s="1"/>
      <c r="XET379" s="1"/>
      <c r="XEU379" s="1"/>
      <c r="XEV379" s="1"/>
      <c r="XEW379" s="1"/>
      <c r="XEX379" s="1"/>
      <c r="XEY379" s="1"/>
      <c r="XEZ379" s="1"/>
      <c r="XFA379" s="1"/>
      <c r="XFB379" s="1"/>
      <c r="XFC379" s="1"/>
      <c r="XFD379" s="1"/>
    </row>
    <row r="380" s="2" customFormat="true" ht="13.8" hidden="false" customHeight="false" outlineLevel="0" collapsed="false">
      <c r="D380" s="1"/>
      <c r="E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XES380" s="1"/>
      <c r="XET380" s="1"/>
      <c r="XEU380" s="1"/>
      <c r="XEV380" s="1"/>
      <c r="XEW380" s="1"/>
      <c r="XEX380" s="1"/>
      <c r="XEY380" s="1"/>
      <c r="XEZ380" s="1"/>
      <c r="XFA380" s="1"/>
      <c r="XFB380" s="1"/>
      <c r="XFC380" s="1"/>
      <c r="XFD380" s="1"/>
    </row>
    <row r="381" s="2" customFormat="true" ht="13.8" hidden="false" customHeight="false" outlineLevel="0" collapsed="false"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XES381" s="1"/>
      <c r="XET381" s="1"/>
      <c r="XEU381" s="1"/>
      <c r="XEV381" s="1"/>
      <c r="XEW381" s="1"/>
      <c r="XEX381" s="1"/>
      <c r="XEY381" s="1"/>
      <c r="XEZ381" s="1"/>
      <c r="XFA381" s="1"/>
      <c r="XFB381" s="1"/>
      <c r="XFC381" s="1"/>
      <c r="XFD381" s="1"/>
    </row>
    <row r="382" s="2" customFormat="true" ht="13.8" hidden="false" customHeight="false" outlineLevel="0" collapsed="false">
      <c r="D382" s="1"/>
      <c r="E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XES382" s="1"/>
      <c r="XET382" s="1"/>
      <c r="XEU382" s="1"/>
      <c r="XEV382" s="1"/>
      <c r="XEW382" s="1"/>
      <c r="XEX382" s="1"/>
      <c r="XEY382" s="1"/>
      <c r="XEZ382" s="1"/>
      <c r="XFA382" s="1"/>
      <c r="XFB382" s="1"/>
      <c r="XFC382" s="1"/>
      <c r="XFD382" s="1"/>
    </row>
    <row r="383" s="2" customFormat="true" ht="13.8" hidden="false" customHeight="false" outlineLevel="0" collapsed="false"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XES383" s="1"/>
      <c r="XET383" s="1"/>
      <c r="XEU383" s="1"/>
      <c r="XEV383" s="1"/>
      <c r="XEW383" s="1"/>
      <c r="XEX383" s="1"/>
      <c r="XEY383" s="1"/>
      <c r="XEZ383" s="1"/>
      <c r="XFA383" s="1"/>
      <c r="XFB383" s="1"/>
      <c r="XFC383" s="1"/>
      <c r="XFD383" s="1"/>
    </row>
    <row r="384" s="2" customFormat="true" ht="13.8" hidden="false" customHeight="false" outlineLevel="0" collapsed="false">
      <c r="D384" s="1"/>
      <c r="E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XES384" s="1"/>
      <c r="XET384" s="1"/>
      <c r="XEU384" s="1"/>
      <c r="XEV384" s="1"/>
      <c r="XEW384" s="1"/>
      <c r="XEX384" s="1"/>
      <c r="XEY384" s="1"/>
      <c r="XEZ384" s="1"/>
      <c r="XFA384" s="1"/>
      <c r="XFB384" s="1"/>
      <c r="XFC384" s="1"/>
      <c r="XFD384" s="1"/>
    </row>
    <row r="385" s="2" customFormat="true" ht="13.8" hidden="false" customHeight="false" outlineLevel="0" collapsed="false">
      <c r="D385" s="1"/>
      <c r="E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XES385" s="1"/>
      <c r="XET385" s="1"/>
      <c r="XEU385" s="1"/>
      <c r="XEV385" s="1"/>
      <c r="XEW385" s="1"/>
      <c r="XEX385" s="1"/>
      <c r="XEY385" s="1"/>
      <c r="XEZ385" s="1"/>
      <c r="XFA385" s="1"/>
      <c r="XFB385" s="1"/>
      <c r="XFC385" s="1"/>
      <c r="XFD385" s="1"/>
    </row>
    <row r="386" s="2" customFormat="true" ht="13.8" hidden="false" customHeight="false" outlineLevel="0" collapsed="false">
      <c r="D386" s="1"/>
      <c r="E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XES386" s="1"/>
      <c r="XET386" s="1"/>
      <c r="XEU386" s="1"/>
      <c r="XEV386" s="1"/>
      <c r="XEW386" s="1"/>
      <c r="XEX386" s="1"/>
      <c r="XEY386" s="1"/>
      <c r="XEZ386" s="1"/>
      <c r="XFA386" s="1"/>
      <c r="XFB386" s="1"/>
      <c r="XFC386" s="1"/>
      <c r="XFD386" s="1"/>
    </row>
    <row r="387" s="2" customFormat="true" ht="13.8" hidden="false" customHeight="false" outlineLevel="0" collapsed="false">
      <c r="D387" s="1"/>
      <c r="E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XES387" s="1"/>
      <c r="XET387" s="1"/>
      <c r="XEU387" s="1"/>
      <c r="XEV387" s="1"/>
      <c r="XEW387" s="1"/>
      <c r="XEX387" s="1"/>
      <c r="XEY387" s="1"/>
      <c r="XEZ387" s="1"/>
      <c r="XFA387" s="1"/>
      <c r="XFB387" s="1"/>
      <c r="XFC387" s="1"/>
      <c r="XFD387" s="1"/>
    </row>
    <row r="388" s="2" customFormat="true" ht="13.8" hidden="false" customHeight="false" outlineLevel="0" collapsed="false">
      <c r="D388" s="1"/>
      <c r="E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XES388" s="1"/>
      <c r="XET388" s="1"/>
      <c r="XEU388" s="1"/>
      <c r="XEV388" s="1"/>
      <c r="XEW388" s="1"/>
      <c r="XEX388" s="1"/>
      <c r="XEY388" s="1"/>
      <c r="XEZ388" s="1"/>
      <c r="XFA388" s="1"/>
      <c r="XFB388" s="1"/>
      <c r="XFC388" s="1"/>
      <c r="XFD388" s="1"/>
    </row>
    <row r="389" s="2" customFormat="true" ht="13.8" hidden="false" customHeight="false" outlineLevel="0" collapsed="false">
      <c r="D389" s="1"/>
      <c r="E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XES389" s="1"/>
      <c r="XET389" s="1"/>
      <c r="XEU389" s="1"/>
      <c r="XEV389" s="1"/>
      <c r="XEW389" s="1"/>
      <c r="XEX389" s="1"/>
      <c r="XEY389" s="1"/>
      <c r="XEZ389" s="1"/>
      <c r="XFA389" s="1"/>
      <c r="XFB389" s="1"/>
      <c r="XFC389" s="1"/>
      <c r="XFD389" s="1"/>
    </row>
    <row r="390" s="2" customFormat="true" ht="13.8" hidden="false" customHeight="false" outlineLevel="0" collapsed="false">
      <c r="D390" s="1"/>
      <c r="E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XES390" s="1"/>
      <c r="XET390" s="1"/>
      <c r="XEU390" s="1"/>
      <c r="XEV390" s="1"/>
      <c r="XEW390" s="1"/>
      <c r="XEX390" s="1"/>
      <c r="XEY390" s="1"/>
      <c r="XEZ390" s="1"/>
      <c r="XFA390" s="1"/>
      <c r="XFB390" s="1"/>
      <c r="XFC390" s="1"/>
      <c r="XFD390" s="1"/>
    </row>
    <row r="391" s="2" customFormat="true" ht="13.8" hidden="false" customHeight="false" outlineLevel="0" collapsed="false">
      <c r="D391" s="1"/>
      <c r="E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XES391" s="1"/>
      <c r="XET391" s="1"/>
      <c r="XEU391" s="1"/>
      <c r="XEV391" s="1"/>
      <c r="XEW391" s="1"/>
      <c r="XEX391" s="1"/>
      <c r="XEY391" s="1"/>
      <c r="XEZ391" s="1"/>
      <c r="XFA391" s="1"/>
      <c r="XFB391" s="1"/>
      <c r="XFC391" s="1"/>
      <c r="XFD391" s="1"/>
    </row>
    <row r="392" s="2" customFormat="true" ht="13.8" hidden="false" customHeight="false" outlineLevel="0" collapsed="false">
      <c r="D392" s="1"/>
      <c r="E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XES392" s="1"/>
      <c r="XET392" s="1"/>
      <c r="XEU392" s="1"/>
      <c r="XEV392" s="1"/>
      <c r="XEW392" s="1"/>
      <c r="XEX392" s="1"/>
      <c r="XEY392" s="1"/>
      <c r="XEZ392" s="1"/>
      <c r="XFA392" s="1"/>
      <c r="XFB392" s="1"/>
      <c r="XFC392" s="1"/>
      <c r="XFD392" s="1"/>
    </row>
    <row r="393" s="2" customFormat="true" ht="13.8" hidden="false" customHeight="false" outlineLevel="0" collapsed="false">
      <c r="D393" s="1"/>
      <c r="E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XES393" s="1"/>
      <c r="XET393" s="1"/>
      <c r="XEU393" s="1"/>
      <c r="XEV393" s="1"/>
      <c r="XEW393" s="1"/>
      <c r="XEX393" s="1"/>
      <c r="XEY393" s="1"/>
      <c r="XEZ393" s="1"/>
      <c r="XFA393" s="1"/>
      <c r="XFB393" s="1"/>
      <c r="XFC393" s="1"/>
      <c r="XFD393" s="1"/>
    </row>
    <row r="394" s="2" customFormat="true" ht="13.8" hidden="false" customHeight="false" outlineLevel="0" collapsed="false">
      <c r="D394" s="1"/>
      <c r="E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XES394" s="1"/>
      <c r="XET394" s="1"/>
      <c r="XEU394" s="1"/>
      <c r="XEV394" s="1"/>
      <c r="XEW394" s="1"/>
      <c r="XEX394" s="1"/>
      <c r="XEY394" s="1"/>
      <c r="XEZ394" s="1"/>
      <c r="XFA394" s="1"/>
      <c r="XFB394" s="1"/>
      <c r="XFC394" s="1"/>
      <c r="XFD394" s="1"/>
    </row>
    <row r="395" s="2" customFormat="true" ht="13.8" hidden="false" customHeight="false" outlineLevel="0" collapsed="false">
      <c r="D395" s="1"/>
      <c r="E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XES395" s="1"/>
      <c r="XET395" s="1"/>
      <c r="XEU395" s="1"/>
      <c r="XEV395" s="1"/>
      <c r="XEW395" s="1"/>
      <c r="XEX395" s="1"/>
      <c r="XEY395" s="1"/>
      <c r="XEZ395" s="1"/>
      <c r="XFA395" s="1"/>
      <c r="XFB395" s="1"/>
      <c r="XFC395" s="1"/>
      <c r="XFD395" s="1"/>
    </row>
    <row r="396" s="2" customFormat="true" ht="13.8" hidden="false" customHeight="false" outlineLevel="0" collapsed="false">
      <c r="D396" s="1"/>
      <c r="E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XES396" s="1"/>
      <c r="XET396" s="1"/>
      <c r="XEU396" s="1"/>
      <c r="XEV396" s="1"/>
      <c r="XEW396" s="1"/>
      <c r="XEX396" s="1"/>
      <c r="XEY396" s="1"/>
      <c r="XEZ396" s="1"/>
      <c r="XFA396" s="1"/>
      <c r="XFB396" s="1"/>
      <c r="XFC396" s="1"/>
      <c r="XFD396" s="1"/>
    </row>
    <row r="397" s="2" customFormat="true" ht="13.8" hidden="false" customHeight="false" outlineLevel="0" collapsed="false">
      <c r="D397" s="1"/>
      <c r="E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XES397" s="1"/>
      <c r="XET397" s="1"/>
      <c r="XEU397" s="1"/>
      <c r="XEV397" s="1"/>
      <c r="XEW397" s="1"/>
      <c r="XEX397" s="1"/>
      <c r="XEY397" s="1"/>
      <c r="XEZ397" s="1"/>
      <c r="XFA397" s="1"/>
      <c r="XFB397" s="1"/>
      <c r="XFC397" s="1"/>
      <c r="XFD397" s="1"/>
    </row>
    <row r="398" s="2" customFormat="true" ht="13.8" hidden="false" customHeight="false" outlineLevel="0" collapsed="false">
      <c r="D398" s="1"/>
      <c r="E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XES398" s="1"/>
      <c r="XET398" s="1"/>
      <c r="XEU398" s="1"/>
      <c r="XEV398" s="1"/>
      <c r="XEW398" s="1"/>
      <c r="XEX398" s="1"/>
      <c r="XEY398" s="1"/>
      <c r="XEZ398" s="1"/>
      <c r="XFA398" s="1"/>
      <c r="XFB398" s="1"/>
      <c r="XFC398" s="1"/>
      <c r="XFD398" s="1"/>
    </row>
    <row r="399" s="2" customFormat="true" ht="13.8" hidden="false" customHeight="false" outlineLevel="0" collapsed="false">
      <c r="D399" s="1"/>
      <c r="E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XES399" s="1"/>
      <c r="XET399" s="1"/>
      <c r="XEU399" s="1"/>
      <c r="XEV399" s="1"/>
      <c r="XEW399" s="1"/>
      <c r="XEX399" s="1"/>
      <c r="XEY399" s="1"/>
      <c r="XEZ399" s="1"/>
      <c r="XFA399" s="1"/>
      <c r="XFB399" s="1"/>
      <c r="XFC399" s="1"/>
      <c r="XFD399" s="1"/>
    </row>
    <row r="400" s="2" customFormat="true" ht="13.8" hidden="false" customHeight="false" outlineLevel="0" collapsed="false">
      <c r="D400" s="1"/>
      <c r="E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XES400" s="1"/>
      <c r="XET400" s="1"/>
      <c r="XEU400" s="1"/>
      <c r="XEV400" s="1"/>
      <c r="XEW400" s="1"/>
      <c r="XEX400" s="1"/>
      <c r="XEY400" s="1"/>
      <c r="XEZ400" s="1"/>
      <c r="XFA400" s="1"/>
      <c r="XFB400" s="1"/>
      <c r="XFC400" s="1"/>
      <c r="XFD400" s="1"/>
    </row>
    <row r="401" s="2" customFormat="true" ht="13.8" hidden="false" customHeight="false" outlineLevel="0" collapsed="false">
      <c r="D401" s="1"/>
      <c r="E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XES401" s="1"/>
      <c r="XET401" s="1"/>
      <c r="XEU401" s="1"/>
      <c r="XEV401" s="1"/>
      <c r="XEW401" s="1"/>
      <c r="XEX401" s="1"/>
      <c r="XEY401" s="1"/>
      <c r="XEZ401" s="1"/>
      <c r="XFA401" s="1"/>
      <c r="XFB401" s="1"/>
      <c r="XFC401" s="1"/>
      <c r="XFD401" s="1"/>
    </row>
    <row r="402" s="2" customFormat="true" ht="13.8" hidden="false" customHeight="false" outlineLevel="0" collapsed="false">
      <c r="D402" s="1"/>
      <c r="E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XES402" s="1"/>
      <c r="XET402" s="1"/>
      <c r="XEU402" s="1"/>
      <c r="XEV402" s="1"/>
      <c r="XEW402" s="1"/>
      <c r="XEX402" s="1"/>
      <c r="XEY402" s="1"/>
      <c r="XEZ402" s="1"/>
      <c r="XFA402" s="1"/>
      <c r="XFB402" s="1"/>
      <c r="XFC402" s="1"/>
      <c r="XFD402" s="1"/>
    </row>
    <row r="403" s="2" customFormat="true" ht="13.8" hidden="false" customHeight="false" outlineLevel="0" collapsed="false">
      <c r="D403" s="1"/>
      <c r="E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XES403" s="1"/>
      <c r="XET403" s="1"/>
      <c r="XEU403" s="1"/>
      <c r="XEV403" s="1"/>
      <c r="XEW403" s="1"/>
      <c r="XEX403" s="1"/>
      <c r="XEY403" s="1"/>
      <c r="XEZ403" s="1"/>
      <c r="XFA403" s="1"/>
      <c r="XFB403" s="1"/>
      <c r="XFC403" s="1"/>
      <c r="XFD403" s="1"/>
    </row>
    <row r="404" s="2" customFormat="true" ht="13.8" hidden="false" customHeight="false" outlineLevel="0" collapsed="false">
      <c r="D404" s="1"/>
      <c r="E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XES404" s="1"/>
      <c r="XET404" s="1"/>
      <c r="XEU404" s="1"/>
      <c r="XEV404" s="1"/>
      <c r="XEW404" s="1"/>
      <c r="XEX404" s="1"/>
      <c r="XEY404" s="1"/>
      <c r="XEZ404" s="1"/>
      <c r="XFA404" s="1"/>
      <c r="XFB404" s="1"/>
      <c r="XFC404" s="1"/>
      <c r="XFD404" s="1"/>
    </row>
    <row r="405" s="2" customFormat="true" ht="13.8" hidden="false" customHeight="false" outlineLevel="0" collapsed="false">
      <c r="D405" s="1"/>
      <c r="E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XES405" s="1"/>
      <c r="XET405" s="1"/>
      <c r="XEU405" s="1"/>
      <c r="XEV405" s="1"/>
      <c r="XEW405" s="1"/>
      <c r="XEX405" s="1"/>
      <c r="XEY405" s="1"/>
      <c r="XEZ405" s="1"/>
      <c r="XFA405" s="1"/>
      <c r="XFB405" s="1"/>
      <c r="XFC405" s="1"/>
      <c r="XFD405" s="1"/>
    </row>
    <row r="406" s="2" customFormat="true" ht="13.8" hidden="false" customHeight="false" outlineLevel="0" collapsed="false">
      <c r="D406" s="1"/>
      <c r="E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XES406" s="1"/>
      <c r="XET406" s="1"/>
      <c r="XEU406" s="1"/>
      <c r="XEV406" s="1"/>
      <c r="XEW406" s="1"/>
      <c r="XEX406" s="1"/>
      <c r="XEY406" s="1"/>
      <c r="XEZ406" s="1"/>
      <c r="XFA406" s="1"/>
      <c r="XFB406" s="1"/>
      <c r="XFC406" s="1"/>
      <c r="XFD406" s="1"/>
    </row>
    <row r="407" s="2" customFormat="true" ht="13.8" hidden="false" customHeight="false" outlineLevel="0" collapsed="false">
      <c r="D407" s="1"/>
      <c r="E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XES407" s="1"/>
      <c r="XET407" s="1"/>
      <c r="XEU407" s="1"/>
      <c r="XEV407" s="1"/>
      <c r="XEW407" s="1"/>
      <c r="XEX407" s="1"/>
      <c r="XEY407" s="1"/>
      <c r="XEZ407" s="1"/>
      <c r="XFA407" s="1"/>
      <c r="XFB407" s="1"/>
      <c r="XFC407" s="1"/>
      <c r="XFD407" s="1"/>
    </row>
    <row r="408" s="2" customFormat="true" ht="13.8" hidden="false" customHeight="false" outlineLevel="0" collapsed="false">
      <c r="D408" s="1"/>
      <c r="E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XES408" s="1"/>
      <c r="XET408" s="1"/>
      <c r="XEU408" s="1"/>
      <c r="XEV408" s="1"/>
      <c r="XEW408" s="1"/>
      <c r="XEX408" s="1"/>
      <c r="XEY408" s="1"/>
      <c r="XEZ408" s="1"/>
      <c r="XFA408" s="1"/>
      <c r="XFB408" s="1"/>
      <c r="XFC408" s="1"/>
      <c r="XFD408" s="1"/>
    </row>
    <row r="409" s="2" customFormat="true" ht="13.8" hidden="false" customHeight="false" outlineLevel="0" collapsed="false">
      <c r="D409" s="1"/>
      <c r="E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XES409" s="1"/>
      <c r="XET409" s="1"/>
      <c r="XEU409" s="1"/>
      <c r="XEV409" s="1"/>
      <c r="XEW409" s="1"/>
      <c r="XEX409" s="1"/>
      <c r="XEY409" s="1"/>
      <c r="XEZ409" s="1"/>
      <c r="XFA409" s="1"/>
      <c r="XFB409" s="1"/>
      <c r="XFC409" s="1"/>
      <c r="XFD409" s="1"/>
    </row>
    <row r="410" s="2" customFormat="true" ht="13.8" hidden="false" customHeight="false" outlineLevel="0" collapsed="false">
      <c r="D410" s="1"/>
      <c r="E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XES410" s="1"/>
      <c r="XET410" s="1"/>
      <c r="XEU410" s="1"/>
      <c r="XEV410" s="1"/>
      <c r="XEW410" s="1"/>
      <c r="XEX410" s="1"/>
      <c r="XEY410" s="1"/>
      <c r="XEZ410" s="1"/>
      <c r="XFA410" s="1"/>
      <c r="XFB410" s="1"/>
      <c r="XFC410" s="1"/>
      <c r="XFD410" s="1"/>
    </row>
    <row r="411" s="2" customFormat="true" ht="13.8" hidden="false" customHeight="false" outlineLevel="0" collapsed="false">
      <c r="D411" s="1"/>
      <c r="E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XES411" s="1"/>
      <c r="XET411" s="1"/>
      <c r="XEU411" s="1"/>
      <c r="XEV411" s="1"/>
      <c r="XEW411" s="1"/>
      <c r="XEX411" s="1"/>
      <c r="XEY411" s="1"/>
      <c r="XEZ411" s="1"/>
      <c r="XFA411" s="1"/>
      <c r="XFB411" s="1"/>
      <c r="XFC411" s="1"/>
      <c r="XFD411" s="1"/>
    </row>
    <row r="412" s="2" customFormat="true" ht="13.8" hidden="false" customHeight="false" outlineLevel="0" collapsed="false">
      <c r="D412" s="1"/>
      <c r="E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XES412" s="1"/>
      <c r="XET412" s="1"/>
      <c r="XEU412" s="1"/>
      <c r="XEV412" s="1"/>
      <c r="XEW412" s="1"/>
      <c r="XEX412" s="1"/>
      <c r="XEY412" s="1"/>
      <c r="XEZ412" s="1"/>
      <c r="XFA412" s="1"/>
      <c r="XFB412" s="1"/>
      <c r="XFC412" s="1"/>
      <c r="XFD412" s="1"/>
    </row>
    <row r="413" customFormat="false" ht="13.8" hidden="false" customHeight="false" outlineLevel="0" collapsed="false">
      <c r="Y413" s="1"/>
      <c r="Z413" s="1"/>
      <c r="AB413" s="1"/>
      <c r="AC413" s="1"/>
      <c r="AD413" s="1"/>
      <c r="AE413" s="1"/>
      <c r="AF413" s="1"/>
      <c r="AG413" s="1"/>
    </row>
    <row r="414" customFormat="false" ht="13.8" hidden="false" customHeight="false" outlineLevel="0" collapsed="false">
      <c r="Y414" s="1"/>
      <c r="Z414" s="1"/>
      <c r="AB414" s="1"/>
      <c r="AC414" s="1"/>
      <c r="AD414" s="1"/>
      <c r="AE414" s="1"/>
      <c r="AF414" s="1"/>
      <c r="AG414" s="1"/>
    </row>
    <row r="415" customFormat="false" ht="13.8" hidden="false" customHeight="false" outlineLevel="0" collapsed="false">
      <c r="Y415" s="1"/>
      <c r="Z415" s="1"/>
      <c r="AB415" s="1"/>
      <c r="AC415" s="1"/>
      <c r="AD415" s="1"/>
      <c r="AE415" s="1"/>
      <c r="AF415" s="1"/>
      <c r="AG415" s="1"/>
    </row>
    <row r="416" customFormat="false" ht="13.8" hidden="false" customHeight="false" outlineLevel="0" collapsed="false">
      <c r="Y416" s="1"/>
      <c r="Z416" s="1"/>
      <c r="AB416" s="1"/>
      <c r="AC416" s="1"/>
      <c r="AD416" s="1"/>
      <c r="AE416" s="1"/>
      <c r="AF416" s="1"/>
      <c r="AG416" s="1"/>
    </row>
    <row r="417" customFormat="false" ht="13.8" hidden="false" customHeight="false" outlineLevel="0" collapsed="false">
      <c r="Y417" s="1"/>
      <c r="Z417" s="1"/>
      <c r="AB417" s="1"/>
      <c r="AC417" s="1"/>
      <c r="AD417" s="1"/>
      <c r="AE417" s="1"/>
      <c r="AF417" s="1"/>
      <c r="AG417" s="1"/>
    </row>
    <row r="418" customFormat="false" ht="13.8" hidden="false" customHeight="false" outlineLevel="0" collapsed="false">
      <c r="Y418" s="1"/>
      <c r="Z418" s="1"/>
      <c r="AB418" s="1"/>
      <c r="AC418" s="1"/>
      <c r="AD418" s="1"/>
      <c r="AE418" s="1"/>
      <c r="AF418" s="1"/>
      <c r="AG418" s="1"/>
    </row>
    <row r="419" customFormat="false" ht="13.8" hidden="false" customHeight="false" outlineLevel="0" collapsed="false">
      <c r="Y419" s="1"/>
      <c r="Z419" s="1"/>
      <c r="AB419" s="1"/>
      <c r="AC419" s="1"/>
      <c r="AD419" s="1"/>
      <c r="AE419" s="1"/>
      <c r="AF419" s="1"/>
      <c r="AG419" s="1"/>
    </row>
    <row r="420" customFormat="false" ht="13.8" hidden="false" customHeight="false" outlineLevel="0" collapsed="false">
      <c r="Y420" s="1"/>
      <c r="Z420" s="1"/>
      <c r="AB420" s="1"/>
      <c r="AC420" s="1"/>
      <c r="AD420" s="1"/>
      <c r="AE420" s="1"/>
      <c r="AF420" s="1"/>
      <c r="AG420" s="1"/>
    </row>
    <row r="421" customFormat="false" ht="13.8" hidden="false" customHeight="false" outlineLevel="0" collapsed="false">
      <c r="Y421" s="1"/>
      <c r="Z421" s="1"/>
      <c r="AB421" s="1"/>
      <c r="AC421" s="1"/>
      <c r="AD421" s="1"/>
      <c r="AE421" s="1"/>
      <c r="AF421" s="1"/>
      <c r="AG421" s="1"/>
    </row>
    <row r="422" customFormat="false" ht="13.8" hidden="false" customHeight="false" outlineLevel="0" collapsed="false">
      <c r="Y422" s="1"/>
      <c r="Z422" s="1"/>
      <c r="AB422" s="1"/>
      <c r="AC422" s="1"/>
      <c r="AD422" s="1"/>
      <c r="AE422" s="1"/>
      <c r="AF422" s="1"/>
      <c r="AG422" s="1"/>
    </row>
    <row r="423" customFormat="false" ht="13.8" hidden="false" customHeight="false" outlineLevel="0" collapsed="false">
      <c r="Y423" s="1"/>
      <c r="Z423" s="1"/>
      <c r="AB423" s="1"/>
      <c r="AC423" s="1"/>
      <c r="AD423" s="1"/>
      <c r="AE423" s="1"/>
      <c r="AF423" s="1"/>
      <c r="AG423" s="1"/>
    </row>
    <row r="424" customFormat="false" ht="13.8" hidden="false" customHeight="false" outlineLevel="0" collapsed="false">
      <c r="Y424" s="1"/>
      <c r="Z424" s="1"/>
      <c r="AB424" s="1"/>
      <c r="AC424" s="1"/>
      <c r="AD424" s="1"/>
      <c r="AE424" s="1"/>
      <c r="AF424" s="1"/>
      <c r="AG424" s="1"/>
    </row>
    <row r="425" customFormat="false" ht="13.8" hidden="false" customHeight="false" outlineLevel="0" collapsed="false">
      <c r="Y425" s="1"/>
      <c r="Z425" s="1"/>
      <c r="AB425" s="1"/>
      <c r="AC425" s="1"/>
      <c r="AD425" s="1"/>
      <c r="AE425" s="1"/>
      <c r="AF425" s="1"/>
      <c r="AG425" s="1"/>
    </row>
    <row r="426" customFormat="false" ht="13.8" hidden="false" customHeight="false" outlineLevel="0" collapsed="false">
      <c r="Y426" s="1"/>
      <c r="Z426" s="1"/>
      <c r="AB426" s="1"/>
      <c r="AC426" s="1"/>
      <c r="AD426" s="1"/>
      <c r="AE426" s="1"/>
      <c r="AF426" s="1"/>
      <c r="AG426" s="1"/>
    </row>
    <row r="427" customFormat="false" ht="13.8" hidden="false" customHeight="false" outlineLevel="0" collapsed="false">
      <c r="Y427" s="1"/>
      <c r="Z427" s="1"/>
      <c r="AB427" s="1"/>
      <c r="AC427" s="1"/>
      <c r="AD427" s="1"/>
      <c r="AE427" s="1"/>
      <c r="AF427" s="1"/>
      <c r="AG427" s="1"/>
    </row>
    <row r="428" customFormat="false" ht="13.8" hidden="false" customHeight="false" outlineLevel="0" collapsed="false">
      <c r="Y428" s="1"/>
      <c r="Z428" s="1"/>
      <c r="AB428" s="1"/>
      <c r="AC428" s="1"/>
      <c r="AD428" s="1"/>
      <c r="AE428" s="1"/>
      <c r="AF428" s="1"/>
      <c r="AG428" s="1"/>
    </row>
    <row r="429" customFormat="false" ht="13.8" hidden="false" customHeight="false" outlineLevel="0" collapsed="false">
      <c r="Y429" s="1"/>
      <c r="Z429" s="1"/>
      <c r="AB429" s="1"/>
      <c r="AC429" s="1"/>
      <c r="AD429" s="1"/>
      <c r="AE429" s="1"/>
      <c r="AF429" s="1"/>
      <c r="AG429" s="1"/>
    </row>
    <row r="430" customFormat="false" ht="13.8" hidden="false" customHeight="false" outlineLevel="0" collapsed="false">
      <c r="Y430" s="1"/>
      <c r="Z430" s="1"/>
      <c r="AB430" s="1"/>
      <c r="AC430" s="1"/>
      <c r="AD430" s="1"/>
      <c r="AE430" s="1"/>
      <c r="AF430" s="1"/>
      <c r="AG430" s="1"/>
    </row>
    <row r="431" customFormat="false" ht="13.8" hidden="false" customHeight="false" outlineLevel="0" collapsed="false">
      <c r="Y431" s="1"/>
      <c r="Z431" s="1"/>
      <c r="AB431" s="1"/>
      <c r="AC431" s="1"/>
      <c r="AD431" s="1"/>
      <c r="AE431" s="1"/>
      <c r="AF431" s="1"/>
      <c r="AG431" s="1"/>
    </row>
    <row r="432" customFormat="false" ht="13.8" hidden="false" customHeight="false" outlineLevel="0" collapsed="false">
      <c r="Y432" s="1"/>
      <c r="Z432" s="1"/>
      <c r="AB432" s="1"/>
      <c r="AC432" s="1"/>
      <c r="AD432" s="1"/>
      <c r="AE432" s="1"/>
      <c r="AF432" s="1"/>
      <c r="AG432" s="1"/>
    </row>
    <row r="433" customFormat="false" ht="13.8" hidden="false" customHeight="false" outlineLevel="0" collapsed="false">
      <c r="Y433" s="1"/>
      <c r="Z433" s="1"/>
      <c r="AB433" s="1"/>
      <c r="AC433" s="1"/>
      <c r="AD433" s="1"/>
      <c r="AE433" s="1"/>
      <c r="AF433" s="1"/>
      <c r="AG433" s="1"/>
    </row>
    <row r="434" customFormat="false" ht="13.8" hidden="false" customHeight="false" outlineLevel="0" collapsed="false">
      <c r="Y434" s="1"/>
      <c r="Z434" s="1"/>
      <c r="AB434" s="1"/>
      <c r="AC434" s="1"/>
      <c r="AD434" s="1"/>
      <c r="AE434" s="1"/>
      <c r="AF434" s="1"/>
      <c r="AG434" s="1"/>
    </row>
    <row r="435" customFormat="false" ht="13.8" hidden="false" customHeight="false" outlineLevel="0" collapsed="false">
      <c r="Y435" s="1"/>
      <c r="Z435" s="1"/>
      <c r="AB435" s="1"/>
      <c r="AC435" s="1"/>
      <c r="AD435" s="1"/>
      <c r="AE435" s="1"/>
      <c r="AF435" s="1"/>
      <c r="AG435" s="1"/>
    </row>
    <row r="436" customFormat="false" ht="13.8" hidden="false" customHeight="false" outlineLevel="0" collapsed="false">
      <c r="Y436" s="1"/>
      <c r="Z436" s="1"/>
      <c r="AB436" s="1"/>
      <c r="AC436" s="1"/>
      <c r="AD436" s="1"/>
      <c r="AE436" s="1"/>
      <c r="AF436" s="1"/>
      <c r="AG436" s="1"/>
    </row>
    <row r="437" customFormat="false" ht="13.8" hidden="false" customHeight="false" outlineLevel="0" collapsed="false">
      <c r="Y437" s="1"/>
      <c r="Z437" s="1"/>
      <c r="AB437" s="1"/>
      <c r="AC437" s="1"/>
      <c r="AD437" s="1"/>
      <c r="AE437" s="1"/>
      <c r="AF437" s="1"/>
      <c r="AG437" s="1"/>
    </row>
    <row r="438" customFormat="false" ht="13.8" hidden="false" customHeight="false" outlineLevel="0" collapsed="false">
      <c r="Y438" s="1"/>
      <c r="Z438" s="1"/>
      <c r="AB438" s="1"/>
      <c r="AC438" s="1"/>
      <c r="AD438" s="1"/>
      <c r="AE438" s="1"/>
      <c r="AF438" s="1"/>
      <c r="AG438" s="1"/>
    </row>
    <row r="439" customFormat="false" ht="13.8" hidden="false" customHeight="false" outlineLevel="0" collapsed="false">
      <c r="Y439" s="1"/>
      <c r="Z439" s="1"/>
      <c r="AB439" s="1"/>
      <c r="AC439" s="1"/>
      <c r="AD439" s="1"/>
      <c r="AE439" s="1"/>
      <c r="AF439" s="1"/>
      <c r="AG439" s="1"/>
    </row>
    <row r="440" customFormat="false" ht="13.8" hidden="false" customHeight="false" outlineLevel="0" collapsed="false">
      <c r="Y440" s="1"/>
      <c r="Z440" s="1"/>
      <c r="AB440" s="1"/>
      <c r="AC440" s="1"/>
      <c r="AD440" s="1"/>
      <c r="AE440" s="1"/>
      <c r="AF440" s="1"/>
      <c r="AG440" s="1"/>
    </row>
    <row r="441" customFormat="false" ht="13.8" hidden="false" customHeight="false" outlineLevel="0" collapsed="false">
      <c r="Y441" s="1"/>
      <c r="Z441" s="1"/>
      <c r="AB441" s="1"/>
      <c r="AC441" s="1"/>
      <c r="AD441" s="1"/>
      <c r="AE441" s="1"/>
      <c r="AF441" s="1"/>
      <c r="AG441" s="1"/>
    </row>
    <row r="442" customFormat="false" ht="13.8" hidden="false" customHeight="false" outlineLevel="0" collapsed="false">
      <c r="Y442" s="1"/>
      <c r="Z442" s="1"/>
      <c r="AB442" s="1"/>
      <c r="AC442" s="1"/>
      <c r="AD442" s="1"/>
      <c r="AE442" s="1"/>
      <c r="AF442" s="1"/>
      <c r="AG442" s="1"/>
    </row>
    <row r="443" customFormat="false" ht="13.8" hidden="false" customHeight="false" outlineLevel="0" collapsed="false">
      <c r="Y443" s="1"/>
      <c r="Z443" s="1"/>
      <c r="AB443" s="1"/>
      <c r="AC443" s="1"/>
      <c r="AD443" s="1"/>
      <c r="AE443" s="1"/>
      <c r="AF443" s="1"/>
      <c r="AG443" s="1"/>
    </row>
    <row r="444" customFormat="false" ht="13.8" hidden="false" customHeight="false" outlineLevel="0" collapsed="false">
      <c r="Y444" s="1"/>
      <c r="Z444" s="1"/>
      <c r="AB444" s="1"/>
      <c r="AC444" s="1"/>
      <c r="AD444" s="1"/>
      <c r="AE444" s="1"/>
      <c r="AF444" s="1"/>
      <c r="AG444" s="1"/>
    </row>
    <row r="445" customFormat="false" ht="13.8" hidden="false" customHeight="false" outlineLevel="0" collapsed="false">
      <c r="Y445" s="1"/>
      <c r="Z445" s="1"/>
      <c r="AB445" s="1"/>
      <c r="AC445" s="1"/>
      <c r="AD445" s="1"/>
      <c r="AE445" s="1"/>
      <c r="AF445" s="1"/>
      <c r="AG445" s="1"/>
    </row>
    <row r="446" customFormat="false" ht="13.8" hidden="false" customHeight="false" outlineLevel="0" collapsed="false">
      <c r="Y446" s="1"/>
      <c r="Z446" s="1"/>
      <c r="AB446" s="1"/>
      <c r="AC446" s="1"/>
      <c r="AD446" s="1"/>
      <c r="AE446" s="1"/>
      <c r="AF446" s="1"/>
      <c r="AG446" s="1"/>
    </row>
    <row r="447" customFormat="false" ht="13.8" hidden="false" customHeight="false" outlineLevel="0" collapsed="false">
      <c r="Y447" s="1"/>
      <c r="Z447" s="1"/>
      <c r="AB447" s="1"/>
      <c r="AC447" s="1"/>
      <c r="AD447" s="1"/>
      <c r="AE447" s="1"/>
      <c r="AF447" s="1"/>
      <c r="AG447" s="1"/>
    </row>
    <row r="448" customFormat="false" ht="13.8" hidden="false" customHeight="false" outlineLevel="0" collapsed="false">
      <c r="Y448" s="1"/>
      <c r="Z448" s="1"/>
      <c r="AB448" s="1"/>
      <c r="AC448" s="1"/>
      <c r="AD448" s="1"/>
      <c r="AE448" s="1"/>
      <c r="AF448" s="1"/>
      <c r="AG448" s="1"/>
    </row>
    <row r="449" customFormat="false" ht="13.8" hidden="false" customHeight="false" outlineLevel="0" collapsed="false">
      <c r="Y449" s="1"/>
      <c r="Z449" s="1"/>
      <c r="AB449" s="1"/>
      <c r="AC449" s="1"/>
      <c r="AD449" s="1"/>
      <c r="AE449" s="1"/>
      <c r="AF449" s="1"/>
      <c r="AG449" s="1"/>
    </row>
    <row r="450" customFormat="false" ht="13.8" hidden="false" customHeight="false" outlineLevel="0" collapsed="false">
      <c r="Y450" s="1"/>
      <c r="Z450" s="1"/>
      <c r="AB450" s="1"/>
      <c r="AC450" s="1"/>
      <c r="AD450" s="1"/>
      <c r="AE450" s="1"/>
      <c r="AF450" s="1"/>
      <c r="AG450" s="1"/>
    </row>
    <row r="451" customFormat="false" ht="13.8" hidden="false" customHeight="false" outlineLevel="0" collapsed="false">
      <c r="Y451" s="1"/>
      <c r="Z451" s="1"/>
      <c r="AB451" s="1"/>
      <c r="AC451" s="1"/>
      <c r="AD451" s="1"/>
      <c r="AE451" s="1"/>
      <c r="AF451" s="1"/>
      <c r="AG451" s="1"/>
    </row>
    <row r="452" customFormat="false" ht="13.8" hidden="false" customHeight="false" outlineLevel="0" collapsed="false">
      <c r="Y452" s="1"/>
      <c r="Z452" s="1"/>
      <c r="AB452" s="1"/>
      <c r="AC452" s="1"/>
      <c r="AD452" s="1"/>
      <c r="AE452" s="1"/>
      <c r="AF452" s="1"/>
      <c r="AG452" s="1"/>
    </row>
    <row r="453" customFormat="false" ht="13.8" hidden="false" customHeight="false" outlineLevel="0" collapsed="false">
      <c r="Y453" s="1"/>
      <c r="Z453" s="1"/>
      <c r="AB453" s="1"/>
      <c r="AC453" s="1"/>
      <c r="AD453" s="1"/>
      <c r="AE453" s="1"/>
      <c r="AF453" s="1"/>
      <c r="AG453" s="1"/>
    </row>
    <row r="454" customFormat="false" ht="13.8" hidden="false" customHeight="false" outlineLevel="0" collapsed="false">
      <c r="Y454" s="1"/>
      <c r="Z454" s="1"/>
      <c r="AB454" s="1"/>
      <c r="AC454" s="1"/>
      <c r="AD454" s="1"/>
      <c r="AE454" s="1"/>
      <c r="AF454" s="1"/>
      <c r="AG454" s="1"/>
    </row>
    <row r="455" customFormat="false" ht="13.8" hidden="false" customHeight="false" outlineLevel="0" collapsed="false">
      <c r="Y455" s="1"/>
      <c r="Z455" s="1"/>
      <c r="AB455" s="1"/>
      <c r="AC455" s="1"/>
      <c r="AD455" s="1"/>
      <c r="AE455" s="1"/>
      <c r="AF455" s="1"/>
      <c r="AG455" s="1"/>
    </row>
    <row r="456" customFormat="false" ht="13.8" hidden="false" customHeight="false" outlineLevel="0" collapsed="false">
      <c r="Y456" s="1"/>
      <c r="Z456" s="1"/>
      <c r="AB456" s="1"/>
      <c r="AC456" s="1"/>
      <c r="AD456" s="1"/>
      <c r="AE456" s="1"/>
      <c r="AF456" s="1"/>
      <c r="AG456" s="1"/>
    </row>
    <row r="457" customFormat="false" ht="13.8" hidden="false" customHeight="false" outlineLevel="0" collapsed="false">
      <c r="Y457" s="1"/>
      <c r="Z457" s="1"/>
      <c r="AB457" s="1"/>
      <c r="AC457" s="1"/>
      <c r="AD457" s="1"/>
      <c r="AE457" s="1"/>
      <c r="AF457" s="1"/>
      <c r="AG457" s="1"/>
    </row>
    <row r="458" customFormat="false" ht="13.8" hidden="false" customHeight="false" outlineLevel="0" collapsed="false">
      <c r="Y458" s="1"/>
      <c r="Z458" s="1"/>
      <c r="AB458" s="1"/>
      <c r="AC458" s="1"/>
      <c r="AD458" s="1"/>
      <c r="AE458" s="1"/>
      <c r="AF458" s="1"/>
      <c r="AG458" s="1"/>
    </row>
    <row r="459" customFormat="false" ht="13.8" hidden="false" customHeight="false" outlineLevel="0" collapsed="false">
      <c r="Y459" s="1"/>
      <c r="Z459" s="1"/>
      <c r="AB459" s="1"/>
      <c r="AC459" s="1"/>
      <c r="AD459" s="1"/>
      <c r="AE459" s="1"/>
      <c r="AF459" s="1"/>
      <c r="AG459" s="1"/>
    </row>
    <row r="460" customFormat="false" ht="13.8" hidden="false" customHeight="false" outlineLevel="0" collapsed="false">
      <c r="Y460" s="1"/>
      <c r="Z460" s="1"/>
      <c r="AB460" s="1"/>
      <c r="AC460" s="1"/>
      <c r="AD460" s="1"/>
      <c r="AE460" s="1"/>
      <c r="AF460" s="1"/>
      <c r="AG460" s="1"/>
    </row>
    <row r="461" customFormat="false" ht="13.8" hidden="false" customHeight="false" outlineLevel="0" collapsed="false">
      <c r="Y461" s="1"/>
      <c r="Z461" s="1"/>
      <c r="AB461" s="1"/>
      <c r="AC461" s="1"/>
      <c r="AD461" s="1"/>
      <c r="AE461" s="1"/>
      <c r="AF461" s="1"/>
      <c r="AG461" s="1"/>
    </row>
    <row r="462" customFormat="false" ht="13.8" hidden="false" customHeight="false" outlineLevel="0" collapsed="false">
      <c r="Y462" s="1"/>
      <c r="Z462" s="1"/>
      <c r="AB462" s="1"/>
      <c r="AC462" s="1"/>
      <c r="AD462" s="1"/>
      <c r="AE462" s="1"/>
      <c r="AF462" s="1"/>
      <c r="AG462" s="1"/>
    </row>
    <row r="463" customFormat="false" ht="13.8" hidden="false" customHeight="false" outlineLevel="0" collapsed="false">
      <c r="Y463" s="1"/>
      <c r="Z463" s="1"/>
      <c r="AB463" s="1"/>
      <c r="AC463" s="1"/>
      <c r="AD463" s="1"/>
      <c r="AE463" s="1"/>
      <c r="AF463" s="1"/>
      <c r="AG463" s="1"/>
    </row>
    <row r="464" customFormat="false" ht="13.8" hidden="false" customHeight="false" outlineLevel="0" collapsed="false">
      <c r="Y464" s="1"/>
      <c r="Z464" s="1"/>
      <c r="AB464" s="1"/>
      <c r="AC464" s="1"/>
      <c r="AD464" s="1"/>
      <c r="AE464" s="1"/>
      <c r="AF464" s="1"/>
      <c r="AG464" s="1"/>
    </row>
    <row r="465" customFormat="false" ht="13.8" hidden="false" customHeight="false" outlineLevel="0" collapsed="false">
      <c r="Y465" s="1"/>
      <c r="Z465" s="1"/>
      <c r="AB465" s="1"/>
      <c r="AC465" s="1"/>
      <c r="AD465" s="1"/>
      <c r="AE465" s="1"/>
      <c r="AF465" s="1"/>
      <c r="AG465" s="1"/>
    </row>
    <row r="466" customFormat="false" ht="13.8" hidden="false" customHeight="false" outlineLevel="0" collapsed="false">
      <c r="Y466" s="1"/>
      <c r="Z466" s="1"/>
      <c r="AB466" s="1"/>
      <c r="AC466" s="1"/>
      <c r="AD466" s="1"/>
      <c r="AE466" s="1"/>
      <c r="AF466" s="1"/>
      <c r="AG466" s="1"/>
    </row>
    <row r="467" customFormat="false" ht="13.8" hidden="false" customHeight="false" outlineLevel="0" collapsed="false">
      <c r="Y467" s="1"/>
      <c r="Z467" s="1"/>
      <c r="AB467" s="1"/>
      <c r="AC467" s="1"/>
      <c r="AD467" s="1"/>
      <c r="AE467" s="1"/>
      <c r="AF467" s="1"/>
      <c r="AG467" s="1"/>
    </row>
    <row r="468" customFormat="false" ht="13.8" hidden="false" customHeight="false" outlineLevel="0" collapsed="false">
      <c r="Y468" s="1"/>
      <c r="Z468" s="1"/>
      <c r="AB468" s="1"/>
      <c r="AC468" s="1"/>
      <c r="AD468" s="1"/>
      <c r="AE468" s="1"/>
      <c r="AF468" s="1"/>
      <c r="AG468" s="1"/>
    </row>
    <row r="469" customFormat="false" ht="13.8" hidden="false" customHeight="false" outlineLevel="0" collapsed="false">
      <c r="Y469" s="1"/>
      <c r="Z469" s="1"/>
      <c r="AB469" s="1"/>
      <c r="AC469" s="1"/>
      <c r="AD469" s="1"/>
      <c r="AE469" s="1"/>
      <c r="AF469" s="1"/>
      <c r="AG469" s="1"/>
    </row>
    <row r="470" customFormat="false" ht="13.8" hidden="false" customHeight="false" outlineLevel="0" collapsed="false">
      <c r="Y470" s="1"/>
      <c r="Z470" s="1"/>
      <c r="AB470" s="1"/>
      <c r="AC470" s="1"/>
      <c r="AD470" s="1"/>
      <c r="AE470" s="1"/>
      <c r="AF470" s="1"/>
      <c r="AG470" s="1"/>
    </row>
    <row r="471" customFormat="false" ht="13.8" hidden="false" customHeight="false" outlineLevel="0" collapsed="false">
      <c r="Y471" s="1"/>
      <c r="Z471" s="1"/>
      <c r="AB471" s="1"/>
      <c r="AC471" s="1"/>
      <c r="AD471" s="1"/>
      <c r="AE471" s="1"/>
      <c r="AF471" s="1"/>
      <c r="AG471" s="1"/>
    </row>
    <row r="472" customFormat="false" ht="13.8" hidden="false" customHeight="false" outlineLevel="0" collapsed="false">
      <c r="Y472" s="1"/>
      <c r="Z472" s="1"/>
      <c r="AB472" s="1"/>
      <c r="AC472" s="1"/>
      <c r="AD472" s="1"/>
      <c r="AE472" s="1"/>
      <c r="AF472" s="1"/>
      <c r="AG472" s="1"/>
    </row>
    <row r="473" customFormat="false" ht="13.8" hidden="false" customHeight="false" outlineLevel="0" collapsed="false">
      <c r="Y473" s="1"/>
      <c r="Z473" s="1"/>
      <c r="AB473" s="1"/>
      <c r="AC473" s="1"/>
      <c r="AD473" s="1"/>
      <c r="AE473" s="1"/>
      <c r="AF473" s="1"/>
      <c r="AG473" s="1"/>
    </row>
    <row r="474" customFormat="false" ht="13.8" hidden="false" customHeight="false" outlineLevel="0" collapsed="false">
      <c r="Y474" s="1"/>
      <c r="Z474" s="1"/>
      <c r="AB474" s="1"/>
      <c r="AC474" s="1"/>
      <c r="AD474" s="1"/>
      <c r="AE474" s="1"/>
      <c r="AF474" s="1"/>
      <c r="AG474" s="1"/>
    </row>
    <row r="475" customFormat="false" ht="13.8" hidden="false" customHeight="false" outlineLevel="0" collapsed="false">
      <c r="Y475" s="1"/>
      <c r="Z475" s="1"/>
      <c r="AB475" s="1"/>
      <c r="AC475" s="1"/>
      <c r="AD475" s="1"/>
      <c r="AE475" s="1"/>
      <c r="AF475" s="1"/>
      <c r="AG475" s="1"/>
    </row>
    <row r="476" customFormat="false" ht="13.8" hidden="false" customHeight="false" outlineLevel="0" collapsed="false">
      <c r="Y476" s="1"/>
      <c r="Z476" s="1"/>
      <c r="AB476" s="1"/>
      <c r="AC476" s="1"/>
      <c r="AD476" s="1"/>
      <c r="AE476" s="1"/>
      <c r="AF476" s="1"/>
      <c r="AG476" s="1"/>
    </row>
    <row r="477" customFormat="false" ht="13.8" hidden="false" customHeight="false" outlineLevel="0" collapsed="false">
      <c r="Y477" s="1"/>
      <c r="Z477" s="1"/>
      <c r="AB477" s="1"/>
      <c r="AC477" s="1"/>
      <c r="AD477" s="1"/>
      <c r="AE477" s="1"/>
      <c r="AF477" s="1"/>
      <c r="AG477" s="1"/>
    </row>
    <row r="478" customFormat="false" ht="13.8" hidden="false" customHeight="false" outlineLevel="0" collapsed="false">
      <c r="Y478" s="1"/>
      <c r="Z478" s="1"/>
      <c r="AB478" s="1"/>
      <c r="AC478" s="1"/>
      <c r="AD478" s="1"/>
      <c r="AE478" s="1"/>
      <c r="AF478" s="1"/>
      <c r="AG478" s="1"/>
    </row>
    <row r="479" customFormat="false" ht="13.8" hidden="false" customHeight="false" outlineLevel="0" collapsed="false">
      <c r="Y479" s="1"/>
      <c r="Z479" s="1"/>
      <c r="AB479" s="1"/>
      <c r="AC479" s="1"/>
      <c r="AD479" s="1"/>
      <c r="AE479" s="1"/>
      <c r="AF479" s="1"/>
      <c r="AG479" s="1"/>
    </row>
    <row r="480" customFormat="false" ht="13.8" hidden="false" customHeight="false" outlineLevel="0" collapsed="false">
      <c r="Y480" s="1"/>
      <c r="Z480" s="1"/>
      <c r="AB480" s="1"/>
      <c r="AC480" s="1"/>
      <c r="AD480" s="1"/>
      <c r="AE480" s="1"/>
      <c r="AF480" s="1"/>
      <c r="AG480" s="1"/>
    </row>
    <row r="481" customFormat="false" ht="13.8" hidden="false" customHeight="false" outlineLevel="0" collapsed="false">
      <c r="Y481" s="1"/>
      <c r="Z481" s="1"/>
      <c r="AB481" s="1"/>
      <c r="AC481" s="1"/>
      <c r="AD481" s="1"/>
      <c r="AE481" s="1"/>
      <c r="AF481" s="1"/>
      <c r="AG481" s="1"/>
    </row>
    <row r="482" customFormat="false" ht="13.8" hidden="false" customHeight="false" outlineLevel="0" collapsed="false">
      <c r="Y482" s="1"/>
      <c r="Z482" s="1"/>
      <c r="AB482" s="1"/>
      <c r="AC482" s="1"/>
      <c r="AD482" s="1"/>
      <c r="AE482" s="1"/>
      <c r="AF482" s="1"/>
      <c r="AG482" s="1"/>
    </row>
    <row r="483" customFormat="false" ht="13.8" hidden="false" customHeight="false" outlineLevel="0" collapsed="false">
      <c r="Y483" s="1"/>
      <c r="Z483" s="1"/>
      <c r="AB483" s="1"/>
      <c r="AC483" s="1"/>
      <c r="AD483" s="1"/>
      <c r="AE483" s="1"/>
      <c r="AF483" s="1"/>
      <c r="AG483" s="1"/>
    </row>
    <row r="484" customFormat="false" ht="13.8" hidden="false" customHeight="false" outlineLevel="0" collapsed="false">
      <c r="Y484" s="1"/>
      <c r="Z484" s="1"/>
      <c r="AB484" s="1"/>
      <c r="AC484" s="1"/>
      <c r="AD484" s="1"/>
      <c r="AE484" s="1"/>
      <c r="AF484" s="1"/>
      <c r="AG484" s="1"/>
    </row>
    <row r="485" customFormat="false" ht="13.8" hidden="false" customHeight="false" outlineLevel="0" collapsed="false">
      <c r="Y485" s="1"/>
      <c r="Z485" s="1"/>
      <c r="AB485" s="1"/>
      <c r="AC485" s="1"/>
      <c r="AD485" s="1"/>
      <c r="AE485" s="1"/>
      <c r="AF485" s="1"/>
      <c r="AG485" s="1"/>
    </row>
    <row r="486" customFormat="false" ht="13.8" hidden="false" customHeight="false" outlineLevel="0" collapsed="false">
      <c r="Y486" s="1"/>
      <c r="Z486" s="1"/>
      <c r="AB486" s="1"/>
      <c r="AC486" s="1"/>
      <c r="AD486" s="1"/>
      <c r="AE486" s="1"/>
      <c r="AF486" s="1"/>
      <c r="AG486" s="1"/>
    </row>
    <row r="487" customFormat="false" ht="13.8" hidden="false" customHeight="false" outlineLevel="0" collapsed="false">
      <c r="Y487" s="1"/>
      <c r="Z487" s="1"/>
      <c r="AB487" s="1"/>
      <c r="AC487" s="1"/>
      <c r="AD487" s="1"/>
      <c r="AE487" s="1"/>
      <c r="AF487" s="1"/>
      <c r="AG487" s="1"/>
    </row>
    <row r="488" customFormat="false" ht="13.8" hidden="false" customHeight="false" outlineLevel="0" collapsed="false">
      <c r="Y488" s="1"/>
      <c r="Z488" s="1"/>
      <c r="AB488" s="1"/>
      <c r="AC488" s="1"/>
      <c r="AD488" s="1"/>
      <c r="AE488" s="1"/>
      <c r="AF488" s="1"/>
      <c r="AG488" s="1"/>
    </row>
    <row r="489" customFormat="false" ht="13.8" hidden="false" customHeight="false" outlineLevel="0" collapsed="false">
      <c r="Y489" s="1"/>
      <c r="Z489" s="1"/>
      <c r="AB489" s="1"/>
      <c r="AC489" s="1"/>
      <c r="AD489" s="1"/>
      <c r="AE489" s="1"/>
      <c r="AF489" s="1"/>
      <c r="AG489" s="1"/>
    </row>
    <row r="490" customFormat="false" ht="13.8" hidden="false" customHeight="false" outlineLevel="0" collapsed="false">
      <c r="Y490" s="1"/>
      <c r="Z490" s="1"/>
      <c r="AB490" s="1"/>
      <c r="AC490" s="1"/>
      <c r="AD490" s="1"/>
      <c r="AE490" s="1"/>
      <c r="AF490" s="1"/>
      <c r="AG490" s="1"/>
    </row>
    <row r="491" customFormat="false" ht="13.8" hidden="false" customHeight="false" outlineLevel="0" collapsed="false">
      <c r="Y491" s="1"/>
      <c r="Z491" s="1"/>
      <c r="AB491" s="1"/>
      <c r="AC491" s="1"/>
      <c r="AD491" s="1"/>
      <c r="AE491" s="1"/>
      <c r="AF491" s="1"/>
      <c r="AG491" s="1"/>
    </row>
    <row r="492" customFormat="false" ht="13.8" hidden="false" customHeight="false" outlineLevel="0" collapsed="false">
      <c r="Y492" s="1"/>
      <c r="Z492" s="1"/>
      <c r="AB492" s="1"/>
      <c r="AC492" s="1"/>
      <c r="AD492" s="1"/>
      <c r="AE492" s="1"/>
      <c r="AF492" s="1"/>
      <c r="AG492" s="1"/>
    </row>
    <row r="493" customFormat="false" ht="13.8" hidden="false" customHeight="false" outlineLevel="0" collapsed="false">
      <c r="Y493" s="1"/>
      <c r="Z493" s="1"/>
      <c r="AB493" s="1"/>
      <c r="AC493" s="1"/>
      <c r="AD493" s="1"/>
      <c r="AE493" s="1"/>
      <c r="AF493" s="1"/>
      <c r="AG493" s="1"/>
    </row>
    <row r="494" customFormat="false" ht="13.8" hidden="false" customHeight="false" outlineLevel="0" collapsed="false">
      <c r="Y494" s="1"/>
      <c r="Z494" s="1"/>
      <c r="AB494" s="1"/>
      <c r="AC494" s="1"/>
      <c r="AD494" s="1"/>
      <c r="AE494" s="1"/>
      <c r="AF494" s="1"/>
      <c r="AG494" s="1"/>
    </row>
    <row r="495" customFormat="false" ht="13.8" hidden="false" customHeight="false" outlineLevel="0" collapsed="false">
      <c r="Y495" s="1"/>
      <c r="Z495" s="1"/>
      <c r="AB495" s="1"/>
      <c r="AC495" s="1"/>
      <c r="AD495" s="1"/>
      <c r="AE495" s="1"/>
      <c r="AF495" s="1"/>
      <c r="AG495" s="1"/>
    </row>
    <row r="496" customFormat="false" ht="13.8" hidden="false" customHeight="false" outlineLevel="0" collapsed="false">
      <c r="Y496" s="1"/>
      <c r="Z496" s="1"/>
      <c r="AB496" s="1"/>
      <c r="AC496" s="1"/>
      <c r="AD496" s="1"/>
      <c r="AE496" s="1"/>
      <c r="AF496" s="1"/>
      <c r="AG496" s="1"/>
    </row>
    <row r="497" customFormat="false" ht="13.8" hidden="false" customHeight="false" outlineLevel="0" collapsed="false">
      <c r="Y497" s="1"/>
      <c r="Z497" s="1"/>
      <c r="AB497" s="1"/>
      <c r="AC497" s="1"/>
      <c r="AD497" s="1"/>
      <c r="AE497" s="1"/>
      <c r="AF497" s="1"/>
      <c r="AG497" s="1"/>
    </row>
    <row r="498" customFormat="false" ht="13.8" hidden="false" customHeight="false" outlineLevel="0" collapsed="false">
      <c r="Y498" s="1"/>
      <c r="Z498" s="1"/>
      <c r="AB498" s="1"/>
      <c r="AC498" s="1"/>
      <c r="AD498" s="1"/>
      <c r="AE498" s="1"/>
      <c r="AF498" s="1"/>
      <c r="AG498" s="1"/>
    </row>
    <row r="499" customFormat="false" ht="13.8" hidden="false" customHeight="false" outlineLevel="0" collapsed="false">
      <c r="Y499" s="1"/>
      <c r="Z499" s="1"/>
      <c r="AB499" s="1"/>
      <c r="AC499" s="1"/>
      <c r="AD499" s="1"/>
      <c r="AE499" s="1"/>
      <c r="AF499" s="1"/>
      <c r="AG499" s="1"/>
    </row>
    <row r="500" customFormat="false" ht="13.8" hidden="false" customHeight="false" outlineLevel="0" collapsed="false">
      <c r="Y500" s="1"/>
      <c r="Z500" s="1"/>
      <c r="AB500" s="1"/>
      <c r="AC500" s="1"/>
      <c r="AD500" s="1"/>
      <c r="AE500" s="1"/>
      <c r="AF500" s="1"/>
      <c r="AG500" s="1"/>
    </row>
    <row r="501" customFormat="false" ht="13.8" hidden="false" customHeight="false" outlineLevel="0" collapsed="false">
      <c r="Y501" s="1"/>
      <c r="Z501" s="1"/>
      <c r="AB501" s="1"/>
      <c r="AC501" s="1"/>
      <c r="AD501" s="1"/>
      <c r="AE501" s="1"/>
      <c r="AF501" s="1"/>
      <c r="AG501" s="1"/>
    </row>
    <row r="502" customFormat="false" ht="13.8" hidden="false" customHeight="false" outlineLevel="0" collapsed="false">
      <c r="Y502" s="1"/>
      <c r="Z502" s="1"/>
      <c r="AB502" s="1"/>
      <c r="AC502" s="1"/>
      <c r="AD502" s="1"/>
      <c r="AE502" s="1"/>
      <c r="AF502" s="1"/>
      <c r="AG502" s="1"/>
    </row>
    <row r="503" customFormat="false" ht="13.8" hidden="false" customHeight="false" outlineLevel="0" collapsed="false">
      <c r="Y503" s="1"/>
      <c r="Z503" s="1"/>
      <c r="AB503" s="1"/>
      <c r="AC503" s="1"/>
      <c r="AD503" s="1"/>
      <c r="AE503" s="1"/>
      <c r="AF503" s="1"/>
      <c r="AG503" s="1"/>
    </row>
    <row r="504" customFormat="false" ht="13.8" hidden="false" customHeight="false" outlineLevel="0" collapsed="false">
      <c r="Y504" s="1"/>
      <c r="Z504" s="1"/>
      <c r="AB504" s="1"/>
      <c r="AC504" s="1"/>
      <c r="AD504" s="1"/>
      <c r="AE504" s="1"/>
      <c r="AF504" s="1"/>
      <c r="AG504" s="1"/>
    </row>
    <row r="505" customFormat="false" ht="13.8" hidden="false" customHeight="false" outlineLevel="0" collapsed="false">
      <c r="Y505" s="1"/>
      <c r="Z505" s="1"/>
      <c r="AB505" s="1"/>
      <c r="AC505" s="1"/>
      <c r="AD505" s="1"/>
      <c r="AE505" s="1"/>
      <c r="AF505" s="1"/>
      <c r="AG505" s="1"/>
    </row>
    <row r="506" customFormat="false" ht="13.8" hidden="false" customHeight="false" outlineLevel="0" collapsed="false">
      <c r="Y506" s="1"/>
      <c r="Z506" s="1"/>
      <c r="AB506" s="1"/>
      <c r="AC506" s="1"/>
      <c r="AD506" s="1"/>
      <c r="AE506" s="1"/>
      <c r="AF506" s="1"/>
      <c r="AG506" s="1"/>
    </row>
    <row r="507" customFormat="false" ht="13.8" hidden="false" customHeight="false" outlineLevel="0" collapsed="false">
      <c r="Y507" s="1"/>
      <c r="Z507" s="1"/>
      <c r="AB507" s="1"/>
      <c r="AC507" s="1"/>
      <c r="AD507" s="1"/>
      <c r="AE507" s="1"/>
      <c r="AF507" s="1"/>
      <c r="AG507" s="1"/>
    </row>
    <row r="508" customFormat="false" ht="13.8" hidden="false" customHeight="false" outlineLevel="0" collapsed="false">
      <c r="Y508" s="1"/>
      <c r="Z508" s="1"/>
      <c r="AB508" s="1"/>
      <c r="AC508" s="1"/>
      <c r="AD508" s="1"/>
      <c r="AE508" s="1"/>
      <c r="AF508" s="1"/>
      <c r="AG508" s="1"/>
    </row>
    <row r="509" customFormat="false" ht="13.8" hidden="false" customHeight="false" outlineLevel="0" collapsed="false">
      <c r="Y509" s="1"/>
      <c r="Z509" s="1"/>
      <c r="AB509" s="1"/>
      <c r="AC509" s="1"/>
      <c r="AD509" s="1"/>
      <c r="AE509" s="1"/>
      <c r="AF509" s="1"/>
      <c r="AG509" s="1"/>
    </row>
    <row r="510" customFormat="false" ht="13.8" hidden="false" customHeight="false" outlineLevel="0" collapsed="false">
      <c r="Y510" s="1"/>
      <c r="Z510" s="1"/>
      <c r="AB510" s="1"/>
      <c r="AC510" s="1"/>
      <c r="AD510" s="1"/>
      <c r="AE510" s="1"/>
      <c r="AF510" s="1"/>
      <c r="AG510" s="1"/>
    </row>
    <row r="511" customFormat="false" ht="13.8" hidden="false" customHeight="false" outlineLevel="0" collapsed="false">
      <c r="Y511" s="1"/>
      <c r="Z511" s="1"/>
      <c r="AB511" s="1"/>
      <c r="AC511" s="1"/>
      <c r="AD511" s="1"/>
      <c r="AE511" s="1"/>
      <c r="AF511" s="1"/>
      <c r="AG511" s="1"/>
    </row>
    <row r="512" customFormat="false" ht="13.8" hidden="false" customHeight="false" outlineLevel="0" collapsed="false">
      <c r="Y512" s="1"/>
      <c r="Z512" s="1"/>
      <c r="AB512" s="1"/>
      <c r="AC512" s="1"/>
      <c r="AD512" s="1"/>
      <c r="AE512" s="1"/>
      <c r="AF512" s="1"/>
      <c r="AG512" s="1"/>
    </row>
    <row r="513" customFormat="false" ht="13.8" hidden="false" customHeight="false" outlineLevel="0" collapsed="false">
      <c r="Y513" s="1"/>
      <c r="Z513" s="1"/>
      <c r="AB513" s="1"/>
      <c r="AC513" s="1"/>
      <c r="AD513" s="1"/>
      <c r="AE513" s="1"/>
      <c r="AF513" s="1"/>
      <c r="AG513" s="1"/>
    </row>
    <row r="514" customFormat="false" ht="13.8" hidden="false" customHeight="false" outlineLevel="0" collapsed="false">
      <c r="Y514" s="1"/>
      <c r="Z514" s="1"/>
      <c r="AB514" s="1"/>
      <c r="AC514" s="1"/>
      <c r="AD514" s="1"/>
      <c r="AE514" s="1"/>
      <c r="AF514" s="1"/>
      <c r="AG514" s="1"/>
    </row>
    <row r="515" customFormat="false" ht="13.8" hidden="false" customHeight="false" outlineLevel="0" collapsed="false">
      <c r="Y515" s="1"/>
      <c r="Z515" s="1"/>
      <c r="AB515" s="1"/>
      <c r="AC515" s="1"/>
      <c r="AD515" s="1"/>
      <c r="AE515" s="1"/>
      <c r="AF515" s="1"/>
      <c r="AG515" s="1"/>
    </row>
    <row r="516" customFormat="false" ht="13.8" hidden="false" customHeight="false" outlineLevel="0" collapsed="false">
      <c r="Y516" s="1"/>
      <c r="Z516" s="1"/>
      <c r="AB516" s="1"/>
      <c r="AC516" s="1"/>
      <c r="AD516" s="1"/>
      <c r="AE516" s="1"/>
      <c r="AF516" s="1"/>
      <c r="AG516" s="1"/>
    </row>
    <row r="517" customFormat="false" ht="13.8" hidden="false" customHeight="false" outlineLevel="0" collapsed="false">
      <c r="Y517" s="1"/>
      <c r="Z517" s="1"/>
      <c r="AB517" s="1"/>
      <c r="AC517" s="1"/>
      <c r="AD517" s="1"/>
      <c r="AE517" s="1"/>
      <c r="AF517" s="1"/>
      <c r="AG517" s="1"/>
    </row>
    <row r="518" customFormat="false" ht="13.8" hidden="false" customHeight="false" outlineLevel="0" collapsed="false">
      <c r="Y518" s="1"/>
      <c r="Z518" s="1"/>
      <c r="AB518" s="1"/>
      <c r="AC518" s="1"/>
      <c r="AD518" s="1"/>
      <c r="AE518" s="1"/>
      <c r="AF518" s="1"/>
      <c r="AG518" s="1"/>
    </row>
    <row r="519" customFormat="false" ht="13.8" hidden="false" customHeight="false" outlineLevel="0" collapsed="false">
      <c r="Y519" s="1"/>
      <c r="Z519" s="1"/>
      <c r="AB519" s="1"/>
      <c r="AC519" s="1"/>
      <c r="AD519" s="1"/>
      <c r="AE519" s="1"/>
      <c r="AF519" s="1"/>
      <c r="AG519" s="1"/>
    </row>
    <row r="520" customFormat="false" ht="13.8" hidden="false" customHeight="false" outlineLevel="0" collapsed="false">
      <c r="Y520" s="1"/>
      <c r="Z520" s="1"/>
      <c r="AB520" s="1"/>
      <c r="AC520" s="1"/>
      <c r="AD520" s="1"/>
      <c r="AE520" s="1"/>
      <c r="AF520" s="1"/>
      <c r="AG520" s="1"/>
    </row>
    <row r="521" customFormat="false" ht="13.8" hidden="false" customHeight="false" outlineLevel="0" collapsed="false">
      <c r="Y521" s="1"/>
      <c r="Z521" s="1"/>
      <c r="AB521" s="1"/>
      <c r="AC521" s="1"/>
      <c r="AD521" s="1"/>
      <c r="AE521" s="1"/>
      <c r="AF521" s="1"/>
      <c r="AG521" s="1"/>
    </row>
    <row r="522" customFormat="false" ht="13.8" hidden="false" customHeight="false" outlineLevel="0" collapsed="false">
      <c r="Y522" s="1"/>
      <c r="Z522" s="1"/>
      <c r="AB522" s="1"/>
      <c r="AC522" s="1"/>
      <c r="AD522" s="1"/>
      <c r="AE522" s="1"/>
      <c r="AF522" s="1"/>
      <c r="AG522" s="1"/>
    </row>
    <row r="523" customFormat="false" ht="13.8" hidden="false" customHeight="false" outlineLevel="0" collapsed="false">
      <c r="Y523" s="1"/>
      <c r="Z523" s="1"/>
      <c r="AB523" s="1"/>
      <c r="AC523" s="1"/>
      <c r="AD523" s="1"/>
      <c r="AE523" s="1"/>
      <c r="AF523" s="1"/>
      <c r="AG523" s="1"/>
    </row>
    <row r="524" customFormat="false" ht="13.8" hidden="false" customHeight="false" outlineLevel="0" collapsed="false">
      <c r="Y524" s="1"/>
      <c r="Z524" s="1"/>
      <c r="AB524" s="1"/>
      <c r="AC524" s="1"/>
      <c r="AD524" s="1"/>
      <c r="AE524" s="1"/>
      <c r="AF524" s="1"/>
      <c r="AG524" s="1"/>
    </row>
    <row r="525" customFormat="false" ht="13.8" hidden="false" customHeight="false" outlineLevel="0" collapsed="false">
      <c r="Y525" s="1"/>
      <c r="Z525" s="1"/>
      <c r="AB525" s="1"/>
      <c r="AC525" s="1"/>
      <c r="AD525" s="1"/>
      <c r="AE525" s="1"/>
      <c r="AF525" s="1"/>
      <c r="AG525" s="1"/>
    </row>
    <row r="526" customFormat="false" ht="13.8" hidden="false" customHeight="false" outlineLevel="0" collapsed="false">
      <c r="Y526" s="1"/>
      <c r="Z526" s="1"/>
      <c r="AB526" s="1"/>
      <c r="AC526" s="1"/>
      <c r="AD526" s="1"/>
      <c r="AE526" s="1"/>
      <c r="AF526" s="1"/>
      <c r="AG526" s="1"/>
    </row>
    <row r="527" customFormat="false" ht="13.8" hidden="false" customHeight="false" outlineLevel="0" collapsed="false">
      <c r="Y527" s="1"/>
      <c r="Z527" s="1"/>
      <c r="AB527" s="1"/>
      <c r="AC527" s="1"/>
      <c r="AD527" s="1"/>
      <c r="AE527" s="1"/>
      <c r="AF527" s="1"/>
      <c r="AG527" s="1"/>
    </row>
    <row r="528" customFormat="false" ht="13.8" hidden="false" customHeight="false" outlineLevel="0" collapsed="false">
      <c r="Y528" s="1"/>
      <c r="Z528" s="1"/>
      <c r="AB528" s="1"/>
      <c r="AC528" s="1"/>
      <c r="AD528" s="1"/>
      <c r="AE528" s="1"/>
      <c r="AF528" s="1"/>
      <c r="AG528" s="1"/>
    </row>
    <row r="529" customFormat="false" ht="13.8" hidden="false" customHeight="false" outlineLevel="0" collapsed="false">
      <c r="Y529" s="1"/>
      <c r="Z529" s="1"/>
      <c r="AB529" s="1"/>
      <c r="AC529" s="1"/>
      <c r="AD529" s="1"/>
      <c r="AE529" s="1"/>
      <c r="AF529" s="1"/>
      <c r="AG529" s="1"/>
    </row>
    <row r="530" customFormat="false" ht="13.8" hidden="false" customHeight="false" outlineLevel="0" collapsed="false">
      <c r="Y530" s="1"/>
      <c r="Z530" s="1"/>
      <c r="AB530" s="1"/>
      <c r="AC530" s="1"/>
      <c r="AD530" s="1"/>
      <c r="AE530" s="1"/>
      <c r="AF530" s="1"/>
      <c r="AG530" s="1"/>
    </row>
    <row r="531" customFormat="false" ht="13.8" hidden="false" customHeight="false" outlineLevel="0" collapsed="false">
      <c r="Y531" s="1"/>
      <c r="Z531" s="1"/>
      <c r="AB531" s="1"/>
      <c r="AC531" s="1"/>
      <c r="AD531" s="1"/>
      <c r="AE531" s="1"/>
      <c r="AF531" s="1"/>
      <c r="AG531" s="1"/>
    </row>
    <row r="532" customFormat="false" ht="13.8" hidden="false" customHeight="false" outlineLevel="0" collapsed="false">
      <c r="Y532" s="1"/>
      <c r="Z532" s="1"/>
      <c r="AB532" s="1"/>
      <c r="AC532" s="1"/>
      <c r="AD532" s="1"/>
      <c r="AE532" s="1"/>
      <c r="AF532" s="1"/>
      <c r="AG532" s="1"/>
    </row>
    <row r="533" customFormat="false" ht="13.8" hidden="false" customHeight="false" outlineLevel="0" collapsed="false">
      <c r="Y533" s="1"/>
      <c r="Z533" s="1"/>
      <c r="AB533" s="1"/>
      <c r="AC533" s="1"/>
      <c r="AD533" s="1"/>
      <c r="AE533" s="1"/>
      <c r="AF533" s="1"/>
      <c r="AG533" s="1"/>
    </row>
    <row r="534" customFormat="false" ht="13.8" hidden="false" customHeight="false" outlineLevel="0" collapsed="false">
      <c r="Y534" s="1"/>
      <c r="Z534" s="1"/>
      <c r="AB534" s="1"/>
      <c r="AC534" s="1"/>
      <c r="AD534" s="1"/>
      <c r="AE534" s="1"/>
      <c r="AF534" s="1"/>
      <c r="AG534" s="1"/>
    </row>
    <row r="535" customFormat="false" ht="13.8" hidden="false" customHeight="false" outlineLevel="0" collapsed="false">
      <c r="Y535" s="1"/>
      <c r="Z535" s="1"/>
      <c r="AB535" s="1"/>
      <c r="AC535" s="1"/>
      <c r="AD535" s="1"/>
      <c r="AE535" s="1"/>
      <c r="AF535" s="1"/>
      <c r="AG535" s="1"/>
    </row>
    <row r="536" customFormat="false" ht="13.8" hidden="false" customHeight="false" outlineLevel="0" collapsed="false">
      <c r="Y536" s="1"/>
      <c r="Z536" s="1"/>
      <c r="AB536" s="1"/>
      <c r="AC536" s="1"/>
      <c r="AD536" s="1"/>
      <c r="AE536" s="1"/>
      <c r="AF536" s="1"/>
      <c r="AG536" s="1"/>
    </row>
    <row r="537" customFormat="false" ht="13.8" hidden="false" customHeight="false" outlineLevel="0" collapsed="false">
      <c r="Y537" s="1"/>
      <c r="Z537" s="1"/>
      <c r="AB537" s="1"/>
      <c r="AC537" s="1"/>
      <c r="AD537" s="1"/>
      <c r="AE537" s="1"/>
      <c r="AF537" s="1"/>
      <c r="AG537" s="1"/>
    </row>
    <row r="538" customFormat="false" ht="13.8" hidden="false" customHeight="false" outlineLevel="0" collapsed="false">
      <c r="Y538" s="1"/>
      <c r="Z538" s="1"/>
      <c r="AB538" s="1"/>
      <c r="AC538" s="1"/>
      <c r="AD538" s="1"/>
      <c r="AE538" s="1"/>
      <c r="AF538" s="1"/>
      <c r="AG538" s="1"/>
    </row>
    <row r="539" customFormat="false" ht="13.8" hidden="false" customHeight="false" outlineLevel="0" collapsed="false">
      <c r="Y539" s="1"/>
      <c r="Z539" s="1"/>
      <c r="AB539" s="1"/>
      <c r="AC539" s="1"/>
      <c r="AD539" s="1"/>
      <c r="AE539" s="1"/>
      <c r="AF539" s="1"/>
      <c r="AG539" s="1"/>
    </row>
    <row r="540" customFormat="false" ht="13.8" hidden="false" customHeight="false" outlineLevel="0" collapsed="false">
      <c r="Y540" s="1"/>
      <c r="Z540" s="1"/>
      <c r="AB540" s="1"/>
      <c r="AC540" s="1"/>
      <c r="AD540" s="1"/>
      <c r="AE540" s="1"/>
      <c r="AF540" s="1"/>
      <c r="AG540" s="1"/>
    </row>
    <row r="541" customFormat="false" ht="13.8" hidden="false" customHeight="false" outlineLevel="0" collapsed="false">
      <c r="Y541" s="1"/>
      <c r="Z541" s="1"/>
      <c r="AB541" s="1"/>
      <c r="AC541" s="1"/>
      <c r="AD541" s="1"/>
      <c r="AE541" s="1"/>
      <c r="AF541" s="1"/>
      <c r="AG541" s="1"/>
    </row>
    <row r="542" customFormat="false" ht="13.8" hidden="false" customHeight="false" outlineLevel="0" collapsed="false">
      <c r="Y542" s="1"/>
      <c r="Z542" s="1"/>
      <c r="AB542" s="1"/>
      <c r="AC542" s="1"/>
      <c r="AD542" s="1"/>
      <c r="AE542" s="1"/>
      <c r="AF542" s="1"/>
      <c r="AG542" s="1"/>
    </row>
    <row r="543" customFormat="false" ht="13.8" hidden="false" customHeight="false" outlineLevel="0" collapsed="false">
      <c r="Y543" s="1"/>
      <c r="Z543" s="1"/>
      <c r="AB543" s="1"/>
      <c r="AC543" s="1"/>
      <c r="AD543" s="1"/>
      <c r="AE543" s="1"/>
      <c r="AF543" s="1"/>
      <c r="AG543" s="1"/>
    </row>
    <row r="544" customFormat="false" ht="13.8" hidden="false" customHeight="false" outlineLevel="0" collapsed="false">
      <c r="Y544" s="1"/>
      <c r="Z544" s="1"/>
      <c r="AB544" s="1"/>
      <c r="AC544" s="1"/>
      <c r="AD544" s="1"/>
      <c r="AE544" s="1"/>
      <c r="AF544" s="1"/>
      <c r="AG544" s="1"/>
    </row>
    <row r="545" customFormat="false" ht="13.8" hidden="false" customHeight="false" outlineLevel="0" collapsed="false">
      <c r="Y545" s="1"/>
      <c r="Z545" s="1"/>
      <c r="AB545" s="1"/>
      <c r="AC545" s="1"/>
      <c r="AD545" s="1"/>
      <c r="AE545" s="1"/>
      <c r="AF545" s="1"/>
      <c r="AG545" s="1"/>
    </row>
    <row r="546" customFormat="false" ht="13.8" hidden="false" customHeight="false" outlineLevel="0" collapsed="false">
      <c r="Y546" s="1"/>
      <c r="Z546" s="1"/>
      <c r="AB546" s="1"/>
      <c r="AC546" s="1"/>
      <c r="AD546" s="1"/>
      <c r="AE546" s="1"/>
      <c r="AF546" s="1"/>
      <c r="AG546" s="1"/>
    </row>
    <row r="547" customFormat="false" ht="13.8" hidden="false" customHeight="false" outlineLevel="0" collapsed="false">
      <c r="Y547" s="1"/>
      <c r="Z547" s="1"/>
      <c r="AB547" s="1"/>
      <c r="AC547" s="1"/>
      <c r="AD547" s="1"/>
      <c r="AE547" s="1"/>
      <c r="AF547" s="1"/>
      <c r="AG547" s="1"/>
    </row>
    <row r="548" customFormat="false" ht="13.8" hidden="false" customHeight="false" outlineLevel="0" collapsed="false">
      <c r="Y548" s="1"/>
      <c r="Z548" s="1"/>
      <c r="AB548" s="1"/>
      <c r="AC548" s="1"/>
      <c r="AD548" s="1"/>
      <c r="AE548" s="1"/>
      <c r="AF548" s="1"/>
      <c r="AG548" s="1"/>
    </row>
    <row r="549" customFormat="false" ht="13.8" hidden="false" customHeight="false" outlineLevel="0" collapsed="false">
      <c r="Y549" s="1"/>
      <c r="Z549" s="1"/>
      <c r="AB549" s="1"/>
      <c r="AC549" s="1"/>
      <c r="AD549" s="1"/>
      <c r="AE549" s="1"/>
      <c r="AF549" s="1"/>
      <c r="AG549" s="1"/>
    </row>
    <row r="550" customFormat="false" ht="13.8" hidden="false" customHeight="false" outlineLevel="0" collapsed="false">
      <c r="Y550" s="1"/>
      <c r="Z550" s="1"/>
      <c r="AB550" s="1"/>
      <c r="AC550" s="1"/>
      <c r="AD550" s="1"/>
      <c r="AE550" s="1"/>
      <c r="AF550" s="1"/>
      <c r="AG550" s="1"/>
    </row>
    <row r="551" customFormat="false" ht="13.8" hidden="false" customHeight="false" outlineLevel="0" collapsed="false">
      <c r="Y551" s="1"/>
      <c r="Z551" s="1"/>
      <c r="AB551" s="1"/>
      <c r="AC551" s="1"/>
      <c r="AD551" s="1"/>
      <c r="AE551" s="1"/>
      <c r="AF551" s="1"/>
      <c r="AG551" s="1"/>
    </row>
    <row r="552" customFormat="false" ht="13.8" hidden="false" customHeight="false" outlineLevel="0" collapsed="false">
      <c r="Y552" s="1"/>
      <c r="Z552" s="1"/>
      <c r="AB552" s="1"/>
      <c r="AC552" s="1"/>
      <c r="AD552" s="1"/>
      <c r="AE552" s="1"/>
      <c r="AF552" s="1"/>
      <c r="AG552" s="1"/>
    </row>
    <row r="553" customFormat="false" ht="13.8" hidden="false" customHeight="false" outlineLevel="0" collapsed="false">
      <c r="Y553" s="1"/>
      <c r="Z553" s="1"/>
      <c r="AB553" s="1"/>
      <c r="AC553" s="1"/>
      <c r="AD553" s="1"/>
      <c r="AE553" s="1"/>
      <c r="AF553" s="1"/>
      <c r="AG553" s="1"/>
    </row>
    <row r="554" customFormat="false" ht="13.8" hidden="false" customHeight="false" outlineLevel="0" collapsed="false">
      <c r="Y554" s="1"/>
      <c r="Z554" s="1"/>
      <c r="AB554" s="1"/>
      <c r="AC554" s="1"/>
      <c r="AD554" s="1"/>
      <c r="AE554" s="1"/>
      <c r="AF554" s="1"/>
      <c r="AG554" s="1"/>
    </row>
    <row r="555" customFormat="false" ht="13.8" hidden="false" customHeight="false" outlineLevel="0" collapsed="false">
      <c r="Y555" s="1"/>
      <c r="Z555" s="1"/>
      <c r="AB555" s="1"/>
      <c r="AC555" s="1"/>
      <c r="AD555" s="1"/>
      <c r="AE555" s="1"/>
      <c r="AF555" s="1"/>
      <c r="AG555" s="1"/>
    </row>
    <row r="556" customFormat="false" ht="13.8" hidden="false" customHeight="false" outlineLevel="0" collapsed="false">
      <c r="Y556" s="1"/>
      <c r="Z556" s="1"/>
      <c r="AB556" s="1"/>
      <c r="AC556" s="1"/>
      <c r="AD556" s="1"/>
      <c r="AE556" s="1"/>
      <c r="AF556" s="1"/>
      <c r="AG556" s="1"/>
    </row>
    <row r="557" customFormat="false" ht="13.8" hidden="false" customHeight="false" outlineLevel="0" collapsed="false">
      <c r="Y557" s="1"/>
      <c r="Z557" s="1"/>
      <c r="AB557" s="1"/>
      <c r="AC557" s="1"/>
      <c r="AD557" s="1"/>
      <c r="AE557" s="1"/>
      <c r="AF557" s="1"/>
      <c r="AG557" s="1"/>
    </row>
    <row r="558" customFormat="false" ht="13.8" hidden="false" customHeight="false" outlineLevel="0" collapsed="false">
      <c r="Y558" s="1"/>
      <c r="Z558" s="1"/>
      <c r="AB558" s="1"/>
      <c r="AC558" s="1"/>
      <c r="AD558" s="1"/>
      <c r="AE558" s="1"/>
      <c r="AF558" s="1"/>
      <c r="AG558" s="1"/>
    </row>
    <row r="559" customFormat="false" ht="13.8" hidden="false" customHeight="false" outlineLevel="0" collapsed="false">
      <c r="Y559" s="1"/>
      <c r="Z559" s="1"/>
      <c r="AB559" s="1"/>
      <c r="AC559" s="1"/>
      <c r="AD559" s="1"/>
      <c r="AE559" s="1"/>
      <c r="AF559" s="1"/>
      <c r="AG559" s="1"/>
    </row>
    <row r="560" customFormat="false" ht="13.8" hidden="false" customHeight="false" outlineLevel="0" collapsed="false">
      <c r="Y560" s="1"/>
      <c r="Z560" s="1"/>
      <c r="AB560" s="1"/>
      <c r="AC560" s="1"/>
      <c r="AD560" s="1"/>
      <c r="AE560" s="1"/>
      <c r="AF560" s="1"/>
      <c r="AG560" s="1"/>
    </row>
    <row r="561" customFormat="false" ht="13.8" hidden="false" customHeight="false" outlineLevel="0" collapsed="false">
      <c r="Y561" s="1"/>
      <c r="Z561" s="1"/>
      <c r="AB561" s="1"/>
      <c r="AC561" s="1"/>
      <c r="AD561" s="1"/>
      <c r="AE561" s="1"/>
      <c r="AF561" s="1"/>
      <c r="AG561" s="1"/>
    </row>
    <row r="562" customFormat="false" ht="13.8" hidden="false" customHeight="false" outlineLevel="0" collapsed="false">
      <c r="Y562" s="1"/>
      <c r="Z562" s="1"/>
      <c r="AB562" s="1"/>
      <c r="AC562" s="1"/>
      <c r="AD562" s="1"/>
      <c r="AE562" s="1"/>
      <c r="AF562" s="1"/>
      <c r="AG562" s="1"/>
    </row>
    <row r="563" customFormat="false" ht="13.8" hidden="false" customHeight="false" outlineLevel="0" collapsed="false">
      <c r="Y563" s="1"/>
      <c r="Z563" s="1"/>
      <c r="AB563" s="1"/>
      <c r="AC563" s="1"/>
      <c r="AD563" s="1"/>
      <c r="AE563" s="1"/>
      <c r="AF563" s="1"/>
      <c r="AG563" s="1"/>
    </row>
    <row r="564" customFormat="false" ht="13.8" hidden="false" customHeight="false" outlineLevel="0" collapsed="false">
      <c r="Y564" s="1"/>
      <c r="Z564" s="1"/>
      <c r="AB564" s="1"/>
      <c r="AC564" s="1"/>
      <c r="AD564" s="1"/>
      <c r="AE564" s="1"/>
      <c r="AF564" s="1"/>
      <c r="AG564" s="1"/>
    </row>
    <row r="565" customFormat="false" ht="13.8" hidden="false" customHeight="false" outlineLevel="0" collapsed="false">
      <c r="Y565" s="1"/>
      <c r="Z565" s="1"/>
      <c r="AB565" s="1"/>
      <c r="AC565" s="1"/>
      <c r="AD565" s="1"/>
      <c r="AE565" s="1"/>
      <c r="AF565" s="1"/>
      <c r="AG565" s="1"/>
    </row>
    <row r="566" customFormat="false" ht="13.8" hidden="false" customHeight="false" outlineLevel="0" collapsed="false">
      <c r="Y566" s="1"/>
      <c r="Z566" s="1"/>
      <c r="AB566" s="1"/>
      <c r="AC566" s="1"/>
      <c r="AD566" s="1"/>
      <c r="AE566" s="1"/>
      <c r="AF566" s="1"/>
      <c r="AG566" s="1"/>
    </row>
    <row r="567" customFormat="false" ht="13.8" hidden="false" customHeight="false" outlineLevel="0" collapsed="false">
      <c r="Y567" s="1"/>
      <c r="Z567" s="1"/>
      <c r="AB567" s="1"/>
      <c r="AC567" s="1"/>
      <c r="AD567" s="1"/>
      <c r="AE567" s="1"/>
      <c r="AF567" s="1"/>
      <c r="AG567" s="1"/>
    </row>
    <row r="568" customFormat="false" ht="13.8" hidden="false" customHeight="false" outlineLevel="0" collapsed="false">
      <c r="Y568" s="1"/>
      <c r="Z568" s="1"/>
      <c r="AB568" s="1"/>
      <c r="AC568" s="1"/>
      <c r="AD568" s="1"/>
      <c r="AE568" s="1"/>
      <c r="AF568" s="1"/>
      <c r="AG568" s="1"/>
    </row>
    <row r="569" customFormat="false" ht="13.8" hidden="false" customHeight="false" outlineLevel="0" collapsed="false">
      <c r="Y569" s="1"/>
      <c r="Z569" s="1"/>
      <c r="AB569" s="1"/>
      <c r="AC569" s="1"/>
      <c r="AD569" s="1"/>
      <c r="AE569" s="1"/>
      <c r="AF569" s="1"/>
      <c r="AG569" s="1"/>
    </row>
    <row r="570" customFormat="false" ht="13.8" hidden="false" customHeight="false" outlineLevel="0" collapsed="false">
      <c r="Y570" s="1"/>
      <c r="Z570" s="1"/>
      <c r="AB570" s="1"/>
      <c r="AC570" s="1"/>
      <c r="AD570" s="1"/>
      <c r="AE570" s="1"/>
      <c r="AF570" s="1"/>
      <c r="AG570" s="1"/>
    </row>
    <row r="571" customFormat="false" ht="13.8" hidden="false" customHeight="false" outlineLevel="0" collapsed="false">
      <c r="Y571" s="1"/>
      <c r="Z571" s="1"/>
      <c r="AB571" s="1"/>
      <c r="AC571" s="1"/>
      <c r="AD571" s="1"/>
      <c r="AE571" s="1"/>
      <c r="AF571" s="1"/>
      <c r="AG571" s="1"/>
    </row>
    <row r="572" customFormat="false" ht="13.8" hidden="false" customHeight="false" outlineLevel="0" collapsed="false">
      <c r="Y572" s="1"/>
      <c r="Z572" s="1"/>
      <c r="AB572" s="1"/>
      <c r="AC572" s="1"/>
      <c r="AD572" s="1"/>
      <c r="AE572" s="1"/>
      <c r="AF572" s="1"/>
      <c r="AG572" s="1"/>
    </row>
    <row r="573" customFormat="false" ht="13.8" hidden="false" customHeight="false" outlineLevel="0" collapsed="false">
      <c r="Y573" s="1"/>
      <c r="Z573" s="1"/>
      <c r="AB573" s="1"/>
      <c r="AC573" s="1"/>
      <c r="AD573" s="1"/>
      <c r="AE573" s="1"/>
      <c r="AF573" s="1"/>
      <c r="AG573" s="1"/>
    </row>
    <row r="574" customFormat="false" ht="13.8" hidden="false" customHeight="false" outlineLevel="0" collapsed="false">
      <c r="Y574" s="1"/>
      <c r="Z574" s="1"/>
      <c r="AB574" s="1"/>
      <c r="AC574" s="1"/>
      <c r="AD574" s="1"/>
      <c r="AE574" s="1"/>
      <c r="AF574" s="1"/>
      <c r="AG574" s="1"/>
    </row>
    <row r="575" customFormat="false" ht="13.8" hidden="false" customHeight="false" outlineLevel="0" collapsed="false">
      <c r="Y575" s="1"/>
      <c r="Z575" s="1"/>
      <c r="AB575" s="1"/>
      <c r="AC575" s="1"/>
      <c r="AD575" s="1"/>
      <c r="AE575" s="1"/>
      <c r="AF575" s="1"/>
      <c r="AG575" s="1"/>
    </row>
    <row r="576" customFormat="false" ht="13.8" hidden="false" customHeight="false" outlineLevel="0" collapsed="false">
      <c r="Y576" s="1"/>
      <c r="Z576" s="1"/>
      <c r="AB576" s="1"/>
      <c r="AC576" s="1"/>
      <c r="AD576" s="1"/>
      <c r="AE576" s="1"/>
      <c r="AF576" s="1"/>
      <c r="AG576" s="1"/>
    </row>
    <row r="577" customFormat="false" ht="13.8" hidden="false" customHeight="false" outlineLevel="0" collapsed="false">
      <c r="Y577" s="1"/>
      <c r="Z577" s="1"/>
      <c r="AB577" s="1"/>
      <c r="AC577" s="1"/>
      <c r="AD577" s="1"/>
      <c r="AE577" s="1"/>
      <c r="AF577" s="1"/>
      <c r="AG577" s="1"/>
    </row>
    <row r="578" customFormat="false" ht="13.8" hidden="false" customHeight="false" outlineLevel="0" collapsed="false">
      <c r="Y578" s="1"/>
      <c r="Z578" s="1"/>
      <c r="AB578" s="1"/>
      <c r="AC578" s="1"/>
      <c r="AD578" s="1"/>
      <c r="AE578" s="1"/>
      <c r="AF578" s="1"/>
      <c r="AG578" s="1"/>
    </row>
    <row r="579" customFormat="false" ht="13.8" hidden="false" customHeight="false" outlineLevel="0" collapsed="false">
      <c r="Y579" s="1"/>
      <c r="Z579" s="1"/>
      <c r="AB579" s="1"/>
      <c r="AC579" s="1"/>
      <c r="AD579" s="1"/>
      <c r="AE579" s="1"/>
      <c r="AF579" s="1"/>
      <c r="AG579" s="1"/>
    </row>
    <row r="580" customFormat="false" ht="13.8" hidden="false" customHeight="false" outlineLevel="0" collapsed="false">
      <c r="Y580" s="1"/>
      <c r="Z580" s="1"/>
      <c r="AB580" s="1"/>
      <c r="AC580" s="1"/>
      <c r="AD580" s="1"/>
      <c r="AE580" s="1"/>
      <c r="AF580" s="1"/>
      <c r="AG580" s="1"/>
    </row>
    <row r="581" customFormat="false" ht="13.8" hidden="false" customHeight="false" outlineLevel="0" collapsed="false">
      <c r="Y581" s="1"/>
      <c r="Z581" s="1"/>
      <c r="AB581" s="1"/>
      <c r="AC581" s="1"/>
      <c r="AD581" s="1"/>
      <c r="AE581" s="1"/>
      <c r="AF581" s="1"/>
      <c r="AG581" s="1"/>
    </row>
    <row r="582" customFormat="false" ht="13.8" hidden="false" customHeight="false" outlineLevel="0" collapsed="false">
      <c r="Y582" s="1"/>
      <c r="Z582" s="1"/>
      <c r="AB582" s="1"/>
      <c r="AC582" s="1"/>
      <c r="AD582" s="1"/>
      <c r="AE582" s="1"/>
      <c r="AF582" s="1"/>
      <c r="AG582" s="1"/>
    </row>
    <row r="583" customFormat="false" ht="13.8" hidden="false" customHeight="false" outlineLevel="0" collapsed="false">
      <c r="Y583" s="1"/>
      <c r="Z583" s="1"/>
      <c r="AB583" s="1"/>
      <c r="AC583" s="1"/>
      <c r="AD583" s="1"/>
      <c r="AE583" s="1"/>
      <c r="AF583" s="1"/>
      <c r="AG583" s="1"/>
    </row>
    <row r="584" customFormat="false" ht="13.8" hidden="false" customHeight="false" outlineLevel="0" collapsed="false">
      <c r="Y584" s="1"/>
      <c r="Z584" s="1"/>
      <c r="AB584" s="1"/>
      <c r="AC584" s="1"/>
      <c r="AD584" s="1"/>
      <c r="AE584" s="1"/>
      <c r="AF584" s="1"/>
      <c r="AG584" s="1"/>
    </row>
    <row r="585" customFormat="false" ht="13.8" hidden="false" customHeight="false" outlineLevel="0" collapsed="false">
      <c r="Y585" s="1"/>
      <c r="Z585" s="1"/>
      <c r="AB585" s="1"/>
      <c r="AC585" s="1"/>
      <c r="AD585" s="1"/>
      <c r="AE585" s="1"/>
      <c r="AF585" s="1"/>
      <c r="AG585" s="1"/>
    </row>
    <row r="586" customFormat="false" ht="13.8" hidden="false" customHeight="false" outlineLevel="0" collapsed="false">
      <c r="Y586" s="1"/>
      <c r="Z586" s="1"/>
      <c r="AB586" s="1"/>
      <c r="AC586" s="1"/>
      <c r="AD586" s="1"/>
      <c r="AE586" s="1"/>
      <c r="AF586" s="1"/>
      <c r="AG586" s="1"/>
    </row>
    <row r="587" customFormat="false" ht="13.8" hidden="false" customHeight="false" outlineLevel="0" collapsed="false">
      <c r="Y587" s="1"/>
      <c r="Z587" s="1"/>
      <c r="AB587" s="1"/>
      <c r="AC587" s="1"/>
      <c r="AD587" s="1"/>
      <c r="AE587" s="1"/>
      <c r="AF587" s="1"/>
      <c r="AG587" s="1"/>
    </row>
    <row r="588" customFormat="false" ht="13.8" hidden="false" customHeight="false" outlineLevel="0" collapsed="false">
      <c r="Y588" s="1"/>
      <c r="Z588" s="1"/>
      <c r="AB588" s="1"/>
      <c r="AC588" s="1"/>
      <c r="AD588" s="1"/>
      <c r="AE588" s="1"/>
      <c r="AF588" s="1"/>
      <c r="AG588" s="1"/>
    </row>
    <row r="589" customFormat="false" ht="13.8" hidden="false" customHeight="false" outlineLevel="0" collapsed="false">
      <c r="Y589" s="1"/>
      <c r="Z589" s="1"/>
      <c r="AB589" s="1"/>
      <c r="AC589" s="1"/>
      <c r="AD589" s="1"/>
      <c r="AE589" s="1"/>
      <c r="AF589" s="1"/>
      <c r="AG589" s="1"/>
    </row>
    <row r="590" customFormat="false" ht="13.8" hidden="false" customHeight="false" outlineLevel="0" collapsed="false">
      <c r="Y590" s="1"/>
      <c r="Z590" s="1"/>
      <c r="AB590" s="1"/>
      <c r="AC590" s="1"/>
      <c r="AD590" s="1"/>
      <c r="AE590" s="1"/>
      <c r="AF590" s="1"/>
      <c r="AG590" s="1"/>
    </row>
    <row r="591" customFormat="false" ht="13.8" hidden="false" customHeight="false" outlineLevel="0" collapsed="false">
      <c r="Y591" s="1"/>
      <c r="Z591" s="1"/>
      <c r="AB591" s="1"/>
      <c r="AC591" s="1"/>
      <c r="AD591" s="1"/>
      <c r="AE591" s="1"/>
      <c r="AF591" s="1"/>
      <c r="AG591" s="1"/>
    </row>
    <row r="592" customFormat="false" ht="13.8" hidden="false" customHeight="false" outlineLevel="0" collapsed="false">
      <c r="Y592" s="1"/>
      <c r="Z592" s="1"/>
      <c r="AB592" s="1"/>
      <c r="AC592" s="1"/>
      <c r="AD592" s="1"/>
      <c r="AE592" s="1"/>
      <c r="AF592" s="1"/>
      <c r="AG592" s="1"/>
    </row>
    <row r="593" customFormat="false" ht="13.8" hidden="false" customHeight="false" outlineLevel="0" collapsed="false">
      <c r="Y593" s="1"/>
      <c r="Z593" s="1"/>
      <c r="AB593" s="1"/>
      <c r="AC593" s="1"/>
      <c r="AD593" s="1"/>
      <c r="AE593" s="1"/>
      <c r="AF593" s="1"/>
      <c r="AG593" s="1"/>
    </row>
    <row r="594" customFormat="false" ht="13.8" hidden="false" customHeight="false" outlineLevel="0" collapsed="false">
      <c r="Y594" s="1"/>
      <c r="Z594" s="1"/>
      <c r="AB594" s="1"/>
      <c r="AC594" s="1"/>
      <c r="AD594" s="1"/>
      <c r="AE594" s="1"/>
      <c r="AF594" s="1"/>
      <c r="AG594" s="1"/>
    </row>
    <row r="595" customFormat="false" ht="13.8" hidden="false" customHeight="false" outlineLevel="0" collapsed="false">
      <c r="Y595" s="1"/>
      <c r="Z595" s="1"/>
      <c r="AB595" s="1"/>
      <c r="AC595" s="1"/>
      <c r="AD595" s="1"/>
      <c r="AE595" s="1"/>
      <c r="AF595" s="1"/>
      <c r="AG595" s="1"/>
    </row>
    <row r="596" customFormat="false" ht="13.8" hidden="false" customHeight="false" outlineLevel="0" collapsed="false">
      <c r="Y596" s="1"/>
      <c r="Z596" s="1"/>
      <c r="AB596" s="1"/>
      <c r="AC596" s="1"/>
      <c r="AD596" s="1"/>
      <c r="AE596" s="1"/>
      <c r="AF596" s="1"/>
      <c r="AG596" s="1"/>
    </row>
    <row r="597" customFormat="false" ht="13.8" hidden="false" customHeight="false" outlineLevel="0" collapsed="false">
      <c r="Y597" s="1"/>
      <c r="Z597" s="1"/>
      <c r="AB597" s="1"/>
      <c r="AC597" s="1"/>
      <c r="AD597" s="1"/>
      <c r="AE597" s="1"/>
      <c r="AF597" s="1"/>
      <c r="AG597" s="1"/>
    </row>
    <row r="598" customFormat="false" ht="13.8" hidden="false" customHeight="false" outlineLevel="0" collapsed="false">
      <c r="Y598" s="1"/>
      <c r="Z598" s="1"/>
      <c r="AB598" s="1"/>
      <c r="AC598" s="1"/>
      <c r="AD598" s="1"/>
      <c r="AE598" s="1"/>
      <c r="AF598" s="1"/>
      <c r="AG598" s="1"/>
    </row>
    <row r="599" customFormat="false" ht="13.8" hidden="false" customHeight="false" outlineLevel="0" collapsed="false">
      <c r="Y599" s="1"/>
      <c r="Z599" s="1"/>
      <c r="AB599" s="1"/>
      <c r="AC599" s="1"/>
      <c r="AD599" s="1"/>
      <c r="AE599" s="1"/>
      <c r="AF599" s="1"/>
      <c r="AG599" s="1"/>
    </row>
    <row r="600" customFormat="false" ht="13.8" hidden="false" customHeight="false" outlineLevel="0" collapsed="false">
      <c r="Y600" s="1"/>
      <c r="Z600" s="1"/>
      <c r="AB600" s="1"/>
      <c r="AC600" s="1"/>
      <c r="AD600" s="1"/>
      <c r="AE600" s="1"/>
      <c r="AF600" s="1"/>
      <c r="AG600" s="1"/>
    </row>
    <row r="601" customFormat="false" ht="13.8" hidden="false" customHeight="false" outlineLevel="0" collapsed="false">
      <c r="Y601" s="1"/>
      <c r="Z601" s="1"/>
      <c r="AB601" s="1"/>
      <c r="AC601" s="1"/>
      <c r="AD601" s="1"/>
      <c r="AE601" s="1"/>
      <c r="AF601" s="1"/>
      <c r="AG601" s="1"/>
    </row>
    <row r="602" customFormat="false" ht="13.8" hidden="false" customHeight="false" outlineLevel="0" collapsed="false">
      <c r="Y602" s="1"/>
      <c r="Z602" s="1"/>
      <c r="AB602" s="1"/>
      <c r="AC602" s="1"/>
      <c r="AD602" s="1"/>
      <c r="AE602" s="1"/>
      <c r="AF602" s="1"/>
      <c r="AG602" s="1"/>
    </row>
    <row r="603" customFormat="false" ht="13.8" hidden="false" customHeight="false" outlineLevel="0" collapsed="false">
      <c r="Y603" s="1"/>
      <c r="Z603" s="1"/>
      <c r="AB603" s="1"/>
      <c r="AC603" s="1"/>
      <c r="AD603" s="1"/>
      <c r="AE603" s="1"/>
      <c r="AF603" s="1"/>
      <c r="AG603" s="1"/>
    </row>
    <row r="604" customFormat="false" ht="13.8" hidden="false" customHeight="false" outlineLevel="0" collapsed="false">
      <c r="Y604" s="1"/>
      <c r="Z604" s="1"/>
      <c r="AB604" s="1"/>
      <c r="AC604" s="1"/>
      <c r="AD604" s="1"/>
      <c r="AE604" s="1"/>
      <c r="AF604" s="1"/>
      <c r="AG604" s="1"/>
    </row>
    <row r="605" customFormat="false" ht="13.8" hidden="false" customHeight="false" outlineLevel="0" collapsed="false">
      <c r="Y605" s="1"/>
      <c r="Z605" s="1"/>
      <c r="AB605" s="1"/>
      <c r="AC605" s="1"/>
      <c r="AD605" s="1"/>
      <c r="AE605" s="1"/>
      <c r="AF605" s="1"/>
      <c r="AG605" s="1"/>
    </row>
    <row r="606" customFormat="false" ht="13.8" hidden="false" customHeight="false" outlineLevel="0" collapsed="false">
      <c r="Y606" s="1"/>
      <c r="Z606" s="1"/>
      <c r="AB606" s="1"/>
      <c r="AC606" s="1"/>
      <c r="AD606" s="1"/>
      <c r="AE606" s="1"/>
      <c r="AF606" s="1"/>
      <c r="AG606" s="1"/>
    </row>
    <row r="607" customFormat="false" ht="13.8" hidden="false" customHeight="false" outlineLevel="0" collapsed="false">
      <c r="Y607" s="1"/>
      <c r="Z607" s="1"/>
      <c r="AB607" s="1"/>
      <c r="AC607" s="1"/>
      <c r="AD607" s="1"/>
      <c r="AE607" s="1"/>
      <c r="AF607" s="1"/>
      <c r="AG607" s="1"/>
    </row>
    <row r="608" customFormat="false" ht="13.8" hidden="false" customHeight="false" outlineLevel="0" collapsed="false">
      <c r="Y608" s="1"/>
      <c r="Z608" s="1"/>
      <c r="AB608" s="1"/>
      <c r="AC608" s="1"/>
      <c r="AD608" s="1"/>
      <c r="AE608" s="1"/>
      <c r="AF608" s="1"/>
      <c r="AG608" s="1"/>
    </row>
    <row r="609" customFormat="false" ht="13.8" hidden="false" customHeight="false" outlineLevel="0" collapsed="false">
      <c r="Y609" s="1"/>
      <c r="Z609" s="1"/>
      <c r="AB609" s="1"/>
      <c r="AC609" s="1"/>
      <c r="AD609" s="1"/>
      <c r="AE609" s="1"/>
      <c r="AF609" s="1"/>
      <c r="AG609" s="1"/>
    </row>
    <row r="610" customFormat="false" ht="13.8" hidden="false" customHeight="false" outlineLevel="0" collapsed="false">
      <c r="Y610" s="1"/>
      <c r="Z610" s="1"/>
      <c r="AB610" s="1"/>
      <c r="AC610" s="1"/>
      <c r="AD610" s="1"/>
      <c r="AE610" s="1"/>
      <c r="AF610" s="1"/>
      <c r="AG610" s="1"/>
    </row>
    <row r="611" customFormat="false" ht="13.8" hidden="false" customHeight="false" outlineLevel="0" collapsed="false">
      <c r="Y611" s="1"/>
      <c r="Z611" s="1"/>
      <c r="AB611" s="1"/>
      <c r="AC611" s="1"/>
      <c r="AD611" s="1"/>
      <c r="AE611" s="1"/>
      <c r="AF611" s="1"/>
      <c r="AG611" s="1"/>
    </row>
    <row r="612" customFormat="false" ht="13.8" hidden="false" customHeight="false" outlineLevel="0" collapsed="false">
      <c r="Y612" s="1"/>
      <c r="Z612" s="1"/>
      <c r="AB612" s="1"/>
      <c r="AC612" s="1"/>
      <c r="AD612" s="1"/>
      <c r="AE612" s="1"/>
      <c r="AF612" s="1"/>
      <c r="AG612" s="1"/>
    </row>
    <row r="613" customFormat="false" ht="13.8" hidden="false" customHeight="false" outlineLevel="0" collapsed="false">
      <c r="Y613" s="1"/>
      <c r="Z613" s="1"/>
      <c r="AB613" s="1"/>
      <c r="AC613" s="1"/>
      <c r="AD613" s="1"/>
      <c r="AE613" s="1"/>
      <c r="AF613" s="1"/>
      <c r="AG613" s="1"/>
    </row>
    <row r="614" customFormat="false" ht="13.8" hidden="false" customHeight="false" outlineLevel="0" collapsed="false">
      <c r="Y614" s="1"/>
      <c r="Z614" s="1"/>
      <c r="AB614" s="1"/>
      <c r="AC614" s="1"/>
      <c r="AD614" s="1"/>
      <c r="AE614" s="1"/>
      <c r="AF614" s="1"/>
      <c r="AG614" s="1"/>
    </row>
    <row r="615" customFormat="false" ht="13.8" hidden="false" customHeight="false" outlineLevel="0" collapsed="false">
      <c r="Y615" s="1"/>
      <c r="Z615" s="1"/>
      <c r="AB615" s="1"/>
      <c r="AC615" s="1"/>
      <c r="AD615" s="1"/>
      <c r="AE615" s="1"/>
      <c r="AF615" s="1"/>
      <c r="AG615" s="1"/>
    </row>
    <row r="616" customFormat="false" ht="13.8" hidden="false" customHeight="false" outlineLevel="0" collapsed="false">
      <c r="Y616" s="1"/>
      <c r="Z616" s="1"/>
      <c r="AB616" s="1"/>
      <c r="AC616" s="1"/>
      <c r="AD616" s="1"/>
      <c r="AE616" s="1"/>
      <c r="AF616" s="1"/>
      <c r="AG616" s="1"/>
    </row>
    <row r="617" customFormat="false" ht="13.8" hidden="false" customHeight="false" outlineLevel="0" collapsed="false">
      <c r="Y617" s="1"/>
      <c r="Z617" s="1"/>
      <c r="AB617" s="1"/>
      <c r="AC617" s="1"/>
      <c r="AD617" s="1"/>
      <c r="AE617" s="1"/>
      <c r="AF617" s="1"/>
      <c r="AG617" s="1"/>
    </row>
    <row r="618" customFormat="false" ht="13.8" hidden="false" customHeight="false" outlineLevel="0" collapsed="false">
      <c r="Y618" s="1"/>
      <c r="Z618" s="1"/>
      <c r="AB618" s="1"/>
      <c r="AC618" s="1"/>
      <c r="AD618" s="1"/>
      <c r="AE618" s="1"/>
      <c r="AF618" s="1"/>
      <c r="AG618" s="1"/>
    </row>
    <row r="619" customFormat="false" ht="13.8" hidden="false" customHeight="false" outlineLevel="0" collapsed="false">
      <c r="Y619" s="1"/>
      <c r="Z619" s="1"/>
      <c r="AB619" s="1"/>
      <c r="AC619" s="1"/>
      <c r="AD619" s="1"/>
      <c r="AE619" s="1"/>
      <c r="AF619" s="1"/>
      <c r="AG619" s="1"/>
    </row>
    <row r="620" customFormat="false" ht="13.8" hidden="false" customHeight="false" outlineLevel="0" collapsed="false">
      <c r="Y620" s="1"/>
      <c r="Z620" s="1"/>
      <c r="AB620" s="1"/>
      <c r="AC620" s="1"/>
      <c r="AD620" s="1"/>
      <c r="AE620" s="1"/>
      <c r="AF620" s="1"/>
      <c r="AG620" s="1"/>
    </row>
    <row r="621" customFormat="false" ht="13.8" hidden="false" customHeight="false" outlineLevel="0" collapsed="false">
      <c r="Y621" s="1"/>
      <c r="Z621" s="1"/>
      <c r="AB621" s="1"/>
      <c r="AC621" s="1"/>
      <c r="AD621" s="1"/>
      <c r="AE621" s="1"/>
      <c r="AF621" s="1"/>
      <c r="AG621" s="1"/>
    </row>
    <row r="622" customFormat="false" ht="13.8" hidden="false" customHeight="false" outlineLevel="0" collapsed="false">
      <c r="Y622" s="1"/>
      <c r="Z622" s="1"/>
      <c r="AB622" s="1"/>
      <c r="AC622" s="1"/>
      <c r="AD622" s="1"/>
      <c r="AE622" s="1"/>
      <c r="AF622" s="1"/>
      <c r="AG622" s="1"/>
    </row>
    <row r="623" customFormat="false" ht="13.8" hidden="false" customHeight="false" outlineLevel="0" collapsed="false">
      <c r="Y623" s="1"/>
      <c r="Z623" s="1"/>
      <c r="AB623" s="1"/>
      <c r="AC623" s="1"/>
      <c r="AD623" s="1"/>
      <c r="AE623" s="1"/>
      <c r="AF623" s="1"/>
      <c r="AG623" s="1"/>
    </row>
    <row r="624" customFormat="false" ht="13.8" hidden="false" customHeight="false" outlineLevel="0" collapsed="false">
      <c r="Y624" s="1"/>
      <c r="Z624" s="1"/>
      <c r="AB624" s="1"/>
      <c r="AC624" s="1"/>
      <c r="AD624" s="1"/>
      <c r="AE624" s="1"/>
      <c r="AF624" s="1"/>
      <c r="AG624" s="1"/>
    </row>
    <row r="625" customFormat="false" ht="13.8" hidden="false" customHeight="false" outlineLevel="0" collapsed="false">
      <c r="Y625" s="1"/>
      <c r="Z625" s="1"/>
      <c r="AB625" s="1"/>
      <c r="AC625" s="1"/>
      <c r="AD625" s="1"/>
      <c r="AE625" s="1"/>
      <c r="AF625" s="1"/>
      <c r="AG625" s="1"/>
    </row>
    <row r="626" customFormat="false" ht="13.8" hidden="false" customHeight="false" outlineLevel="0" collapsed="false">
      <c r="Y626" s="1"/>
      <c r="Z626" s="1"/>
      <c r="AB626" s="1"/>
      <c r="AC626" s="1"/>
      <c r="AD626" s="1"/>
      <c r="AE626" s="1"/>
      <c r="AF626" s="1"/>
      <c r="AG626" s="1"/>
    </row>
    <row r="627" customFormat="false" ht="13.8" hidden="false" customHeight="false" outlineLevel="0" collapsed="false">
      <c r="Y627" s="1"/>
      <c r="Z627" s="1"/>
      <c r="AB627" s="1"/>
      <c r="AC627" s="1"/>
      <c r="AD627" s="1"/>
      <c r="AE627" s="1"/>
      <c r="AF627" s="1"/>
      <c r="AG627" s="1"/>
    </row>
    <row r="628" customFormat="false" ht="13.8" hidden="false" customHeight="false" outlineLevel="0" collapsed="false">
      <c r="Y628" s="1"/>
      <c r="Z628" s="1"/>
      <c r="AB628" s="1"/>
      <c r="AC628" s="1"/>
      <c r="AD628" s="1"/>
      <c r="AE628" s="1"/>
      <c r="AF628" s="1"/>
      <c r="AG628" s="1"/>
    </row>
    <row r="629" customFormat="false" ht="13.8" hidden="false" customHeight="false" outlineLevel="0" collapsed="false">
      <c r="Y629" s="1"/>
      <c r="Z629" s="1"/>
      <c r="AB629" s="1"/>
      <c r="AC629" s="1"/>
      <c r="AD629" s="1"/>
      <c r="AE629" s="1"/>
      <c r="AF629" s="1"/>
      <c r="AG629" s="1"/>
    </row>
    <row r="630" customFormat="false" ht="13.8" hidden="false" customHeight="false" outlineLevel="0" collapsed="false">
      <c r="Y630" s="1"/>
      <c r="Z630" s="1"/>
      <c r="AB630" s="1"/>
      <c r="AC630" s="1"/>
      <c r="AD630" s="1"/>
      <c r="AE630" s="1"/>
      <c r="AF630" s="1"/>
      <c r="AG630" s="1"/>
    </row>
    <row r="631" customFormat="false" ht="13.8" hidden="false" customHeight="false" outlineLevel="0" collapsed="false">
      <c r="Y631" s="1"/>
      <c r="Z631" s="1"/>
      <c r="AB631" s="1"/>
      <c r="AC631" s="1"/>
      <c r="AD631" s="1"/>
      <c r="AE631" s="1"/>
      <c r="AF631" s="1"/>
      <c r="AG631" s="1"/>
    </row>
    <row r="632" customFormat="false" ht="13.8" hidden="false" customHeight="false" outlineLevel="0" collapsed="false">
      <c r="Y632" s="1"/>
      <c r="Z632" s="1"/>
      <c r="AB632" s="1"/>
      <c r="AC632" s="1"/>
      <c r="AD632" s="1"/>
      <c r="AE632" s="1"/>
      <c r="AF632" s="1"/>
      <c r="AG632" s="1"/>
    </row>
    <row r="633" customFormat="false" ht="13.8" hidden="false" customHeight="false" outlineLevel="0" collapsed="false">
      <c r="Y633" s="1"/>
      <c r="Z633" s="1"/>
      <c r="AB633" s="1"/>
      <c r="AC633" s="1"/>
      <c r="AD633" s="1"/>
      <c r="AE633" s="1"/>
      <c r="AF633" s="1"/>
      <c r="AG633" s="1"/>
    </row>
    <row r="634" customFormat="false" ht="13.8" hidden="false" customHeight="false" outlineLevel="0" collapsed="false">
      <c r="Y634" s="1"/>
      <c r="Z634" s="1"/>
      <c r="AB634" s="1"/>
      <c r="AC634" s="1"/>
      <c r="AD634" s="1"/>
      <c r="AE634" s="1"/>
      <c r="AF634" s="1"/>
      <c r="AG634" s="1"/>
    </row>
    <row r="635" customFormat="false" ht="13.8" hidden="false" customHeight="false" outlineLevel="0" collapsed="false">
      <c r="Y635" s="1"/>
      <c r="Z635" s="1"/>
      <c r="AB635" s="1"/>
      <c r="AC635" s="1"/>
      <c r="AD635" s="1"/>
      <c r="AE635" s="1"/>
      <c r="AF635" s="1"/>
      <c r="AG635" s="1"/>
    </row>
    <row r="636" customFormat="false" ht="13.8" hidden="false" customHeight="false" outlineLevel="0" collapsed="false">
      <c r="Y636" s="1"/>
      <c r="Z636" s="1"/>
      <c r="AB636" s="1"/>
      <c r="AC636" s="1"/>
      <c r="AD636" s="1"/>
      <c r="AE636" s="1"/>
      <c r="AF636" s="1"/>
      <c r="AG636" s="1"/>
    </row>
    <row r="637" customFormat="false" ht="13.8" hidden="false" customHeight="false" outlineLevel="0" collapsed="false">
      <c r="Y637" s="1"/>
      <c r="Z637" s="1"/>
      <c r="AB637" s="1"/>
      <c r="AC637" s="1"/>
      <c r="AD637" s="1"/>
      <c r="AE637" s="1"/>
      <c r="AF637" s="1"/>
      <c r="AG637" s="1"/>
    </row>
    <row r="638" customFormat="false" ht="13.8" hidden="false" customHeight="false" outlineLevel="0" collapsed="false">
      <c r="Y638" s="1"/>
      <c r="Z638" s="1"/>
      <c r="AB638" s="1"/>
      <c r="AC638" s="1"/>
      <c r="AD638" s="1"/>
      <c r="AE638" s="1"/>
      <c r="AF638" s="1"/>
      <c r="AG638" s="1"/>
    </row>
    <row r="639" customFormat="false" ht="13.8" hidden="false" customHeight="false" outlineLevel="0" collapsed="false">
      <c r="Y639" s="1"/>
      <c r="Z639" s="1"/>
      <c r="AB639" s="1"/>
      <c r="AC639" s="1"/>
      <c r="AD639" s="1"/>
      <c r="AE639" s="1"/>
      <c r="AF639" s="1"/>
      <c r="AG639" s="1"/>
    </row>
    <row r="640" customFormat="false" ht="13.8" hidden="false" customHeight="false" outlineLevel="0" collapsed="false">
      <c r="Y640" s="1"/>
      <c r="Z640" s="1"/>
      <c r="AB640" s="1"/>
      <c r="AC640" s="1"/>
      <c r="AD640" s="1"/>
      <c r="AE640" s="1"/>
      <c r="AF640" s="1"/>
      <c r="AG640" s="1"/>
    </row>
    <row r="641" customFormat="false" ht="13.8" hidden="false" customHeight="false" outlineLevel="0" collapsed="false">
      <c r="Y641" s="1"/>
      <c r="Z641" s="1"/>
      <c r="AB641" s="1"/>
      <c r="AC641" s="1"/>
      <c r="AD641" s="1"/>
      <c r="AE641" s="1"/>
      <c r="AF641" s="1"/>
      <c r="AG641" s="1"/>
    </row>
    <row r="642" customFormat="false" ht="13.8" hidden="false" customHeight="false" outlineLevel="0" collapsed="false">
      <c r="Y642" s="1"/>
      <c r="Z642" s="1"/>
      <c r="AB642" s="1"/>
      <c r="AC642" s="1"/>
      <c r="AD642" s="1"/>
      <c r="AE642" s="1"/>
      <c r="AF642" s="1"/>
      <c r="AG642" s="1"/>
    </row>
    <row r="643" customFormat="false" ht="13.8" hidden="false" customHeight="false" outlineLevel="0" collapsed="false">
      <c r="Y643" s="1"/>
      <c r="Z643" s="1"/>
      <c r="AB643" s="1"/>
      <c r="AC643" s="1"/>
      <c r="AD643" s="1"/>
      <c r="AE643" s="1"/>
      <c r="AF643" s="1"/>
      <c r="AG643" s="1"/>
    </row>
    <row r="644" customFormat="false" ht="13.8" hidden="false" customHeight="false" outlineLevel="0" collapsed="false">
      <c r="Y644" s="1"/>
      <c r="Z644" s="1"/>
      <c r="AB644" s="1"/>
      <c r="AC644" s="1"/>
      <c r="AD644" s="1"/>
      <c r="AE644" s="1"/>
      <c r="AF644" s="1"/>
      <c r="AG644" s="1"/>
    </row>
    <row r="645" customFormat="false" ht="13.8" hidden="false" customHeight="false" outlineLevel="0" collapsed="false">
      <c r="Y645" s="1"/>
      <c r="Z645" s="1"/>
      <c r="AB645" s="1"/>
      <c r="AC645" s="1"/>
      <c r="AD645" s="1"/>
      <c r="AE645" s="1"/>
      <c r="AF645" s="1"/>
      <c r="AG645" s="1"/>
    </row>
    <row r="646" customFormat="false" ht="13.8" hidden="false" customHeight="false" outlineLevel="0" collapsed="false">
      <c r="Y646" s="1"/>
      <c r="Z646" s="1"/>
      <c r="AB646" s="1"/>
      <c r="AC646" s="1"/>
      <c r="AD646" s="1"/>
      <c r="AE646" s="1"/>
      <c r="AF646" s="1"/>
      <c r="AG646" s="1"/>
    </row>
    <row r="647" customFormat="false" ht="13.8" hidden="false" customHeight="false" outlineLevel="0" collapsed="false">
      <c r="Y647" s="1"/>
      <c r="Z647" s="1"/>
      <c r="AB647" s="1"/>
      <c r="AC647" s="1"/>
      <c r="AD647" s="1"/>
      <c r="AE647" s="1"/>
      <c r="AF647" s="1"/>
      <c r="AG647" s="1"/>
    </row>
    <row r="648" customFormat="false" ht="13.8" hidden="false" customHeight="false" outlineLevel="0" collapsed="false">
      <c r="Y648" s="1"/>
      <c r="Z648" s="1"/>
      <c r="AB648" s="1"/>
      <c r="AC648" s="1"/>
      <c r="AD648" s="1"/>
      <c r="AE648" s="1"/>
      <c r="AF648" s="1"/>
      <c r="AG648" s="1"/>
    </row>
    <row r="649" customFormat="false" ht="13.8" hidden="false" customHeight="false" outlineLevel="0" collapsed="false">
      <c r="Y649" s="1"/>
      <c r="Z649" s="1"/>
      <c r="AB649" s="1"/>
      <c r="AC649" s="1"/>
      <c r="AD649" s="1"/>
      <c r="AE649" s="1"/>
      <c r="AF649" s="1"/>
      <c r="AG649" s="1"/>
    </row>
    <row r="650" customFormat="false" ht="13.8" hidden="false" customHeight="false" outlineLevel="0" collapsed="false">
      <c r="Y650" s="1"/>
      <c r="Z650" s="1"/>
      <c r="AB650" s="1"/>
      <c r="AC650" s="1"/>
      <c r="AD650" s="1"/>
      <c r="AE650" s="1"/>
      <c r="AF650" s="1"/>
      <c r="AG650" s="1"/>
    </row>
    <row r="651" customFormat="false" ht="13.8" hidden="false" customHeight="false" outlineLevel="0" collapsed="false">
      <c r="Y651" s="1"/>
      <c r="Z651" s="1"/>
      <c r="AB651" s="1"/>
      <c r="AC651" s="1"/>
      <c r="AD651" s="1"/>
      <c r="AE651" s="1"/>
      <c r="AF651" s="1"/>
      <c r="AG651" s="1"/>
    </row>
    <row r="652" customFormat="false" ht="13.8" hidden="false" customHeight="false" outlineLevel="0" collapsed="false">
      <c r="Y652" s="1"/>
      <c r="Z652" s="1"/>
      <c r="AB652" s="1"/>
      <c r="AC652" s="1"/>
      <c r="AD652" s="1"/>
      <c r="AE652" s="1"/>
      <c r="AF652" s="1"/>
      <c r="AG652" s="1"/>
    </row>
    <row r="653" customFormat="false" ht="13.8" hidden="false" customHeight="false" outlineLevel="0" collapsed="false">
      <c r="Y653" s="1"/>
      <c r="Z653" s="1"/>
      <c r="AB653" s="1"/>
      <c r="AC653" s="1"/>
      <c r="AD653" s="1"/>
      <c r="AE653" s="1"/>
      <c r="AF653" s="1"/>
      <c r="AG653" s="1"/>
    </row>
    <row r="654" customFormat="false" ht="13.8" hidden="false" customHeight="false" outlineLevel="0" collapsed="false">
      <c r="Y654" s="1"/>
      <c r="Z654" s="1"/>
      <c r="AB654" s="1"/>
      <c r="AC654" s="1"/>
      <c r="AD654" s="1"/>
      <c r="AE654" s="1"/>
      <c r="AF654" s="1"/>
      <c r="AG654" s="1"/>
    </row>
    <row r="655" customFormat="false" ht="13.8" hidden="false" customHeight="false" outlineLevel="0" collapsed="false">
      <c r="Y655" s="1"/>
      <c r="Z655" s="1"/>
      <c r="AB655" s="1"/>
      <c r="AC655" s="1"/>
      <c r="AD655" s="1"/>
      <c r="AE655" s="1"/>
      <c r="AF655" s="1"/>
      <c r="AG655" s="1"/>
    </row>
    <row r="656" customFormat="false" ht="13.8" hidden="false" customHeight="false" outlineLevel="0" collapsed="false">
      <c r="Y656" s="1"/>
      <c r="Z656" s="1"/>
      <c r="AB656" s="1"/>
      <c r="AC656" s="1"/>
      <c r="AD656" s="1"/>
      <c r="AE656" s="1"/>
      <c r="AF656" s="1"/>
      <c r="AG656" s="1"/>
    </row>
    <row r="657" customFormat="false" ht="13.8" hidden="false" customHeight="false" outlineLevel="0" collapsed="false">
      <c r="Y657" s="1"/>
      <c r="Z657" s="1"/>
      <c r="AB657" s="1"/>
      <c r="AC657" s="1"/>
      <c r="AD657" s="1"/>
      <c r="AE657" s="1"/>
      <c r="AF657" s="1"/>
      <c r="AG657" s="1"/>
    </row>
    <row r="658" customFormat="false" ht="13.8" hidden="false" customHeight="false" outlineLevel="0" collapsed="false">
      <c r="Y658" s="1"/>
      <c r="Z658" s="1"/>
      <c r="AB658" s="1"/>
      <c r="AC658" s="1"/>
      <c r="AD658" s="1"/>
      <c r="AE658" s="1"/>
      <c r="AF658" s="1"/>
      <c r="AG658" s="1"/>
    </row>
    <row r="659" customFormat="false" ht="13.8" hidden="false" customHeight="false" outlineLevel="0" collapsed="false">
      <c r="Y659" s="1"/>
      <c r="Z659" s="1"/>
      <c r="AB659" s="1"/>
      <c r="AC659" s="1"/>
      <c r="AD659" s="1"/>
      <c r="AE659" s="1"/>
      <c r="AF659" s="1"/>
      <c r="AG659" s="1"/>
    </row>
    <row r="660" customFormat="false" ht="13.8" hidden="false" customHeight="false" outlineLevel="0" collapsed="false">
      <c r="Y660" s="1"/>
      <c r="Z660" s="1"/>
      <c r="AB660" s="1"/>
      <c r="AC660" s="1"/>
      <c r="AD660" s="1"/>
      <c r="AE660" s="1"/>
      <c r="AF660" s="1"/>
      <c r="AG660" s="1"/>
    </row>
    <row r="661" customFormat="false" ht="13.8" hidden="false" customHeight="false" outlineLevel="0" collapsed="false">
      <c r="Y661" s="1"/>
      <c r="Z661" s="1"/>
      <c r="AB661" s="1"/>
      <c r="AC661" s="1"/>
      <c r="AD661" s="1"/>
      <c r="AE661" s="1"/>
      <c r="AF661" s="1"/>
      <c r="AG661" s="1"/>
    </row>
    <row r="662" customFormat="false" ht="13.8" hidden="false" customHeight="false" outlineLevel="0" collapsed="false">
      <c r="Y662" s="1"/>
      <c r="Z662" s="1"/>
      <c r="AB662" s="1"/>
      <c r="AC662" s="1"/>
      <c r="AD662" s="1"/>
      <c r="AE662" s="1"/>
      <c r="AF662" s="1"/>
      <c r="AG662" s="1"/>
    </row>
    <row r="663" customFormat="false" ht="13.8" hidden="false" customHeight="false" outlineLevel="0" collapsed="false">
      <c r="Y663" s="1"/>
      <c r="Z663" s="1"/>
      <c r="AB663" s="1"/>
      <c r="AC663" s="1"/>
      <c r="AD663" s="1"/>
      <c r="AE663" s="1"/>
      <c r="AF663" s="1"/>
      <c r="AG663" s="1"/>
    </row>
    <row r="664" customFormat="false" ht="13.8" hidden="false" customHeight="false" outlineLevel="0" collapsed="false">
      <c r="Y664" s="1"/>
      <c r="Z664" s="1"/>
      <c r="AB664" s="1"/>
      <c r="AC664" s="1"/>
      <c r="AD664" s="1"/>
      <c r="AE664" s="1"/>
      <c r="AF664" s="1"/>
      <c r="AG664" s="1"/>
    </row>
    <row r="665" customFormat="false" ht="13.8" hidden="false" customHeight="false" outlineLevel="0" collapsed="false">
      <c r="Y665" s="1"/>
      <c r="Z665" s="1"/>
      <c r="AB665" s="1"/>
      <c r="AC665" s="1"/>
      <c r="AD665" s="1"/>
      <c r="AE665" s="1"/>
      <c r="AF665" s="1"/>
      <c r="AG665" s="1"/>
    </row>
    <row r="666" customFormat="false" ht="13.8" hidden="false" customHeight="false" outlineLevel="0" collapsed="false">
      <c r="Y666" s="1"/>
      <c r="Z666" s="1"/>
      <c r="AB666" s="1"/>
      <c r="AC666" s="1"/>
      <c r="AD666" s="1"/>
      <c r="AE666" s="1"/>
      <c r="AF666" s="1"/>
      <c r="AG666" s="1"/>
    </row>
    <row r="667" customFormat="false" ht="13.8" hidden="false" customHeight="false" outlineLevel="0" collapsed="false">
      <c r="Y667" s="1"/>
      <c r="Z667" s="1"/>
      <c r="AB667" s="1"/>
      <c r="AC667" s="1"/>
      <c r="AD667" s="1"/>
      <c r="AE667" s="1"/>
      <c r="AF667" s="1"/>
      <c r="AG667" s="1"/>
    </row>
    <row r="668" customFormat="false" ht="13.8" hidden="false" customHeight="false" outlineLevel="0" collapsed="false">
      <c r="Y668" s="1"/>
      <c r="Z668" s="1"/>
      <c r="AB668" s="1"/>
      <c r="AC668" s="1"/>
      <c r="AD668" s="1"/>
      <c r="AE668" s="1"/>
      <c r="AF668" s="1"/>
      <c r="AG668" s="1"/>
    </row>
    <row r="669" customFormat="false" ht="13.8" hidden="false" customHeight="false" outlineLevel="0" collapsed="false">
      <c r="Y669" s="1"/>
      <c r="Z669" s="1"/>
      <c r="AB669" s="1"/>
      <c r="AC669" s="1"/>
      <c r="AD669" s="1"/>
      <c r="AE669" s="1"/>
      <c r="AF669" s="1"/>
      <c r="AG669" s="1"/>
    </row>
    <row r="670" customFormat="false" ht="13.8" hidden="false" customHeight="false" outlineLevel="0" collapsed="false">
      <c r="Y670" s="1"/>
      <c r="Z670" s="1"/>
      <c r="AB670" s="1"/>
      <c r="AC670" s="1"/>
      <c r="AD670" s="1"/>
      <c r="AE670" s="1"/>
      <c r="AF670" s="1"/>
      <c r="AG670" s="1"/>
    </row>
    <row r="671" customFormat="false" ht="13.8" hidden="false" customHeight="false" outlineLevel="0" collapsed="false">
      <c r="Y671" s="1"/>
      <c r="Z671" s="1"/>
      <c r="AB671" s="1"/>
      <c r="AC671" s="1"/>
      <c r="AD671" s="1"/>
      <c r="AE671" s="1"/>
      <c r="AF671" s="1"/>
      <c r="AG671" s="1"/>
    </row>
    <row r="672" customFormat="false" ht="13.8" hidden="false" customHeight="false" outlineLevel="0" collapsed="false">
      <c r="Y672" s="1"/>
      <c r="Z672" s="1"/>
      <c r="AB672" s="1"/>
      <c r="AC672" s="1"/>
      <c r="AD672" s="1"/>
      <c r="AE672" s="1"/>
      <c r="AF672" s="1"/>
      <c r="AG672" s="1"/>
    </row>
    <row r="673" customFormat="false" ht="13.8" hidden="false" customHeight="false" outlineLevel="0" collapsed="false">
      <c r="Y673" s="1"/>
      <c r="Z673" s="1"/>
      <c r="AB673" s="1"/>
      <c r="AC673" s="1"/>
      <c r="AD673" s="1"/>
      <c r="AE673" s="1"/>
      <c r="AF673" s="1"/>
      <c r="AG673" s="1"/>
    </row>
    <row r="674" customFormat="false" ht="13.8" hidden="false" customHeight="false" outlineLevel="0" collapsed="false">
      <c r="Y674" s="1"/>
      <c r="Z674" s="1"/>
      <c r="AB674" s="1"/>
      <c r="AC674" s="1"/>
      <c r="AD674" s="1"/>
      <c r="AE674" s="1"/>
      <c r="AF674" s="1"/>
      <c r="AG674" s="1"/>
    </row>
    <row r="675" customFormat="false" ht="13.8" hidden="false" customHeight="false" outlineLevel="0" collapsed="false">
      <c r="Y675" s="1"/>
      <c r="Z675" s="1"/>
      <c r="AB675" s="1"/>
      <c r="AC675" s="1"/>
      <c r="AD675" s="1"/>
      <c r="AE675" s="1"/>
      <c r="AF675" s="1"/>
      <c r="AG675" s="1"/>
    </row>
    <row r="676" customFormat="false" ht="13.8" hidden="false" customHeight="false" outlineLevel="0" collapsed="false">
      <c r="Y676" s="1"/>
      <c r="Z676" s="1"/>
      <c r="AB676" s="1"/>
      <c r="AC676" s="1"/>
      <c r="AD676" s="1"/>
      <c r="AE676" s="1"/>
      <c r="AF676" s="1"/>
      <c r="AG676" s="1"/>
    </row>
    <row r="677" customFormat="false" ht="13.8" hidden="false" customHeight="false" outlineLevel="0" collapsed="false">
      <c r="Y677" s="1"/>
      <c r="Z677" s="1"/>
      <c r="AB677" s="1"/>
      <c r="AC677" s="1"/>
      <c r="AD677" s="1"/>
      <c r="AE677" s="1"/>
      <c r="AF677" s="1"/>
      <c r="AG677" s="1"/>
    </row>
    <row r="678" customFormat="false" ht="13.8" hidden="false" customHeight="false" outlineLevel="0" collapsed="false">
      <c r="Y678" s="1"/>
      <c r="Z678" s="1"/>
      <c r="AB678" s="1"/>
      <c r="AC678" s="1"/>
      <c r="AD678" s="1"/>
      <c r="AE678" s="1"/>
      <c r="AF678" s="1"/>
      <c r="AG678" s="1"/>
    </row>
    <row r="679" customFormat="false" ht="13.8" hidden="false" customHeight="false" outlineLevel="0" collapsed="false">
      <c r="Y679" s="1"/>
      <c r="Z679" s="1"/>
      <c r="AB679" s="1"/>
      <c r="AC679" s="1"/>
      <c r="AD679" s="1"/>
      <c r="AE679" s="1"/>
      <c r="AF679" s="1"/>
      <c r="AG679" s="1"/>
    </row>
    <row r="680" customFormat="false" ht="13.8" hidden="false" customHeight="false" outlineLevel="0" collapsed="false">
      <c r="Y680" s="1"/>
      <c r="Z680" s="1"/>
      <c r="AB680" s="1"/>
      <c r="AC680" s="1"/>
      <c r="AD680" s="1"/>
      <c r="AE680" s="1"/>
      <c r="AF680" s="1"/>
      <c r="AG680" s="1"/>
    </row>
    <row r="681" customFormat="false" ht="13.8" hidden="false" customHeight="false" outlineLevel="0" collapsed="false">
      <c r="Y681" s="1"/>
      <c r="Z681" s="1"/>
      <c r="AB681" s="1"/>
      <c r="AC681" s="1"/>
      <c r="AD681" s="1"/>
      <c r="AE681" s="1"/>
      <c r="AF681" s="1"/>
      <c r="AG681" s="1"/>
    </row>
    <row r="682" customFormat="false" ht="13.8" hidden="false" customHeight="false" outlineLevel="0" collapsed="false">
      <c r="Y682" s="1"/>
      <c r="Z682" s="1"/>
      <c r="AB682" s="1"/>
      <c r="AC682" s="1"/>
      <c r="AD682" s="1"/>
      <c r="AE682" s="1"/>
      <c r="AF682" s="1"/>
      <c r="AG682" s="1"/>
    </row>
    <row r="683" customFormat="false" ht="13.8" hidden="false" customHeight="false" outlineLevel="0" collapsed="false">
      <c r="Y683" s="1"/>
      <c r="Z683" s="1"/>
      <c r="AB683" s="1"/>
      <c r="AC683" s="1"/>
      <c r="AD683" s="1"/>
      <c r="AE683" s="1"/>
      <c r="AF683" s="1"/>
      <c r="AG683" s="1"/>
    </row>
    <row r="684" customFormat="false" ht="13.8" hidden="false" customHeight="false" outlineLevel="0" collapsed="false">
      <c r="Y684" s="1"/>
      <c r="Z684" s="1"/>
      <c r="AB684" s="1"/>
      <c r="AC684" s="1"/>
      <c r="AD684" s="1"/>
      <c r="AE684" s="1"/>
      <c r="AF684" s="1"/>
      <c r="AG684" s="1"/>
    </row>
    <row r="685" customFormat="false" ht="13.8" hidden="false" customHeight="false" outlineLevel="0" collapsed="false">
      <c r="Y685" s="1"/>
      <c r="Z685" s="1"/>
      <c r="AB685" s="1"/>
      <c r="AC685" s="1"/>
      <c r="AD685" s="1"/>
      <c r="AE685" s="1"/>
      <c r="AF685" s="1"/>
      <c r="AG685" s="1"/>
    </row>
    <row r="686" customFormat="false" ht="13.8" hidden="false" customHeight="false" outlineLevel="0" collapsed="false">
      <c r="Y686" s="1"/>
      <c r="Z686" s="1"/>
      <c r="AB686" s="1"/>
      <c r="AC686" s="1"/>
      <c r="AD686" s="1"/>
      <c r="AE686" s="1"/>
      <c r="AF686" s="1"/>
      <c r="AG686" s="1"/>
    </row>
    <row r="687" customFormat="false" ht="13.8" hidden="false" customHeight="false" outlineLevel="0" collapsed="false">
      <c r="Y687" s="1"/>
      <c r="Z687" s="1"/>
      <c r="AB687" s="1"/>
      <c r="AC687" s="1"/>
      <c r="AD687" s="1"/>
      <c r="AE687" s="1"/>
      <c r="AF687" s="1"/>
      <c r="AG687" s="1"/>
    </row>
    <row r="688" customFormat="false" ht="13.8" hidden="false" customHeight="false" outlineLevel="0" collapsed="false">
      <c r="Y688" s="1"/>
      <c r="Z688" s="1"/>
      <c r="AB688" s="1"/>
      <c r="AC688" s="1"/>
      <c r="AD688" s="1"/>
      <c r="AE688" s="1"/>
      <c r="AF688" s="1"/>
      <c r="AG688" s="1"/>
    </row>
    <row r="689" customFormat="false" ht="13.8" hidden="false" customHeight="false" outlineLevel="0" collapsed="false">
      <c r="Y689" s="1"/>
      <c r="Z689" s="1"/>
      <c r="AB689" s="1"/>
      <c r="AC689" s="1"/>
      <c r="AD689" s="1"/>
      <c r="AE689" s="1"/>
      <c r="AF689" s="1"/>
      <c r="AG689" s="1"/>
    </row>
    <row r="690" customFormat="false" ht="13.8" hidden="false" customHeight="false" outlineLevel="0" collapsed="false">
      <c r="Y690" s="1"/>
      <c r="Z690" s="1"/>
      <c r="AB690" s="1"/>
      <c r="AC690" s="1"/>
      <c r="AD690" s="1"/>
      <c r="AE690" s="1"/>
      <c r="AF690" s="1"/>
      <c r="AG690" s="1"/>
    </row>
    <row r="691" customFormat="false" ht="13.8" hidden="false" customHeight="false" outlineLevel="0" collapsed="false">
      <c r="Y691" s="1"/>
      <c r="Z691" s="1"/>
      <c r="AB691" s="1"/>
      <c r="AC691" s="1"/>
      <c r="AD691" s="1"/>
      <c r="AE691" s="1"/>
      <c r="AF691" s="1"/>
      <c r="AG691" s="1"/>
    </row>
    <row r="692" customFormat="false" ht="13.8" hidden="false" customHeight="false" outlineLevel="0" collapsed="false">
      <c r="Y692" s="1"/>
      <c r="Z692" s="1"/>
      <c r="AB692" s="1"/>
      <c r="AC692" s="1"/>
      <c r="AD692" s="1"/>
      <c r="AE692" s="1"/>
      <c r="AF692" s="1"/>
      <c r="AG692" s="1"/>
    </row>
    <row r="693" customFormat="false" ht="13.8" hidden="false" customHeight="false" outlineLevel="0" collapsed="false">
      <c r="Y693" s="1"/>
      <c r="Z693" s="1"/>
      <c r="AB693" s="1"/>
      <c r="AC693" s="1"/>
      <c r="AD693" s="1"/>
      <c r="AE693" s="1"/>
      <c r="AF693" s="1"/>
      <c r="AG693" s="1"/>
    </row>
    <row r="694" customFormat="false" ht="13.8" hidden="false" customHeight="false" outlineLevel="0" collapsed="false">
      <c r="Y694" s="1"/>
      <c r="Z694" s="1"/>
      <c r="AB694" s="1"/>
      <c r="AC694" s="1"/>
      <c r="AD694" s="1"/>
      <c r="AE694" s="1"/>
      <c r="AF694" s="1"/>
      <c r="AG694" s="1"/>
    </row>
    <row r="695" customFormat="false" ht="13.8" hidden="false" customHeight="false" outlineLevel="0" collapsed="false">
      <c r="Y695" s="1"/>
      <c r="Z695" s="1"/>
      <c r="AB695" s="1"/>
      <c r="AC695" s="1"/>
      <c r="AD695" s="1"/>
      <c r="AE695" s="1"/>
      <c r="AF695" s="1"/>
      <c r="AG695" s="1"/>
    </row>
    <row r="696" customFormat="false" ht="13.8" hidden="false" customHeight="false" outlineLevel="0" collapsed="false">
      <c r="Y696" s="1"/>
      <c r="Z696" s="1"/>
      <c r="AB696" s="1"/>
      <c r="AC696" s="1"/>
      <c r="AD696" s="1"/>
      <c r="AE696" s="1"/>
      <c r="AF696" s="1"/>
      <c r="AG696" s="1"/>
    </row>
    <row r="697" customFormat="false" ht="13.8" hidden="false" customHeight="false" outlineLevel="0" collapsed="false">
      <c r="Y697" s="1"/>
      <c r="Z697" s="1"/>
      <c r="AB697" s="1"/>
      <c r="AC697" s="1"/>
      <c r="AD697" s="1"/>
      <c r="AE697" s="1"/>
      <c r="AF697" s="1"/>
      <c r="AG697" s="1"/>
    </row>
    <row r="698" customFormat="false" ht="13.8" hidden="false" customHeight="false" outlineLevel="0" collapsed="false">
      <c r="Y698" s="1"/>
      <c r="Z698" s="1"/>
      <c r="AB698" s="1"/>
      <c r="AC698" s="1"/>
      <c r="AD698" s="1"/>
      <c r="AE698" s="1"/>
      <c r="AF698" s="1"/>
      <c r="AG698" s="1"/>
    </row>
    <row r="699" customFormat="false" ht="13.8" hidden="false" customHeight="false" outlineLevel="0" collapsed="false">
      <c r="Y699" s="1"/>
      <c r="Z699" s="1"/>
      <c r="AB699" s="1"/>
      <c r="AC699" s="1"/>
      <c r="AD699" s="1"/>
      <c r="AE699" s="1"/>
      <c r="AF699" s="1"/>
      <c r="AG699" s="1"/>
    </row>
    <row r="700" customFormat="false" ht="13.8" hidden="false" customHeight="false" outlineLevel="0" collapsed="false">
      <c r="Y700" s="1"/>
      <c r="Z700" s="1"/>
      <c r="AB700" s="1"/>
      <c r="AC700" s="1"/>
      <c r="AD700" s="1"/>
      <c r="AE700" s="1"/>
      <c r="AF700" s="1"/>
      <c r="AG700" s="1"/>
    </row>
    <row r="701" customFormat="false" ht="13.8" hidden="false" customHeight="false" outlineLevel="0" collapsed="false">
      <c r="Y701" s="1"/>
      <c r="Z701" s="1"/>
      <c r="AB701" s="1"/>
      <c r="AC701" s="1"/>
      <c r="AD701" s="1"/>
      <c r="AE701" s="1"/>
      <c r="AF701" s="1"/>
      <c r="AG701" s="1"/>
    </row>
    <row r="702" s="1" customFormat="true" ht="13.8" hidden="false" customHeight="false" outlineLevel="0" collapsed="false">
      <c r="C702" s="2"/>
      <c r="G702" s="2"/>
    </row>
    <row r="703" s="1" customFormat="true" ht="13.8" hidden="false" customHeight="false" outlineLevel="0" collapsed="false">
      <c r="C703" s="2"/>
      <c r="G703" s="2"/>
    </row>
    <row r="704" s="1" customFormat="true" ht="13.8" hidden="false" customHeight="false" outlineLevel="0" collapsed="false">
      <c r="C704" s="2"/>
      <c r="G704" s="2"/>
    </row>
    <row r="705" s="1" customFormat="true" ht="13.8" hidden="false" customHeight="false" outlineLevel="0" collapsed="false">
      <c r="C705" s="2"/>
      <c r="G705" s="2"/>
    </row>
    <row r="706" s="1" customFormat="true" ht="13.8" hidden="false" customHeight="false" outlineLevel="0" collapsed="false">
      <c r="C706" s="2"/>
      <c r="G706" s="2"/>
    </row>
    <row r="707" s="1" customFormat="true" ht="13.8" hidden="false" customHeight="false" outlineLevel="0" collapsed="false">
      <c r="C707" s="2"/>
      <c r="G707" s="2"/>
    </row>
    <row r="708" s="1" customFormat="true" ht="13.8" hidden="false" customHeight="false" outlineLevel="0" collapsed="false">
      <c r="C708" s="2"/>
      <c r="G708" s="2"/>
    </row>
    <row r="709" s="1" customFormat="true" ht="13.8" hidden="false" customHeight="false" outlineLevel="0" collapsed="false">
      <c r="C709" s="2"/>
      <c r="G709" s="2"/>
    </row>
    <row r="710" s="1" customFormat="true" ht="13.8" hidden="false" customHeight="false" outlineLevel="0" collapsed="false">
      <c r="C710" s="2"/>
      <c r="G710" s="2"/>
    </row>
    <row r="711" s="1" customFormat="true" ht="13.8" hidden="false" customHeight="false" outlineLevel="0" collapsed="false">
      <c r="C711" s="2"/>
      <c r="G711" s="2"/>
    </row>
    <row r="712" s="1" customFormat="true" ht="13.8" hidden="false" customHeight="false" outlineLevel="0" collapsed="false">
      <c r="C712" s="2"/>
      <c r="G712" s="2"/>
    </row>
    <row r="713" s="1" customFormat="true" ht="13.8" hidden="false" customHeight="false" outlineLevel="0" collapsed="false">
      <c r="C713" s="2"/>
      <c r="G713" s="2"/>
    </row>
    <row r="714" s="1" customFormat="true" ht="13.8" hidden="false" customHeight="false" outlineLevel="0" collapsed="false">
      <c r="C714" s="2"/>
      <c r="G714" s="2"/>
    </row>
    <row r="715" s="1" customFormat="true" ht="13.8" hidden="false" customHeight="false" outlineLevel="0" collapsed="false">
      <c r="C715" s="2"/>
      <c r="G715" s="2"/>
    </row>
    <row r="716" s="1" customFormat="true" ht="13.8" hidden="false" customHeight="false" outlineLevel="0" collapsed="false">
      <c r="C716" s="2"/>
      <c r="G716" s="2"/>
    </row>
    <row r="717" s="1" customFormat="true" ht="13.8" hidden="false" customHeight="false" outlineLevel="0" collapsed="false">
      <c r="C717" s="2"/>
      <c r="G717" s="2"/>
    </row>
    <row r="718" s="1" customFormat="true" ht="13.8" hidden="false" customHeight="false" outlineLevel="0" collapsed="false">
      <c r="C718" s="2"/>
      <c r="G718" s="2"/>
    </row>
    <row r="719" s="1" customFormat="true" ht="13.8" hidden="false" customHeight="false" outlineLevel="0" collapsed="false">
      <c r="C719" s="2"/>
      <c r="G719" s="2"/>
    </row>
    <row r="720" s="1" customFormat="true" ht="13.8" hidden="false" customHeight="false" outlineLevel="0" collapsed="false">
      <c r="C720" s="2"/>
      <c r="G720" s="2"/>
    </row>
    <row r="721" s="1" customFormat="true" ht="13.8" hidden="false" customHeight="false" outlineLevel="0" collapsed="false">
      <c r="C721" s="2"/>
      <c r="G721" s="2"/>
    </row>
    <row r="722" s="1" customFormat="true" ht="13.8" hidden="false" customHeight="false" outlineLevel="0" collapsed="false">
      <c r="C722" s="2"/>
      <c r="G722" s="2"/>
    </row>
    <row r="723" s="1" customFormat="true" ht="13.8" hidden="false" customHeight="false" outlineLevel="0" collapsed="false">
      <c r="C723" s="2"/>
      <c r="G723" s="2"/>
    </row>
    <row r="724" s="1" customFormat="true" ht="13.8" hidden="false" customHeight="false" outlineLevel="0" collapsed="false">
      <c r="C724" s="2"/>
      <c r="G724" s="2"/>
    </row>
    <row r="725" s="1" customFormat="true" ht="13.8" hidden="false" customHeight="false" outlineLevel="0" collapsed="false">
      <c r="C725" s="2"/>
      <c r="G725" s="2"/>
    </row>
    <row r="726" s="1" customFormat="true" ht="13.8" hidden="false" customHeight="false" outlineLevel="0" collapsed="false">
      <c r="C726" s="2"/>
      <c r="G726" s="2"/>
    </row>
    <row r="727" s="1" customFormat="true" ht="13.8" hidden="false" customHeight="false" outlineLevel="0" collapsed="false">
      <c r="C727" s="2"/>
      <c r="G727" s="2"/>
    </row>
    <row r="728" s="1" customFormat="true" ht="13.8" hidden="false" customHeight="false" outlineLevel="0" collapsed="false">
      <c r="C728" s="2"/>
      <c r="G728" s="2"/>
    </row>
    <row r="729" s="1" customFormat="true" ht="13.8" hidden="false" customHeight="false" outlineLevel="0" collapsed="false">
      <c r="C729" s="2"/>
      <c r="G729" s="2"/>
    </row>
    <row r="730" s="1" customFormat="true" ht="13.8" hidden="false" customHeight="false" outlineLevel="0" collapsed="false">
      <c r="C730" s="2"/>
      <c r="G730" s="2"/>
    </row>
    <row r="731" s="1" customFormat="true" ht="13.8" hidden="false" customHeight="false" outlineLevel="0" collapsed="false">
      <c r="C731" s="2"/>
      <c r="G731" s="2"/>
    </row>
    <row r="732" s="1" customFormat="true" ht="13.8" hidden="false" customHeight="false" outlineLevel="0" collapsed="false">
      <c r="C732" s="2"/>
      <c r="G732" s="2"/>
    </row>
    <row r="733" s="1" customFormat="true" ht="13.8" hidden="false" customHeight="false" outlineLevel="0" collapsed="false">
      <c r="C733" s="2"/>
      <c r="G733" s="2"/>
    </row>
    <row r="734" s="1" customFormat="true" ht="13.8" hidden="false" customHeight="false" outlineLevel="0" collapsed="false">
      <c r="C734" s="2"/>
      <c r="G734" s="2"/>
    </row>
    <row r="735" s="1" customFormat="true" ht="13.8" hidden="false" customHeight="false" outlineLevel="0" collapsed="false">
      <c r="C735" s="2"/>
      <c r="G735" s="2"/>
    </row>
    <row r="736" s="1" customFormat="true" ht="13.8" hidden="false" customHeight="false" outlineLevel="0" collapsed="false">
      <c r="C736" s="2"/>
      <c r="G736" s="2"/>
    </row>
    <row r="737" s="1" customFormat="true" ht="13.8" hidden="false" customHeight="false" outlineLevel="0" collapsed="false">
      <c r="C737" s="2"/>
      <c r="G737" s="2"/>
    </row>
    <row r="738" s="1" customFormat="true" ht="13.8" hidden="false" customHeight="false" outlineLevel="0" collapsed="false">
      <c r="C738" s="2"/>
      <c r="G738" s="2"/>
    </row>
    <row r="739" s="1" customFormat="true" ht="13.8" hidden="false" customHeight="false" outlineLevel="0" collapsed="false">
      <c r="C739" s="2"/>
      <c r="G739" s="2"/>
    </row>
    <row r="740" s="1" customFormat="true" ht="13.8" hidden="false" customHeight="false" outlineLevel="0" collapsed="false">
      <c r="C740" s="2"/>
      <c r="G740" s="2"/>
    </row>
    <row r="741" s="1" customFormat="true" ht="13.8" hidden="false" customHeight="false" outlineLevel="0" collapsed="false">
      <c r="C741" s="2"/>
      <c r="G741" s="2"/>
    </row>
    <row r="742" s="1" customFormat="true" ht="13.8" hidden="false" customHeight="false" outlineLevel="0" collapsed="false">
      <c r="C742" s="2"/>
      <c r="G742" s="2"/>
    </row>
    <row r="743" s="1" customFormat="true" ht="13.8" hidden="false" customHeight="false" outlineLevel="0" collapsed="false">
      <c r="C743" s="2"/>
      <c r="G743" s="2"/>
    </row>
    <row r="744" s="1" customFormat="true" ht="13.8" hidden="false" customHeight="false" outlineLevel="0" collapsed="false">
      <c r="C744" s="2"/>
      <c r="G744" s="2"/>
    </row>
    <row r="745" s="1" customFormat="true" ht="13.8" hidden="false" customHeight="false" outlineLevel="0" collapsed="false">
      <c r="C745" s="2"/>
      <c r="G745" s="2"/>
    </row>
    <row r="746" s="1" customFormat="true" ht="13.8" hidden="false" customHeight="false" outlineLevel="0" collapsed="false">
      <c r="C746" s="2"/>
      <c r="G746" s="2"/>
    </row>
    <row r="747" s="1" customFormat="true" ht="13.8" hidden="false" customHeight="false" outlineLevel="0" collapsed="false">
      <c r="C747" s="2"/>
      <c r="G747" s="2"/>
    </row>
    <row r="748" s="1" customFormat="true" ht="13.8" hidden="false" customHeight="false" outlineLevel="0" collapsed="false">
      <c r="C748" s="2"/>
      <c r="G748" s="2"/>
    </row>
    <row r="749" s="1" customFormat="true" ht="13.8" hidden="false" customHeight="false" outlineLevel="0" collapsed="false">
      <c r="C749" s="2"/>
      <c r="G749" s="2"/>
    </row>
    <row r="750" s="1" customFormat="true" ht="13.8" hidden="false" customHeight="false" outlineLevel="0" collapsed="false">
      <c r="C750" s="2"/>
      <c r="G750" s="2"/>
    </row>
    <row r="751" s="1" customFormat="true" ht="13.8" hidden="false" customHeight="false" outlineLevel="0" collapsed="false">
      <c r="C751" s="2"/>
      <c r="G751" s="2"/>
    </row>
    <row r="752" s="1" customFormat="true" ht="13.8" hidden="false" customHeight="false" outlineLevel="0" collapsed="false">
      <c r="C752" s="2"/>
      <c r="G752" s="2"/>
    </row>
    <row r="753" s="1" customFormat="true" ht="13.8" hidden="false" customHeight="false" outlineLevel="0" collapsed="false">
      <c r="C753" s="2"/>
      <c r="G753" s="2"/>
    </row>
    <row r="754" s="1" customFormat="true" ht="13.8" hidden="false" customHeight="false" outlineLevel="0" collapsed="false">
      <c r="C754" s="2"/>
      <c r="G754" s="2"/>
    </row>
    <row r="755" s="1" customFormat="true" ht="13.8" hidden="false" customHeight="false" outlineLevel="0" collapsed="false">
      <c r="C755" s="2"/>
      <c r="G755" s="2"/>
    </row>
    <row r="756" s="1" customFormat="true" ht="13.8" hidden="false" customHeight="false" outlineLevel="0" collapsed="false">
      <c r="C756" s="2"/>
      <c r="G756" s="2"/>
    </row>
    <row r="757" s="1" customFormat="true" ht="13.8" hidden="false" customHeight="false" outlineLevel="0" collapsed="false">
      <c r="C757" s="2"/>
      <c r="G757" s="2"/>
    </row>
    <row r="758" s="1" customFormat="true" ht="13.8" hidden="false" customHeight="false" outlineLevel="0" collapsed="false">
      <c r="C758" s="2"/>
      <c r="G758" s="2"/>
    </row>
    <row r="759" s="1" customFormat="true" ht="13.8" hidden="false" customHeight="false" outlineLevel="0" collapsed="false">
      <c r="C759" s="2"/>
      <c r="G759" s="2"/>
    </row>
    <row r="760" s="1" customFormat="true" ht="13.8" hidden="false" customHeight="false" outlineLevel="0" collapsed="false">
      <c r="C760" s="2"/>
      <c r="G760" s="2"/>
    </row>
    <row r="761" s="1" customFormat="true" ht="13.8" hidden="false" customHeight="false" outlineLevel="0" collapsed="false">
      <c r="C761" s="2"/>
      <c r="G761" s="2"/>
    </row>
    <row r="762" s="1" customFormat="true" ht="13.8" hidden="false" customHeight="false" outlineLevel="0" collapsed="false">
      <c r="C762" s="2"/>
      <c r="G762" s="2"/>
    </row>
    <row r="763" s="1" customFormat="true" ht="13.8" hidden="false" customHeight="false" outlineLevel="0" collapsed="false">
      <c r="C763" s="2"/>
      <c r="G763" s="2"/>
    </row>
    <row r="764" s="1" customFormat="true" ht="13.8" hidden="false" customHeight="false" outlineLevel="0" collapsed="false">
      <c r="C764" s="2"/>
      <c r="G764" s="2"/>
    </row>
    <row r="765" s="1" customFormat="true" ht="13.8" hidden="false" customHeight="false" outlineLevel="0" collapsed="false">
      <c r="C765" s="2"/>
      <c r="G765" s="2"/>
    </row>
    <row r="766" s="1" customFormat="true" ht="13.8" hidden="false" customHeight="false" outlineLevel="0" collapsed="false">
      <c r="C766" s="2"/>
      <c r="G766" s="2"/>
    </row>
    <row r="767" s="1" customFormat="true" ht="13.8" hidden="false" customHeight="false" outlineLevel="0" collapsed="false">
      <c r="C767" s="2"/>
      <c r="G767" s="2"/>
    </row>
    <row r="768" s="1" customFormat="true" ht="13.8" hidden="false" customHeight="false" outlineLevel="0" collapsed="false">
      <c r="C768" s="2"/>
      <c r="G768" s="2"/>
    </row>
    <row r="769" s="1" customFormat="true" ht="13.8" hidden="false" customHeight="false" outlineLevel="0" collapsed="false">
      <c r="C769" s="2"/>
      <c r="G769" s="2"/>
    </row>
    <row r="770" s="1" customFormat="true" ht="13.8" hidden="false" customHeight="false" outlineLevel="0" collapsed="false">
      <c r="C770" s="2"/>
      <c r="G770" s="2"/>
    </row>
    <row r="771" s="1" customFormat="true" ht="13.8" hidden="false" customHeight="false" outlineLevel="0" collapsed="false">
      <c r="C771" s="2"/>
      <c r="G771" s="2"/>
    </row>
    <row r="772" s="1" customFormat="true" ht="13.8" hidden="false" customHeight="false" outlineLevel="0" collapsed="false">
      <c r="C772" s="2"/>
      <c r="G772" s="2"/>
    </row>
    <row r="773" s="1" customFormat="true" ht="13.8" hidden="false" customHeight="false" outlineLevel="0" collapsed="false">
      <c r="C773" s="2"/>
      <c r="G773" s="2"/>
    </row>
    <row r="774" s="1" customFormat="true" ht="13.8" hidden="false" customHeight="false" outlineLevel="0" collapsed="false">
      <c r="C774" s="2"/>
      <c r="G774" s="2"/>
    </row>
    <row r="775" s="1" customFormat="true" ht="13.8" hidden="false" customHeight="false" outlineLevel="0" collapsed="false">
      <c r="C775" s="2"/>
      <c r="G775" s="2"/>
    </row>
    <row r="776" s="1" customFormat="true" ht="13.8" hidden="false" customHeight="false" outlineLevel="0" collapsed="false">
      <c r="C776" s="2"/>
      <c r="G776" s="2"/>
    </row>
    <row r="777" s="1" customFormat="true" ht="13.8" hidden="false" customHeight="false" outlineLevel="0" collapsed="false">
      <c r="C777" s="2"/>
      <c r="G777" s="2"/>
    </row>
    <row r="778" s="1" customFormat="true" ht="13.8" hidden="false" customHeight="false" outlineLevel="0" collapsed="false">
      <c r="C778" s="2"/>
      <c r="G778" s="2"/>
    </row>
    <row r="779" s="1" customFormat="true" ht="13.8" hidden="false" customHeight="false" outlineLevel="0" collapsed="false">
      <c r="C779" s="2"/>
      <c r="G779" s="2"/>
    </row>
    <row r="780" s="1" customFormat="true" ht="13.8" hidden="false" customHeight="false" outlineLevel="0" collapsed="false">
      <c r="C780" s="2"/>
      <c r="G780" s="2"/>
    </row>
    <row r="781" s="1" customFormat="true" ht="13.8" hidden="false" customHeight="false" outlineLevel="0" collapsed="false">
      <c r="C781" s="2"/>
      <c r="G781" s="2"/>
    </row>
    <row r="782" s="1" customFormat="true" ht="13.8" hidden="false" customHeight="false" outlineLevel="0" collapsed="false">
      <c r="C782" s="2"/>
      <c r="G782" s="2"/>
    </row>
    <row r="783" s="1" customFormat="true" ht="13.8" hidden="false" customHeight="false" outlineLevel="0" collapsed="false">
      <c r="C783" s="2"/>
      <c r="G783" s="2"/>
    </row>
    <row r="784" s="1" customFormat="true" ht="13.8" hidden="false" customHeight="false" outlineLevel="0" collapsed="false">
      <c r="C784" s="2"/>
      <c r="G784" s="2"/>
    </row>
    <row r="785" s="1" customFormat="true" ht="13.8" hidden="false" customHeight="false" outlineLevel="0" collapsed="false">
      <c r="C785" s="2"/>
      <c r="G785" s="2"/>
    </row>
    <row r="786" s="1" customFormat="true" ht="13.8" hidden="false" customHeight="false" outlineLevel="0" collapsed="false">
      <c r="C786" s="2"/>
      <c r="G786" s="2"/>
    </row>
    <row r="787" s="1" customFormat="true" ht="13.8" hidden="false" customHeight="false" outlineLevel="0" collapsed="false">
      <c r="C787" s="2"/>
      <c r="G787" s="2"/>
    </row>
    <row r="788" s="1" customFormat="true" ht="13.8" hidden="false" customHeight="false" outlineLevel="0" collapsed="false">
      <c r="C788" s="2"/>
      <c r="G788" s="2"/>
    </row>
    <row r="789" s="1" customFormat="true" ht="13.8" hidden="false" customHeight="false" outlineLevel="0" collapsed="false">
      <c r="C789" s="2"/>
      <c r="G789" s="2"/>
    </row>
    <row r="790" s="1" customFormat="true" ht="13.8" hidden="false" customHeight="false" outlineLevel="0" collapsed="false">
      <c r="C790" s="2"/>
      <c r="G790" s="2"/>
    </row>
    <row r="791" s="1" customFormat="true" ht="13.8" hidden="false" customHeight="false" outlineLevel="0" collapsed="false">
      <c r="C791" s="2"/>
      <c r="G791" s="2"/>
    </row>
    <row r="792" s="1" customFormat="true" ht="13.8" hidden="false" customHeight="false" outlineLevel="0" collapsed="false">
      <c r="C792" s="2"/>
      <c r="G792" s="2"/>
    </row>
    <row r="793" s="1" customFormat="true" ht="13.8" hidden="false" customHeight="false" outlineLevel="0" collapsed="false">
      <c r="C793" s="2"/>
      <c r="G793" s="2"/>
    </row>
    <row r="794" s="1" customFormat="true" ht="13.8" hidden="false" customHeight="false" outlineLevel="0" collapsed="false">
      <c r="C794" s="2"/>
      <c r="G794" s="2"/>
    </row>
    <row r="795" s="1" customFormat="true" ht="13.8" hidden="false" customHeight="false" outlineLevel="0" collapsed="false">
      <c r="C795" s="2"/>
      <c r="G795" s="2"/>
    </row>
    <row r="796" s="1" customFormat="true" ht="13.8" hidden="false" customHeight="false" outlineLevel="0" collapsed="false">
      <c r="C796" s="2"/>
      <c r="G796" s="2"/>
    </row>
    <row r="797" s="1" customFormat="true" ht="13.8" hidden="false" customHeight="false" outlineLevel="0" collapsed="false">
      <c r="C797" s="2"/>
      <c r="G797" s="2"/>
    </row>
    <row r="798" s="1" customFormat="true" ht="13.8" hidden="false" customHeight="false" outlineLevel="0" collapsed="false">
      <c r="C798" s="2"/>
      <c r="G798" s="2"/>
    </row>
    <row r="799" s="1" customFormat="true" ht="13.8" hidden="false" customHeight="false" outlineLevel="0" collapsed="false">
      <c r="C799" s="2"/>
      <c r="G799" s="2"/>
    </row>
    <row r="800" s="1" customFormat="true" ht="13.8" hidden="false" customHeight="false" outlineLevel="0" collapsed="false">
      <c r="C800" s="2"/>
      <c r="G800" s="2"/>
    </row>
    <row r="801" s="1" customFormat="true" ht="13.8" hidden="false" customHeight="false" outlineLevel="0" collapsed="false">
      <c r="C801" s="2"/>
      <c r="G801" s="2"/>
    </row>
    <row r="802" s="1" customFormat="true" ht="13.8" hidden="false" customHeight="false" outlineLevel="0" collapsed="false">
      <c r="C802" s="2"/>
      <c r="G802" s="2"/>
    </row>
    <row r="803" s="1" customFormat="true" ht="13.8" hidden="false" customHeight="false" outlineLevel="0" collapsed="false">
      <c r="C803" s="2"/>
      <c r="G803" s="2"/>
    </row>
    <row r="804" s="1" customFormat="true" ht="13.8" hidden="false" customHeight="false" outlineLevel="0" collapsed="false">
      <c r="C804" s="2"/>
      <c r="G804" s="2"/>
    </row>
    <row r="805" s="1" customFormat="true" ht="13.8" hidden="false" customHeight="false" outlineLevel="0" collapsed="false">
      <c r="C805" s="2"/>
      <c r="G805" s="2"/>
    </row>
    <row r="806" s="1" customFormat="true" ht="13.8" hidden="false" customHeight="false" outlineLevel="0" collapsed="false">
      <c r="C806" s="2"/>
      <c r="G806" s="2"/>
    </row>
    <row r="807" s="1" customFormat="true" ht="13.8" hidden="false" customHeight="false" outlineLevel="0" collapsed="false">
      <c r="C807" s="2"/>
      <c r="G807" s="2"/>
    </row>
    <row r="808" s="1" customFormat="true" ht="13.8" hidden="false" customHeight="false" outlineLevel="0" collapsed="false">
      <c r="C808" s="2"/>
      <c r="G808" s="2"/>
    </row>
    <row r="809" s="1" customFormat="true" ht="13.8" hidden="false" customHeight="false" outlineLevel="0" collapsed="false">
      <c r="C809" s="2"/>
      <c r="G809" s="2"/>
    </row>
    <row r="810" s="1" customFormat="true" ht="13.8" hidden="false" customHeight="false" outlineLevel="0" collapsed="false">
      <c r="C810" s="2"/>
      <c r="G810" s="2"/>
    </row>
    <row r="811" s="1" customFormat="true" ht="13.8" hidden="false" customHeight="false" outlineLevel="0" collapsed="false">
      <c r="C811" s="2"/>
      <c r="G811" s="2"/>
    </row>
    <row r="812" s="1" customFormat="true" ht="13.8" hidden="false" customHeight="false" outlineLevel="0" collapsed="false">
      <c r="C812" s="2"/>
      <c r="G812" s="2"/>
    </row>
    <row r="813" s="1" customFormat="true" ht="13.8" hidden="false" customHeight="false" outlineLevel="0" collapsed="false">
      <c r="C813" s="2"/>
      <c r="G813" s="2"/>
    </row>
    <row r="814" s="1" customFormat="true" ht="13.8" hidden="false" customHeight="false" outlineLevel="0" collapsed="false">
      <c r="C814" s="2"/>
      <c r="G814" s="2"/>
    </row>
    <row r="815" s="1" customFormat="true" ht="13.8" hidden="false" customHeight="false" outlineLevel="0" collapsed="false">
      <c r="C815" s="2"/>
      <c r="G815" s="2"/>
    </row>
    <row r="816" s="1" customFormat="true" ht="13.8" hidden="false" customHeight="false" outlineLevel="0" collapsed="false">
      <c r="C816" s="2"/>
      <c r="G816" s="2"/>
    </row>
    <row r="817" s="1" customFormat="true" ht="13.8" hidden="false" customHeight="false" outlineLevel="0" collapsed="false">
      <c r="C817" s="2"/>
      <c r="G817" s="2"/>
    </row>
    <row r="818" s="1" customFormat="true" ht="13.8" hidden="false" customHeight="false" outlineLevel="0" collapsed="false">
      <c r="C818" s="2"/>
      <c r="G818" s="2"/>
    </row>
    <row r="819" s="1" customFormat="true" ht="13.8" hidden="false" customHeight="false" outlineLevel="0" collapsed="false">
      <c r="C819" s="2"/>
      <c r="G819" s="2"/>
    </row>
    <row r="820" s="1" customFormat="true" ht="13.8" hidden="false" customHeight="false" outlineLevel="0" collapsed="false">
      <c r="C820" s="2"/>
      <c r="G820" s="2"/>
    </row>
    <row r="821" s="1" customFormat="true" ht="13.8" hidden="false" customHeight="false" outlineLevel="0" collapsed="false">
      <c r="C821" s="2"/>
      <c r="G821" s="2"/>
    </row>
    <row r="822" s="1" customFormat="true" ht="13.8" hidden="false" customHeight="false" outlineLevel="0" collapsed="false">
      <c r="C822" s="2"/>
      <c r="G822" s="2"/>
    </row>
    <row r="823" s="1" customFormat="true" ht="13.8" hidden="false" customHeight="false" outlineLevel="0" collapsed="false">
      <c r="C823" s="2"/>
      <c r="G823" s="2"/>
    </row>
    <row r="824" s="1" customFormat="true" ht="13.8" hidden="false" customHeight="false" outlineLevel="0" collapsed="false">
      <c r="C824" s="2"/>
      <c r="G824" s="2"/>
    </row>
    <row r="825" s="1" customFormat="true" ht="13.8" hidden="false" customHeight="false" outlineLevel="0" collapsed="false">
      <c r="C825" s="2"/>
      <c r="G825" s="2"/>
    </row>
    <row r="826" s="1" customFormat="true" ht="13.8" hidden="false" customHeight="false" outlineLevel="0" collapsed="false">
      <c r="C826" s="2"/>
      <c r="G826" s="2"/>
    </row>
    <row r="827" s="1" customFormat="true" ht="13.8" hidden="false" customHeight="false" outlineLevel="0" collapsed="false">
      <c r="C827" s="2"/>
      <c r="G827" s="2"/>
    </row>
    <row r="828" s="1" customFormat="true" ht="13.8" hidden="false" customHeight="false" outlineLevel="0" collapsed="false">
      <c r="C828" s="2"/>
      <c r="G828" s="2"/>
    </row>
    <row r="829" s="1" customFormat="true" ht="13.8" hidden="false" customHeight="false" outlineLevel="0" collapsed="false">
      <c r="C829" s="2"/>
      <c r="G829" s="2"/>
    </row>
    <row r="830" s="1" customFormat="true" ht="13.8" hidden="false" customHeight="false" outlineLevel="0" collapsed="false">
      <c r="C830" s="2"/>
      <c r="G830" s="2"/>
    </row>
    <row r="831" s="1" customFormat="true" ht="13.8" hidden="false" customHeight="false" outlineLevel="0" collapsed="false">
      <c r="C831" s="2"/>
      <c r="G831" s="2"/>
    </row>
    <row r="832" s="1" customFormat="true" ht="13.8" hidden="false" customHeight="false" outlineLevel="0" collapsed="false">
      <c r="C832" s="2"/>
      <c r="G832" s="2"/>
    </row>
    <row r="833" s="1" customFormat="true" ht="13.8" hidden="false" customHeight="false" outlineLevel="0" collapsed="false">
      <c r="C833" s="2"/>
      <c r="G833" s="2"/>
    </row>
    <row r="834" s="1" customFormat="true" ht="13.8" hidden="false" customHeight="false" outlineLevel="0" collapsed="false">
      <c r="C834" s="2"/>
      <c r="G834" s="2"/>
    </row>
    <row r="835" s="1" customFormat="true" ht="13.8" hidden="false" customHeight="false" outlineLevel="0" collapsed="false">
      <c r="C835" s="2"/>
      <c r="G835" s="2"/>
    </row>
    <row r="836" s="1" customFormat="true" ht="13.8" hidden="false" customHeight="false" outlineLevel="0" collapsed="false">
      <c r="C836" s="2"/>
      <c r="G836" s="2"/>
    </row>
    <row r="837" s="1" customFormat="true" ht="13.8" hidden="false" customHeight="false" outlineLevel="0" collapsed="false">
      <c r="C837" s="2"/>
      <c r="G837" s="2"/>
    </row>
    <row r="838" s="1" customFormat="true" ht="13.8" hidden="false" customHeight="false" outlineLevel="0" collapsed="false">
      <c r="C838" s="2"/>
      <c r="G838" s="2"/>
    </row>
    <row r="839" s="1" customFormat="true" ht="13.8" hidden="false" customHeight="false" outlineLevel="0" collapsed="false">
      <c r="C839" s="2"/>
      <c r="G839" s="2"/>
    </row>
    <row r="840" s="1" customFormat="true" ht="13.8" hidden="false" customHeight="false" outlineLevel="0" collapsed="false">
      <c r="C840" s="2"/>
      <c r="G840" s="2"/>
    </row>
    <row r="841" s="1" customFormat="true" ht="13.8" hidden="false" customHeight="false" outlineLevel="0" collapsed="false">
      <c r="C841" s="2"/>
      <c r="G841" s="2"/>
    </row>
    <row r="842" s="1" customFormat="true" ht="13.8" hidden="false" customHeight="false" outlineLevel="0" collapsed="false">
      <c r="C842" s="2"/>
      <c r="G842" s="2"/>
    </row>
    <row r="843" s="1" customFormat="true" ht="13.8" hidden="false" customHeight="false" outlineLevel="0" collapsed="false">
      <c r="C843" s="2"/>
      <c r="G843" s="2"/>
    </row>
    <row r="844" s="1" customFormat="true" ht="13.8" hidden="false" customHeight="false" outlineLevel="0" collapsed="false">
      <c r="C844" s="2"/>
      <c r="G844" s="2"/>
    </row>
    <row r="845" s="1" customFormat="true" ht="13.8" hidden="false" customHeight="false" outlineLevel="0" collapsed="false">
      <c r="C845" s="2"/>
      <c r="G845" s="2"/>
    </row>
    <row r="846" s="1" customFormat="true" ht="13.8" hidden="false" customHeight="false" outlineLevel="0" collapsed="false">
      <c r="C846" s="2"/>
      <c r="G846" s="2"/>
    </row>
    <row r="847" s="1" customFormat="true" ht="13.8" hidden="false" customHeight="false" outlineLevel="0" collapsed="false">
      <c r="C847" s="2"/>
      <c r="G847" s="2"/>
    </row>
    <row r="848" s="1" customFormat="true" ht="13.8" hidden="false" customHeight="false" outlineLevel="0" collapsed="false">
      <c r="C848" s="2"/>
      <c r="G848" s="2"/>
    </row>
    <row r="849" customFormat="false" ht="13.8" hidden="false" customHeight="false" outlineLevel="0" collapsed="false">
      <c r="Y849" s="1"/>
      <c r="Z849" s="1"/>
      <c r="AB849" s="1"/>
      <c r="AC849" s="1"/>
      <c r="AD849" s="1"/>
      <c r="AE849" s="1"/>
      <c r="AF849" s="1"/>
      <c r="AG849" s="1"/>
    </row>
    <row r="850" customFormat="false" ht="13.8" hidden="false" customHeight="false" outlineLevel="0" collapsed="false">
      <c r="Y850" s="1"/>
      <c r="Z850" s="1"/>
      <c r="AB850" s="1"/>
      <c r="AC850" s="1"/>
      <c r="AD850" s="1"/>
      <c r="AE850" s="1"/>
      <c r="AF850" s="1"/>
      <c r="AG850" s="1"/>
    </row>
    <row r="851" customFormat="false" ht="13.8" hidden="false" customHeight="false" outlineLevel="0" collapsed="false">
      <c r="Y851" s="1"/>
      <c r="Z851" s="1"/>
      <c r="AB851" s="1"/>
      <c r="AC851" s="1"/>
      <c r="AD851" s="1"/>
      <c r="AE851" s="1"/>
      <c r="AF851" s="1"/>
      <c r="AG851" s="1"/>
    </row>
    <row r="852" customFormat="false" ht="13.8" hidden="false" customHeight="false" outlineLevel="0" collapsed="false">
      <c r="Y852" s="1"/>
      <c r="Z852" s="1"/>
      <c r="AB852" s="1"/>
      <c r="AC852" s="1"/>
      <c r="AD852" s="1"/>
      <c r="AE852" s="1"/>
      <c r="AF852" s="1"/>
      <c r="AG852" s="1"/>
    </row>
    <row r="853" customFormat="false" ht="13.8" hidden="false" customHeight="false" outlineLevel="0" collapsed="false">
      <c r="Y853" s="1"/>
      <c r="Z853" s="1"/>
      <c r="AB853" s="1"/>
      <c r="AC853" s="1"/>
      <c r="AD853" s="1"/>
      <c r="AE853" s="1"/>
      <c r="AF853" s="1"/>
      <c r="AG853" s="1"/>
    </row>
    <row r="854" customFormat="false" ht="13.8" hidden="false" customHeight="false" outlineLevel="0" collapsed="false">
      <c r="Y854" s="1"/>
      <c r="Z854" s="1"/>
      <c r="AB854" s="1"/>
      <c r="AC854" s="1"/>
      <c r="AD854" s="1"/>
      <c r="AE854" s="1"/>
      <c r="AF854" s="1"/>
      <c r="AG854" s="1"/>
    </row>
    <row r="855" customFormat="false" ht="13.8" hidden="false" customHeight="false" outlineLevel="0" collapsed="false">
      <c r="Y855" s="1"/>
      <c r="Z855" s="1"/>
      <c r="AB855" s="1"/>
      <c r="AC855" s="1"/>
      <c r="AD855" s="1"/>
      <c r="AE855" s="1"/>
      <c r="AF855" s="1"/>
      <c r="AG855" s="1"/>
    </row>
    <row r="856" customFormat="false" ht="13.8" hidden="false" customHeight="false" outlineLevel="0" collapsed="false">
      <c r="Y856" s="1"/>
      <c r="Z856" s="1"/>
      <c r="AB856" s="1"/>
      <c r="AC856" s="1"/>
      <c r="AD856" s="1"/>
      <c r="AE856" s="1"/>
      <c r="AF856" s="1"/>
      <c r="AG856" s="1"/>
    </row>
    <row r="857" customFormat="false" ht="13.8" hidden="false" customHeight="false" outlineLevel="0" collapsed="false">
      <c r="Y857" s="1"/>
      <c r="Z857" s="1"/>
      <c r="AB857" s="1"/>
      <c r="AC857" s="1"/>
      <c r="AD857" s="1"/>
      <c r="AE857" s="1"/>
      <c r="AF857" s="1"/>
      <c r="AG857" s="1"/>
    </row>
    <row r="858" customFormat="false" ht="13.8" hidden="false" customHeight="false" outlineLevel="0" collapsed="false">
      <c r="Y858" s="1"/>
      <c r="Z858" s="1"/>
      <c r="AB858" s="1"/>
      <c r="AC858" s="1"/>
      <c r="AD858" s="1"/>
      <c r="AE858" s="1"/>
      <c r="AF858" s="1"/>
      <c r="AG858" s="1"/>
    </row>
    <row r="859" customFormat="false" ht="13.8" hidden="false" customHeight="false" outlineLevel="0" collapsed="false">
      <c r="Y859" s="1"/>
      <c r="Z859" s="1"/>
      <c r="AB859" s="1"/>
      <c r="AC859" s="1"/>
      <c r="AD859" s="1"/>
      <c r="AE859" s="1"/>
      <c r="AF859" s="1"/>
      <c r="AG859" s="1"/>
    </row>
    <row r="860" customFormat="false" ht="13.8" hidden="false" customHeight="false" outlineLevel="0" collapsed="false">
      <c r="Y860" s="1"/>
      <c r="Z860" s="1"/>
      <c r="AB860" s="1"/>
      <c r="AC860" s="1"/>
      <c r="AD860" s="1"/>
      <c r="AE860" s="1"/>
      <c r="AF860" s="1"/>
      <c r="AG860" s="1"/>
    </row>
    <row r="861" customFormat="false" ht="13.8" hidden="false" customHeight="false" outlineLevel="0" collapsed="false">
      <c r="Y861" s="1"/>
      <c r="Z861" s="1"/>
      <c r="AB861" s="1"/>
      <c r="AC861" s="1"/>
      <c r="AD861" s="1"/>
      <c r="AE861" s="1"/>
      <c r="AF861" s="1"/>
      <c r="AG861" s="1"/>
    </row>
    <row r="862" customFormat="false" ht="13.8" hidden="false" customHeight="false" outlineLevel="0" collapsed="false">
      <c r="Y862" s="1"/>
      <c r="Z862" s="1"/>
      <c r="AB862" s="1"/>
      <c r="AC862" s="1"/>
      <c r="AD862" s="1"/>
      <c r="AE862" s="1"/>
      <c r="AF862" s="1"/>
      <c r="AG862" s="1"/>
    </row>
    <row r="863" customFormat="false" ht="13.8" hidden="false" customHeight="false" outlineLevel="0" collapsed="false">
      <c r="Y863" s="1"/>
      <c r="Z863" s="1"/>
      <c r="AB863" s="1"/>
      <c r="AC863" s="1"/>
      <c r="AD863" s="1"/>
      <c r="AE863" s="1"/>
      <c r="AF863" s="1"/>
      <c r="AG863" s="1"/>
    </row>
    <row r="864" customFormat="false" ht="13.8" hidden="false" customHeight="false" outlineLevel="0" collapsed="false">
      <c r="Y864" s="1"/>
      <c r="Z864" s="1"/>
      <c r="AB864" s="1"/>
      <c r="AC864" s="1"/>
      <c r="AD864" s="1"/>
      <c r="AE864" s="1"/>
      <c r="AF864" s="1"/>
      <c r="AG864" s="1"/>
    </row>
    <row r="865" customFormat="false" ht="13.8" hidden="false" customHeight="false" outlineLevel="0" collapsed="false">
      <c r="Y865" s="1"/>
      <c r="Z865" s="1"/>
      <c r="AB865" s="1"/>
      <c r="AC865" s="1"/>
      <c r="AD865" s="1"/>
      <c r="AE865" s="1"/>
      <c r="AF865" s="1"/>
      <c r="AG865" s="1"/>
    </row>
    <row r="866" customFormat="false" ht="13.8" hidden="false" customHeight="false" outlineLevel="0" collapsed="false">
      <c r="Y866" s="1"/>
      <c r="Z866" s="1"/>
      <c r="AB866" s="1"/>
      <c r="AC866" s="1"/>
      <c r="AD866" s="1"/>
      <c r="AE866" s="1"/>
      <c r="AF866" s="1"/>
      <c r="AG866" s="1"/>
    </row>
    <row r="867" customFormat="false" ht="13.8" hidden="false" customHeight="false" outlineLevel="0" collapsed="false">
      <c r="Y867" s="1"/>
      <c r="Z867" s="1"/>
      <c r="AB867" s="1"/>
      <c r="AC867" s="1"/>
      <c r="AD867" s="1"/>
      <c r="AE867" s="1"/>
      <c r="AF867" s="1"/>
      <c r="AG867" s="1"/>
    </row>
    <row r="868" customFormat="false" ht="13.8" hidden="false" customHeight="false" outlineLevel="0" collapsed="false">
      <c r="Y868" s="1"/>
      <c r="Z868" s="1"/>
      <c r="AB868" s="1"/>
      <c r="AC868" s="1"/>
      <c r="AD868" s="1"/>
      <c r="AE868" s="1"/>
      <c r="AF868" s="1"/>
      <c r="AG868" s="1"/>
    </row>
    <row r="869" customFormat="false" ht="13.8" hidden="false" customHeight="false" outlineLevel="0" collapsed="false">
      <c r="Y869" s="1"/>
      <c r="Z869" s="1"/>
      <c r="AB869" s="1"/>
      <c r="AC869" s="1"/>
      <c r="AD869" s="1"/>
      <c r="AE869" s="1"/>
      <c r="AF869" s="1"/>
      <c r="AG869" s="1"/>
    </row>
    <row r="870" customFormat="false" ht="13.8" hidden="false" customHeight="false" outlineLevel="0" collapsed="false">
      <c r="Y870" s="1"/>
      <c r="Z870" s="1"/>
      <c r="AB870" s="1"/>
      <c r="AC870" s="1"/>
      <c r="AD870" s="1"/>
      <c r="AE870" s="1"/>
      <c r="AF870" s="1"/>
      <c r="AG870" s="1"/>
    </row>
    <row r="871" customFormat="false" ht="13.8" hidden="false" customHeight="false" outlineLevel="0" collapsed="false">
      <c r="Y871" s="1"/>
      <c r="Z871" s="1"/>
      <c r="AB871" s="1"/>
      <c r="AC871" s="1"/>
      <c r="AD871" s="1"/>
      <c r="AE871" s="1"/>
      <c r="AF871" s="1"/>
      <c r="AG871" s="1"/>
    </row>
    <row r="872" customFormat="false" ht="13.8" hidden="false" customHeight="false" outlineLevel="0" collapsed="false">
      <c r="Y872" s="1"/>
      <c r="Z872" s="1"/>
      <c r="AB872" s="1"/>
      <c r="AC872" s="1"/>
      <c r="AD872" s="1"/>
      <c r="AE872" s="1"/>
      <c r="AF872" s="1"/>
      <c r="AG872" s="1"/>
    </row>
    <row r="873" customFormat="false" ht="13.8" hidden="false" customHeight="false" outlineLevel="0" collapsed="false">
      <c r="Y873" s="1"/>
      <c r="Z873" s="1"/>
      <c r="AB873" s="1"/>
      <c r="AC873" s="1"/>
      <c r="AD873" s="1"/>
      <c r="AE873" s="1"/>
      <c r="AF873" s="1"/>
      <c r="AG873" s="1"/>
    </row>
    <row r="874" customFormat="false" ht="13.8" hidden="false" customHeight="false" outlineLevel="0" collapsed="false">
      <c r="Y874" s="1"/>
      <c r="Z874" s="1"/>
      <c r="AB874" s="1"/>
      <c r="AC874" s="1"/>
      <c r="AD874" s="1"/>
      <c r="AE874" s="1"/>
      <c r="AF874" s="1"/>
      <c r="AG874" s="1"/>
    </row>
    <row r="875" customFormat="false" ht="13.8" hidden="false" customHeight="false" outlineLevel="0" collapsed="false">
      <c r="Y875" s="1"/>
      <c r="Z875" s="1"/>
      <c r="AB875" s="1"/>
      <c r="AC875" s="1"/>
      <c r="AD875" s="1"/>
      <c r="AE875" s="1"/>
      <c r="AF875" s="1"/>
      <c r="AG875" s="1"/>
    </row>
    <row r="876" customFormat="false" ht="13.8" hidden="false" customHeight="false" outlineLevel="0" collapsed="false">
      <c r="Y876" s="1"/>
      <c r="Z876" s="1"/>
      <c r="AB876" s="1"/>
      <c r="AC876" s="1"/>
      <c r="AD876" s="1"/>
      <c r="AE876" s="1"/>
      <c r="AF876" s="1"/>
      <c r="AG876" s="1"/>
    </row>
    <row r="877" customFormat="false" ht="13.8" hidden="false" customHeight="false" outlineLevel="0" collapsed="false">
      <c r="Y877" s="1"/>
      <c r="Z877" s="1"/>
      <c r="AB877" s="1"/>
      <c r="AC877" s="1"/>
      <c r="AD877" s="1"/>
      <c r="AE877" s="1"/>
      <c r="AF877" s="1"/>
      <c r="AG877" s="1"/>
    </row>
    <row r="878" customFormat="false" ht="13.8" hidden="false" customHeight="false" outlineLevel="0" collapsed="false">
      <c r="Y878" s="1"/>
      <c r="Z878" s="1"/>
      <c r="AB878" s="1"/>
      <c r="AC878" s="1"/>
      <c r="AD878" s="1"/>
      <c r="AE878" s="1"/>
      <c r="AF878" s="1"/>
      <c r="AG878" s="1"/>
    </row>
    <row r="879" customFormat="false" ht="13.8" hidden="false" customHeight="false" outlineLevel="0" collapsed="false">
      <c r="Y879" s="1"/>
      <c r="Z879" s="1"/>
      <c r="AB879" s="1"/>
      <c r="AC879" s="1"/>
      <c r="AD879" s="1"/>
      <c r="AE879" s="1"/>
      <c r="AF879" s="1"/>
      <c r="AG879" s="1"/>
    </row>
    <row r="880" customFormat="false" ht="13.8" hidden="false" customHeight="false" outlineLevel="0" collapsed="false">
      <c r="Y880" s="1"/>
      <c r="Z880" s="1"/>
      <c r="AB880" s="1"/>
      <c r="AC880" s="1"/>
      <c r="AD880" s="1"/>
      <c r="AE880" s="1"/>
      <c r="AF880" s="1"/>
      <c r="AG880" s="1"/>
    </row>
    <row r="881" customFormat="false" ht="13.8" hidden="false" customHeight="false" outlineLevel="0" collapsed="false">
      <c r="Y881" s="1"/>
      <c r="Z881" s="1"/>
      <c r="AB881" s="1"/>
      <c r="AC881" s="1"/>
      <c r="AD881" s="1"/>
      <c r="AE881" s="1"/>
      <c r="AF881" s="1"/>
      <c r="AG881" s="1"/>
    </row>
    <row r="882" customFormat="false" ht="13.8" hidden="false" customHeight="false" outlineLevel="0" collapsed="false">
      <c r="Y882" s="1"/>
      <c r="Z882" s="1"/>
      <c r="AB882" s="1"/>
      <c r="AC882" s="1"/>
      <c r="AD882" s="1"/>
      <c r="AE882" s="1"/>
      <c r="AF882" s="1"/>
      <c r="AG882" s="1"/>
    </row>
    <row r="883" customFormat="false" ht="13.8" hidden="false" customHeight="false" outlineLevel="0" collapsed="false">
      <c r="Y883" s="1"/>
      <c r="Z883" s="1"/>
      <c r="AB883" s="1"/>
      <c r="AC883" s="1"/>
      <c r="AD883" s="1"/>
      <c r="AE883" s="1"/>
      <c r="AF883" s="1"/>
      <c r="AG883" s="1"/>
    </row>
    <row r="884" customFormat="false" ht="13.8" hidden="false" customHeight="false" outlineLevel="0" collapsed="false">
      <c r="Y884" s="1"/>
      <c r="Z884" s="1"/>
      <c r="AB884" s="1"/>
      <c r="AC884" s="1"/>
      <c r="AD884" s="1"/>
      <c r="AE884" s="1"/>
      <c r="AF884" s="1"/>
      <c r="AG884" s="1"/>
    </row>
    <row r="885" customFormat="false" ht="13.8" hidden="false" customHeight="false" outlineLevel="0" collapsed="false">
      <c r="Y885" s="1"/>
      <c r="Z885" s="1"/>
      <c r="AB885" s="1"/>
      <c r="AC885" s="1"/>
      <c r="AD885" s="1"/>
      <c r="AE885" s="1"/>
      <c r="AF885" s="1"/>
      <c r="AG885" s="1"/>
    </row>
    <row r="886" customFormat="false" ht="13.8" hidden="false" customHeight="false" outlineLevel="0" collapsed="false">
      <c r="Y886" s="1"/>
      <c r="Z886" s="1"/>
      <c r="AB886" s="1"/>
      <c r="AC886" s="1"/>
      <c r="AD886" s="1"/>
      <c r="AE886" s="1"/>
      <c r="AF886" s="1"/>
      <c r="AG886" s="1"/>
    </row>
    <row r="887" customFormat="false" ht="13.8" hidden="false" customHeight="false" outlineLevel="0" collapsed="false">
      <c r="Y887" s="1"/>
      <c r="Z887" s="1"/>
      <c r="AB887" s="1"/>
      <c r="AC887" s="1"/>
      <c r="AD887" s="1"/>
      <c r="AE887" s="1"/>
      <c r="AF887" s="1"/>
      <c r="AG887" s="1"/>
    </row>
    <row r="888" customFormat="false" ht="13.8" hidden="false" customHeight="false" outlineLevel="0" collapsed="false">
      <c r="Y888" s="1"/>
      <c r="Z888" s="1"/>
      <c r="AB888" s="1"/>
      <c r="AC888" s="1"/>
      <c r="AD888" s="1"/>
      <c r="AE888" s="1"/>
      <c r="AF888" s="1"/>
      <c r="AG888" s="1"/>
    </row>
    <row r="889" customFormat="false" ht="13.8" hidden="false" customHeight="false" outlineLevel="0" collapsed="false">
      <c r="Y889" s="1"/>
      <c r="Z889" s="1"/>
      <c r="AB889" s="1"/>
      <c r="AC889" s="1"/>
      <c r="AD889" s="1"/>
      <c r="AE889" s="1"/>
      <c r="AF889" s="1"/>
      <c r="AG889" s="1"/>
    </row>
    <row r="890" customFormat="false" ht="13.8" hidden="false" customHeight="false" outlineLevel="0" collapsed="false">
      <c r="Y890" s="1"/>
      <c r="Z890" s="1"/>
      <c r="AB890" s="1"/>
      <c r="AC890" s="1"/>
      <c r="AD890" s="1"/>
      <c r="AE890" s="1"/>
      <c r="AF890" s="1"/>
      <c r="AG890" s="1"/>
    </row>
    <row r="891" customFormat="false" ht="13.8" hidden="false" customHeight="false" outlineLevel="0" collapsed="false">
      <c r="Y891" s="1"/>
      <c r="Z891" s="1"/>
      <c r="AB891" s="1"/>
      <c r="AC891" s="1"/>
      <c r="AD891" s="1"/>
      <c r="AE891" s="1"/>
      <c r="AF891" s="1"/>
      <c r="AG891" s="1"/>
    </row>
    <row r="892" customFormat="false" ht="13.8" hidden="false" customHeight="false" outlineLevel="0" collapsed="false">
      <c r="Y892" s="1"/>
      <c r="Z892" s="1"/>
      <c r="AB892" s="1"/>
      <c r="AC892" s="1"/>
      <c r="AD892" s="1"/>
      <c r="AE892" s="1"/>
      <c r="AF892" s="1"/>
      <c r="AG892" s="1"/>
    </row>
    <row r="893" customFormat="false" ht="13.8" hidden="false" customHeight="false" outlineLevel="0" collapsed="false">
      <c r="Y893" s="1"/>
      <c r="Z893" s="1"/>
      <c r="AB893" s="1"/>
      <c r="AC893" s="1"/>
      <c r="AD893" s="1"/>
      <c r="AE893" s="1"/>
      <c r="AF893" s="1"/>
      <c r="AG893" s="1"/>
    </row>
    <row r="894" customFormat="false" ht="13.8" hidden="false" customHeight="false" outlineLevel="0" collapsed="false">
      <c r="Y894" s="1"/>
      <c r="Z894" s="1"/>
      <c r="AB894" s="1"/>
      <c r="AC894" s="1"/>
      <c r="AD894" s="1"/>
      <c r="AE894" s="1"/>
      <c r="AF894" s="1"/>
      <c r="AG894" s="1"/>
    </row>
    <row r="895" customFormat="false" ht="13.8" hidden="false" customHeight="false" outlineLevel="0" collapsed="false">
      <c r="Y895" s="1"/>
      <c r="Z895" s="1"/>
      <c r="AB895" s="1"/>
      <c r="AC895" s="1"/>
      <c r="AD895" s="1"/>
      <c r="AE895" s="1"/>
      <c r="AF895" s="1"/>
      <c r="AG895" s="1"/>
    </row>
    <row r="896" customFormat="false" ht="13.8" hidden="false" customHeight="false" outlineLevel="0" collapsed="false">
      <c r="Y896" s="1"/>
      <c r="Z896" s="1"/>
      <c r="AB896" s="1"/>
      <c r="AC896" s="1"/>
      <c r="AD896" s="1"/>
      <c r="AE896" s="1"/>
      <c r="AF896" s="1"/>
      <c r="AG896" s="1"/>
    </row>
    <row r="897" customFormat="false" ht="13.8" hidden="false" customHeight="false" outlineLevel="0" collapsed="false">
      <c r="Y897" s="1"/>
      <c r="Z897" s="1"/>
      <c r="AB897" s="1"/>
      <c r="AC897" s="1"/>
      <c r="AD897" s="1"/>
      <c r="AE897" s="1"/>
      <c r="AF897" s="1"/>
      <c r="AG897" s="1"/>
    </row>
    <row r="898" customFormat="false" ht="13.8" hidden="false" customHeight="false" outlineLevel="0" collapsed="false">
      <c r="Y898" s="1"/>
      <c r="Z898" s="1"/>
      <c r="AB898" s="1"/>
      <c r="AC898" s="1"/>
      <c r="AD898" s="1"/>
      <c r="AE898" s="1"/>
      <c r="AF898" s="1"/>
      <c r="AG898" s="1"/>
    </row>
    <row r="899" customFormat="false" ht="13.8" hidden="false" customHeight="false" outlineLevel="0" collapsed="false">
      <c r="Y899" s="1"/>
      <c r="Z899" s="1"/>
      <c r="AB899" s="1"/>
      <c r="AC899" s="1"/>
      <c r="AD899" s="1"/>
      <c r="AE899" s="1"/>
      <c r="AF899" s="1"/>
      <c r="AG899" s="1"/>
    </row>
    <row r="900" customFormat="false" ht="13.8" hidden="false" customHeight="false" outlineLevel="0" collapsed="false">
      <c r="Y900" s="1"/>
      <c r="Z900" s="1"/>
      <c r="AB900" s="1"/>
      <c r="AC900" s="1"/>
      <c r="AD900" s="1"/>
      <c r="AE900" s="1"/>
      <c r="AF900" s="1"/>
      <c r="AG900" s="1"/>
    </row>
    <row r="901" customFormat="false" ht="13.8" hidden="false" customHeight="false" outlineLevel="0" collapsed="false">
      <c r="Y901" s="1"/>
      <c r="Z901" s="1"/>
      <c r="AB901" s="1"/>
      <c r="AC901" s="1"/>
      <c r="AD901" s="1"/>
      <c r="AE901" s="1"/>
      <c r="AF901" s="1"/>
      <c r="AG901" s="1"/>
    </row>
    <row r="902" customFormat="false" ht="13.8" hidden="false" customHeight="false" outlineLevel="0" collapsed="false">
      <c r="Y902" s="1"/>
      <c r="Z902" s="1"/>
      <c r="AB902" s="1"/>
      <c r="AC902" s="1"/>
      <c r="AD902" s="1"/>
      <c r="AE902" s="1"/>
      <c r="AF902" s="1"/>
      <c r="AG902" s="1"/>
    </row>
    <row r="903" customFormat="false" ht="13.8" hidden="false" customHeight="false" outlineLevel="0" collapsed="false">
      <c r="Y903" s="1"/>
      <c r="Z903" s="1"/>
      <c r="AB903" s="1"/>
      <c r="AC903" s="1"/>
      <c r="AD903" s="1"/>
      <c r="AE903" s="1"/>
      <c r="AF903" s="1"/>
      <c r="AG903" s="1"/>
    </row>
    <row r="904" customFormat="false" ht="13.8" hidden="false" customHeight="false" outlineLevel="0" collapsed="false">
      <c r="Y904" s="1"/>
      <c r="Z904" s="1"/>
      <c r="AB904" s="1"/>
      <c r="AC904" s="1"/>
      <c r="AD904" s="1"/>
      <c r="AE904" s="1"/>
      <c r="AF904" s="1"/>
      <c r="AG904" s="1"/>
    </row>
    <row r="905" customFormat="false" ht="13.8" hidden="false" customHeight="false" outlineLevel="0" collapsed="false">
      <c r="Y905" s="1"/>
      <c r="Z905" s="1"/>
      <c r="AB905" s="1"/>
      <c r="AC905" s="1"/>
      <c r="AD905" s="1"/>
      <c r="AE905" s="1"/>
      <c r="AF905" s="1"/>
      <c r="AG905" s="1"/>
    </row>
    <row r="906" customFormat="false" ht="13.8" hidden="false" customHeight="false" outlineLevel="0" collapsed="false">
      <c r="Y906" s="1"/>
      <c r="Z906" s="1"/>
      <c r="AB906" s="1"/>
      <c r="AC906" s="1"/>
      <c r="AD906" s="1"/>
      <c r="AE906" s="1"/>
      <c r="AF906" s="1"/>
      <c r="AG906" s="1"/>
    </row>
    <row r="907" customFormat="false" ht="13.8" hidden="false" customHeight="false" outlineLevel="0" collapsed="false">
      <c r="Y907" s="1"/>
      <c r="Z907" s="1"/>
      <c r="AB907" s="1"/>
      <c r="AC907" s="1"/>
      <c r="AD907" s="1"/>
      <c r="AE907" s="1"/>
      <c r="AF907" s="1"/>
      <c r="AG907" s="1"/>
    </row>
    <row r="908" customFormat="false" ht="13.8" hidden="false" customHeight="false" outlineLevel="0" collapsed="false">
      <c r="Y908" s="1"/>
      <c r="Z908" s="1"/>
      <c r="AB908" s="1"/>
      <c r="AC908" s="1"/>
      <c r="AD908" s="1"/>
      <c r="AE908" s="1"/>
      <c r="AF908" s="1"/>
      <c r="AG908" s="1"/>
    </row>
    <row r="909" customFormat="false" ht="13.8" hidden="false" customHeight="false" outlineLevel="0" collapsed="false">
      <c r="Y909" s="1"/>
      <c r="Z909" s="1"/>
      <c r="AB909" s="1"/>
      <c r="AC909" s="1"/>
      <c r="AD909" s="1"/>
      <c r="AE909" s="1"/>
      <c r="AF909" s="1"/>
      <c r="AG909" s="1"/>
    </row>
    <row r="910" customFormat="false" ht="13.8" hidden="false" customHeight="false" outlineLevel="0" collapsed="false">
      <c r="Y910" s="1"/>
      <c r="Z910" s="1"/>
      <c r="AB910" s="1"/>
      <c r="AC910" s="1"/>
      <c r="AD910" s="1"/>
      <c r="AE910" s="1"/>
      <c r="AF910" s="1"/>
      <c r="AG910" s="1"/>
    </row>
    <row r="911" customFormat="false" ht="13.8" hidden="false" customHeight="false" outlineLevel="0" collapsed="false">
      <c r="Y911" s="1"/>
      <c r="Z911" s="1"/>
      <c r="AB911" s="1"/>
      <c r="AC911" s="1"/>
      <c r="AD911" s="1"/>
      <c r="AE911" s="1"/>
      <c r="AF911" s="1"/>
      <c r="AG911" s="1"/>
    </row>
    <row r="912" customFormat="false" ht="13.8" hidden="false" customHeight="false" outlineLevel="0" collapsed="false">
      <c r="Y912" s="1"/>
      <c r="Z912" s="1"/>
      <c r="AB912" s="1"/>
      <c r="AC912" s="1"/>
      <c r="AD912" s="1"/>
      <c r="AE912" s="1"/>
      <c r="AF912" s="1"/>
      <c r="AG912" s="1"/>
    </row>
    <row r="913" s="1" customFormat="true" ht="13.8" hidden="false" customHeight="false" outlineLevel="0" collapsed="false">
      <c r="C913" s="2"/>
      <c r="G913" s="2"/>
    </row>
    <row r="914" s="1" customFormat="true" ht="13.8" hidden="false" customHeight="false" outlineLevel="0" collapsed="false">
      <c r="C914" s="2"/>
      <c r="G914" s="2"/>
    </row>
    <row r="915" s="1" customFormat="true" ht="13.8" hidden="false" customHeight="false" outlineLevel="0" collapsed="false">
      <c r="C915" s="2"/>
      <c r="G915" s="2"/>
    </row>
    <row r="916" s="1" customFormat="true" ht="13.8" hidden="false" customHeight="false" outlineLevel="0" collapsed="false">
      <c r="C916" s="2"/>
      <c r="G916" s="2"/>
    </row>
    <row r="917" s="1" customFormat="true" ht="13.8" hidden="false" customHeight="false" outlineLevel="0" collapsed="false">
      <c r="C917" s="2"/>
      <c r="G917" s="2"/>
    </row>
    <row r="918" s="1" customFormat="true" ht="13.8" hidden="false" customHeight="false" outlineLevel="0" collapsed="false">
      <c r="C918" s="2"/>
      <c r="G918" s="2"/>
    </row>
    <row r="919" s="1" customFormat="true" ht="13.8" hidden="false" customHeight="false" outlineLevel="0" collapsed="false">
      <c r="C919" s="2"/>
      <c r="G919" s="2"/>
    </row>
    <row r="920" s="1" customFormat="true" ht="13.8" hidden="false" customHeight="false" outlineLevel="0" collapsed="false">
      <c r="C920" s="2"/>
      <c r="G920" s="2"/>
    </row>
    <row r="921" s="1" customFormat="true" ht="13.8" hidden="false" customHeight="false" outlineLevel="0" collapsed="false">
      <c r="C921" s="2"/>
      <c r="G921" s="2"/>
    </row>
    <row r="922" s="1" customFormat="true" ht="13.8" hidden="false" customHeight="false" outlineLevel="0" collapsed="false">
      <c r="C922" s="2"/>
      <c r="G922" s="2"/>
    </row>
    <row r="923" s="1" customFormat="true" ht="13.8" hidden="false" customHeight="false" outlineLevel="0" collapsed="false">
      <c r="C923" s="2"/>
      <c r="G923" s="2"/>
    </row>
    <row r="924" s="1" customFormat="true" ht="13.8" hidden="false" customHeight="false" outlineLevel="0" collapsed="false">
      <c r="C924" s="2"/>
      <c r="G924" s="2"/>
    </row>
    <row r="925" s="1" customFormat="true" ht="13.8" hidden="false" customHeight="false" outlineLevel="0" collapsed="false">
      <c r="C925" s="2"/>
      <c r="G925" s="2"/>
    </row>
    <row r="926" s="1" customFormat="true" ht="13.8" hidden="false" customHeight="false" outlineLevel="0" collapsed="false">
      <c r="C926" s="2"/>
      <c r="G926" s="2"/>
    </row>
    <row r="927" s="1" customFormat="true" ht="13.8" hidden="false" customHeight="false" outlineLevel="0" collapsed="false">
      <c r="C927" s="2"/>
      <c r="G927" s="2"/>
    </row>
    <row r="928" s="1" customFormat="true" ht="13.8" hidden="false" customHeight="false" outlineLevel="0" collapsed="false">
      <c r="C928" s="2"/>
      <c r="G928" s="2"/>
    </row>
    <row r="929" s="1" customFormat="true" ht="13.8" hidden="false" customHeight="false" outlineLevel="0" collapsed="false">
      <c r="C929" s="2"/>
      <c r="G929" s="2"/>
    </row>
    <row r="930" s="1" customFormat="true" ht="13.8" hidden="false" customHeight="false" outlineLevel="0" collapsed="false">
      <c r="C930" s="2"/>
      <c r="G930" s="2"/>
    </row>
    <row r="931" s="1" customFormat="true" ht="13.8" hidden="false" customHeight="false" outlineLevel="0" collapsed="false">
      <c r="C931" s="2"/>
      <c r="G931" s="2"/>
    </row>
    <row r="932" s="1" customFormat="true" ht="13.8" hidden="false" customHeight="false" outlineLevel="0" collapsed="false">
      <c r="C932" s="2"/>
      <c r="G932" s="2"/>
    </row>
    <row r="933" s="1" customFormat="true" ht="13.8" hidden="false" customHeight="false" outlineLevel="0" collapsed="false">
      <c r="C933" s="2"/>
      <c r="G933" s="2"/>
    </row>
    <row r="934" s="1" customFormat="true" ht="13.8" hidden="false" customHeight="false" outlineLevel="0" collapsed="false">
      <c r="C934" s="2"/>
      <c r="G934" s="2"/>
    </row>
    <row r="935" s="1" customFormat="true" ht="13.8" hidden="false" customHeight="false" outlineLevel="0" collapsed="false">
      <c r="C935" s="2"/>
      <c r="G935" s="2"/>
    </row>
    <row r="936" s="1" customFormat="true" ht="13.8" hidden="false" customHeight="false" outlineLevel="0" collapsed="false">
      <c r="C936" s="2"/>
      <c r="G936" s="2"/>
    </row>
    <row r="937" s="1" customFormat="true" ht="13.8" hidden="false" customHeight="false" outlineLevel="0" collapsed="false">
      <c r="C937" s="2"/>
      <c r="G937" s="2"/>
    </row>
    <row r="938" s="1" customFormat="true" ht="13.8" hidden="false" customHeight="false" outlineLevel="0" collapsed="false">
      <c r="C938" s="2"/>
      <c r="G938" s="2"/>
    </row>
    <row r="939" s="1" customFormat="true" ht="13.8" hidden="false" customHeight="false" outlineLevel="0" collapsed="false">
      <c r="C939" s="2"/>
      <c r="G939" s="2"/>
    </row>
    <row r="940" s="1" customFormat="true" ht="13.8" hidden="false" customHeight="false" outlineLevel="0" collapsed="false">
      <c r="C940" s="2"/>
      <c r="G940" s="2"/>
    </row>
    <row r="941" s="1" customFormat="true" ht="13.8" hidden="false" customHeight="false" outlineLevel="0" collapsed="false">
      <c r="C941" s="2"/>
      <c r="G941" s="2"/>
    </row>
    <row r="942" s="1" customFormat="true" ht="13.8" hidden="false" customHeight="false" outlineLevel="0" collapsed="false">
      <c r="C942" s="2"/>
      <c r="G942" s="2"/>
    </row>
    <row r="943" s="1" customFormat="true" ht="13.8" hidden="false" customHeight="false" outlineLevel="0" collapsed="false">
      <c r="C943" s="2"/>
      <c r="G943" s="2"/>
    </row>
    <row r="944" s="1" customFormat="true" ht="13.8" hidden="false" customHeight="false" outlineLevel="0" collapsed="false">
      <c r="C944" s="2"/>
      <c r="G944" s="2"/>
    </row>
    <row r="945" s="1" customFormat="true" ht="13.8" hidden="false" customHeight="false" outlineLevel="0" collapsed="false">
      <c r="C945" s="2"/>
      <c r="G945" s="2"/>
    </row>
    <row r="946" s="1" customFormat="true" ht="13.8" hidden="false" customHeight="false" outlineLevel="0" collapsed="false">
      <c r="C946" s="2"/>
      <c r="G946" s="2"/>
    </row>
    <row r="947" s="1" customFormat="true" ht="13.8" hidden="false" customHeight="false" outlineLevel="0" collapsed="false">
      <c r="C947" s="2"/>
      <c r="G947" s="2"/>
    </row>
    <row r="948" s="1" customFormat="true" ht="13.8" hidden="false" customHeight="false" outlineLevel="0" collapsed="false">
      <c r="C948" s="2"/>
      <c r="G948" s="2"/>
    </row>
    <row r="949" s="1" customFormat="true" ht="13.8" hidden="false" customHeight="false" outlineLevel="0" collapsed="false">
      <c r="C949" s="2"/>
      <c r="G949" s="2"/>
    </row>
    <row r="950" s="1" customFormat="true" ht="13.8" hidden="false" customHeight="false" outlineLevel="0" collapsed="false">
      <c r="C950" s="2"/>
      <c r="G950" s="2"/>
    </row>
    <row r="951" s="1" customFormat="true" ht="13.8" hidden="false" customHeight="false" outlineLevel="0" collapsed="false">
      <c r="C951" s="2"/>
      <c r="G951" s="2"/>
    </row>
    <row r="952" s="1" customFormat="true" ht="13.8" hidden="false" customHeight="false" outlineLevel="0" collapsed="false">
      <c r="C952" s="2"/>
      <c r="G952" s="2"/>
    </row>
    <row r="953" s="1" customFormat="true" ht="13.8" hidden="false" customHeight="false" outlineLevel="0" collapsed="false">
      <c r="C953" s="2"/>
      <c r="G953" s="2"/>
    </row>
    <row r="954" s="1" customFormat="true" ht="13.8" hidden="false" customHeight="false" outlineLevel="0" collapsed="false">
      <c r="C954" s="2"/>
      <c r="G954" s="2"/>
    </row>
    <row r="955" s="1" customFormat="true" ht="13.8" hidden="false" customHeight="false" outlineLevel="0" collapsed="false">
      <c r="C955" s="2"/>
      <c r="G955" s="2"/>
    </row>
    <row r="956" s="1" customFormat="true" ht="13.8" hidden="false" customHeight="false" outlineLevel="0" collapsed="false">
      <c r="C956" s="2"/>
      <c r="G956" s="2"/>
    </row>
    <row r="957" s="1" customFormat="true" ht="13.8" hidden="false" customHeight="false" outlineLevel="0" collapsed="false">
      <c r="C957" s="2"/>
      <c r="G957" s="2"/>
    </row>
    <row r="958" s="1" customFormat="true" ht="13.8" hidden="false" customHeight="false" outlineLevel="0" collapsed="false">
      <c r="C958" s="2"/>
      <c r="G958" s="2"/>
    </row>
    <row r="959" s="1" customFormat="true" ht="13.8" hidden="false" customHeight="false" outlineLevel="0" collapsed="false">
      <c r="C959" s="2"/>
      <c r="G959" s="2"/>
    </row>
    <row r="960" s="1" customFormat="true" ht="13.8" hidden="false" customHeight="false" outlineLevel="0" collapsed="false">
      <c r="C960" s="2"/>
      <c r="G960" s="2"/>
    </row>
    <row r="961" s="1" customFormat="true" ht="13.8" hidden="false" customHeight="false" outlineLevel="0" collapsed="false">
      <c r="C961" s="2"/>
      <c r="G961" s="2"/>
    </row>
    <row r="962" s="1" customFormat="true" ht="13.8" hidden="false" customHeight="false" outlineLevel="0" collapsed="false">
      <c r="C962" s="2"/>
      <c r="G962" s="2"/>
    </row>
    <row r="963" s="1" customFormat="true" ht="13.8" hidden="false" customHeight="false" outlineLevel="0" collapsed="false">
      <c r="C963" s="2"/>
      <c r="G963" s="2"/>
    </row>
    <row r="964" s="1" customFormat="true" ht="13.8" hidden="false" customHeight="false" outlineLevel="0" collapsed="false">
      <c r="C964" s="2"/>
      <c r="G964" s="2"/>
    </row>
    <row r="965" s="1" customFormat="true" ht="13.8" hidden="false" customHeight="false" outlineLevel="0" collapsed="false">
      <c r="C965" s="2"/>
      <c r="G965" s="2"/>
    </row>
    <row r="966" s="1" customFormat="true" ht="13.8" hidden="false" customHeight="false" outlineLevel="0" collapsed="false">
      <c r="C966" s="2"/>
      <c r="G966" s="2"/>
    </row>
    <row r="967" s="1" customFormat="true" ht="13.8" hidden="false" customHeight="false" outlineLevel="0" collapsed="false">
      <c r="C967" s="2"/>
      <c r="G967" s="2"/>
    </row>
    <row r="968" s="1" customFormat="true" ht="13.8" hidden="false" customHeight="false" outlineLevel="0" collapsed="false">
      <c r="C968" s="2"/>
      <c r="G968" s="2"/>
    </row>
    <row r="969" s="1" customFormat="true" ht="13.8" hidden="false" customHeight="false" outlineLevel="0" collapsed="false">
      <c r="C969" s="2"/>
      <c r="G969" s="2"/>
    </row>
    <row r="970" s="1" customFormat="true" ht="13.8" hidden="false" customHeight="false" outlineLevel="0" collapsed="false">
      <c r="C970" s="2"/>
      <c r="G970" s="2"/>
    </row>
    <row r="971" s="1" customFormat="true" ht="13.8" hidden="false" customHeight="false" outlineLevel="0" collapsed="false">
      <c r="C971" s="2"/>
      <c r="G971" s="2"/>
    </row>
    <row r="972" s="1" customFormat="true" ht="13.8" hidden="false" customHeight="false" outlineLevel="0" collapsed="false">
      <c r="C972" s="2"/>
      <c r="G972" s="2"/>
    </row>
    <row r="973" s="1" customFormat="true" ht="13.8" hidden="false" customHeight="false" outlineLevel="0" collapsed="false">
      <c r="C973" s="2"/>
      <c r="G973" s="2"/>
    </row>
    <row r="974" s="1" customFormat="true" ht="13.8" hidden="false" customHeight="false" outlineLevel="0" collapsed="false">
      <c r="C974" s="2"/>
      <c r="G974" s="2"/>
    </row>
    <row r="975" s="1" customFormat="true" ht="13.8" hidden="false" customHeight="false" outlineLevel="0" collapsed="false">
      <c r="C975" s="2"/>
      <c r="G975" s="2"/>
    </row>
    <row r="976" s="1" customFormat="true" ht="13.8" hidden="false" customHeight="false" outlineLevel="0" collapsed="false">
      <c r="C976" s="2"/>
      <c r="G976" s="2"/>
    </row>
    <row r="977" s="1" customFormat="true" ht="13.8" hidden="false" customHeight="false" outlineLevel="0" collapsed="false">
      <c r="C977" s="2"/>
      <c r="G977" s="2"/>
    </row>
    <row r="978" s="1" customFormat="true" ht="13.8" hidden="false" customHeight="false" outlineLevel="0" collapsed="false">
      <c r="C978" s="2"/>
      <c r="G978" s="2"/>
    </row>
    <row r="979" s="1" customFormat="true" ht="13.8" hidden="false" customHeight="false" outlineLevel="0" collapsed="false">
      <c r="C979" s="2"/>
      <c r="G979" s="2"/>
    </row>
    <row r="980" s="1" customFormat="true" ht="13.8" hidden="false" customHeight="false" outlineLevel="0" collapsed="false">
      <c r="C980" s="2"/>
      <c r="G980" s="2"/>
    </row>
    <row r="981" s="1" customFormat="true" ht="13.8" hidden="false" customHeight="false" outlineLevel="0" collapsed="false">
      <c r="C981" s="2"/>
      <c r="G981" s="2"/>
    </row>
    <row r="982" s="1" customFormat="true" ht="13.8" hidden="false" customHeight="false" outlineLevel="0" collapsed="false">
      <c r="C982" s="2"/>
      <c r="G982" s="2"/>
    </row>
    <row r="983" s="1" customFormat="true" ht="13.8" hidden="false" customHeight="false" outlineLevel="0" collapsed="false">
      <c r="C983" s="2"/>
      <c r="G983" s="2"/>
    </row>
    <row r="984" s="1" customFormat="true" ht="13.8" hidden="false" customHeight="false" outlineLevel="0" collapsed="false">
      <c r="C984" s="2"/>
      <c r="G984" s="2"/>
    </row>
    <row r="985" s="1" customFormat="true" ht="13.8" hidden="false" customHeight="false" outlineLevel="0" collapsed="false">
      <c r="C985" s="2"/>
      <c r="G985" s="2"/>
    </row>
    <row r="986" s="1" customFormat="true" ht="13.8" hidden="false" customHeight="false" outlineLevel="0" collapsed="false">
      <c r="C986" s="2"/>
      <c r="G986" s="2"/>
    </row>
    <row r="987" s="1" customFormat="true" ht="13.8" hidden="false" customHeight="false" outlineLevel="0" collapsed="false">
      <c r="C987" s="2"/>
      <c r="G987" s="2"/>
    </row>
    <row r="988" s="1" customFormat="true" ht="13.8" hidden="false" customHeight="false" outlineLevel="0" collapsed="false">
      <c r="C988" s="2"/>
      <c r="G988" s="2"/>
    </row>
    <row r="989" s="1" customFormat="true" ht="13.8" hidden="false" customHeight="false" outlineLevel="0" collapsed="false">
      <c r="C989" s="2"/>
      <c r="G989" s="2"/>
    </row>
    <row r="990" s="1" customFormat="true" ht="13.8" hidden="false" customHeight="false" outlineLevel="0" collapsed="false">
      <c r="C990" s="2"/>
      <c r="G990" s="2"/>
    </row>
    <row r="991" s="1" customFormat="true" ht="13.8" hidden="false" customHeight="false" outlineLevel="0" collapsed="false">
      <c r="C991" s="2"/>
      <c r="G991" s="2"/>
    </row>
    <row r="992" s="1" customFormat="true" ht="13.8" hidden="false" customHeight="false" outlineLevel="0" collapsed="false">
      <c r="C992" s="2"/>
      <c r="G992" s="2"/>
    </row>
    <row r="993" s="1" customFormat="true" ht="13.8" hidden="false" customHeight="false" outlineLevel="0" collapsed="false">
      <c r="C993" s="2"/>
      <c r="G993" s="2"/>
    </row>
    <row r="994" s="1" customFormat="true" ht="13.8" hidden="false" customHeight="false" outlineLevel="0" collapsed="false">
      <c r="C994" s="2"/>
      <c r="G994" s="2"/>
    </row>
    <row r="995" s="1" customFormat="true" ht="13.8" hidden="false" customHeight="false" outlineLevel="0" collapsed="false">
      <c r="C995" s="2"/>
      <c r="G99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233</v>
      </c>
      <c r="J1" s="1" t="s">
        <v>234</v>
      </c>
    </row>
    <row r="2" customFormat="false" ht="13.8" hidden="false" customHeight="false" outlineLevel="0" collapsed="false">
      <c r="C2" s="1" t="s">
        <v>89</v>
      </c>
      <c r="D2" s="1" t="s">
        <v>263</v>
      </c>
      <c r="E2" s="1" t="s">
        <v>264</v>
      </c>
      <c r="F2" s="1" t="s">
        <v>12</v>
      </c>
      <c r="G2" s="1" t="s">
        <v>265</v>
      </c>
      <c r="K2" s="1" t="s">
        <v>89</v>
      </c>
      <c r="L2" s="1" t="s">
        <v>266</v>
      </c>
      <c r="M2" s="1" t="s">
        <v>5</v>
      </c>
      <c r="N2" s="1" t="s">
        <v>12</v>
      </c>
      <c r="O2" s="1" t="s">
        <v>265</v>
      </c>
    </row>
    <row r="3" customFormat="false" ht="13.8" hidden="false" customHeight="false" outlineLevel="0" collapsed="false">
      <c r="B3" s="1" t="s">
        <v>267</v>
      </c>
      <c r="C3" s="24" t="n">
        <v>7.8</v>
      </c>
      <c r="D3" s="24" t="n">
        <v>65.22</v>
      </c>
      <c r="E3" s="24" t="n">
        <v>8</v>
      </c>
      <c r="F3" s="24" t="n">
        <v>139</v>
      </c>
      <c r="G3" s="24" t="n">
        <v>17.375</v>
      </c>
      <c r="H3" s="24"/>
      <c r="I3" s="24"/>
      <c r="J3" s="24" t="s">
        <v>268</v>
      </c>
      <c r="K3" s="24" t="n">
        <v>5.4</v>
      </c>
      <c r="L3" s="24" t="n">
        <v>82.04</v>
      </c>
      <c r="M3" s="24" t="n">
        <v>9</v>
      </c>
      <c r="N3" s="24" t="n">
        <v>155</v>
      </c>
      <c r="O3" s="24" t="n">
        <v>17.222222</v>
      </c>
    </row>
    <row r="4" customFormat="false" ht="13.8" hidden="false" customHeight="false" outlineLevel="0" collapsed="false">
      <c r="B4" s="1" t="s">
        <v>269</v>
      </c>
      <c r="C4" s="24" t="n">
        <v>7.6</v>
      </c>
      <c r="D4" s="24" t="n">
        <v>71.04</v>
      </c>
      <c r="E4" s="24" t="n">
        <v>17</v>
      </c>
      <c r="F4" s="24" t="n">
        <v>341</v>
      </c>
      <c r="G4" s="24" t="n">
        <v>20.058824</v>
      </c>
      <c r="H4" s="24"/>
      <c r="I4" s="24"/>
      <c r="J4" s="24" t="s">
        <v>270</v>
      </c>
      <c r="K4" s="24" t="n">
        <v>8</v>
      </c>
      <c r="L4" s="24" t="n">
        <v>64.71</v>
      </c>
      <c r="M4" s="24" t="n">
        <v>12</v>
      </c>
      <c r="N4" s="24" t="n">
        <v>214</v>
      </c>
      <c r="O4" s="24" t="n">
        <v>17.833333</v>
      </c>
    </row>
    <row r="5" customFormat="false" ht="13.8" hidden="false" customHeight="false" outlineLevel="0" collapsed="false">
      <c r="B5" s="1" t="s">
        <v>271</v>
      </c>
      <c r="C5" s="24" t="n">
        <v>7.2</v>
      </c>
      <c r="D5" s="24" t="n">
        <v>77.57</v>
      </c>
      <c r="E5" s="24" t="n">
        <v>3</v>
      </c>
      <c r="F5" s="24" t="n">
        <v>70</v>
      </c>
      <c r="G5" s="24" t="n">
        <v>23.333333</v>
      </c>
      <c r="H5" s="24"/>
      <c r="I5" s="24"/>
      <c r="J5" s="24" t="s">
        <v>272</v>
      </c>
      <c r="K5" s="24" t="n">
        <v>6.9</v>
      </c>
      <c r="L5" s="24" t="n">
        <v>72.76</v>
      </c>
      <c r="M5" s="24" t="n">
        <v>19</v>
      </c>
      <c r="N5" s="24" t="n">
        <v>347</v>
      </c>
      <c r="O5" s="24" t="n">
        <v>18.263158</v>
      </c>
    </row>
    <row r="6" customFormat="false" ht="13.8" hidden="false" customHeight="false" outlineLevel="0" collapsed="false">
      <c r="B6" s="1" t="s">
        <v>273</v>
      </c>
      <c r="C6" s="24" t="n">
        <v>7</v>
      </c>
      <c r="D6" s="24" t="n">
        <v>72.56</v>
      </c>
      <c r="E6" s="24" t="n">
        <v>18</v>
      </c>
      <c r="F6" s="24" t="n">
        <v>334</v>
      </c>
      <c r="G6" s="24" t="n">
        <v>18.555556</v>
      </c>
      <c r="H6" s="24"/>
      <c r="I6" s="24"/>
      <c r="J6" s="24" t="s">
        <v>274</v>
      </c>
      <c r="K6" s="24" t="n">
        <v>7.5</v>
      </c>
      <c r="L6" s="24" t="n">
        <v>71.24</v>
      </c>
      <c r="M6" s="24" t="n">
        <v>18</v>
      </c>
      <c r="N6" s="24" t="n">
        <v>354</v>
      </c>
      <c r="O6" s="24" t="n">
        <v>19.666667</v>
      </c>
    </row>
    <row r="7" customFormat="false" ht="13.8" hidden="false" customHeight="false" outlineLevel="0" collapsed="false">
      <c r="B7" s="1" t="s">
        <v>275</v>
      </c>
      <c r="C7" s="24" t="n">
        <v>8.2</v>
      </c>
      <c r="D7" s="24" t="n">
        <v>64.1</v>
      </c>
      <c r="E7" s="24" t="n">
        <v>11</v>
      </c>
      <c r="F7" s="24" t="n">
        <v>207</v>
      </c>
      <c r="G7" s="24" t="n">
        <v>18.818182</v>
      </c>
      <c r="H7" s="24"/>
      <c r="I7" s="24"/>
      <c r="J7" s="24" t="s">
        <v>276</v>
      </c>
      <c r="K7" s="24" t="n">
        <v>5.4</v>
      </c>
      <c r="L7" s="24" t="n">
        <v>82.24</v>
      </c>
      <c r="M7" s="24" t="n">
        <v>9</v>
      </c>
      <c r="N7" s="24" t="n">
        <v>154</v>
      </c>
      <c r="O7" s="24" t="n">
        <v>17.111111</v>
      </c>
    </row>
    <row r="8" customFormat="false" ht="13.8" hidden="false" customHeight="false" outlineLevel="0" collapsed="false">
      <c r="B8" s="1" t="s">
        <v>277</v>
      </c>
      <c r="C8" s="24" t="n">
        <v>7.7</v>
      </c>
      <c r="D8" s="24" t="n">
        <v>65.32</v>
      </c>
      <c r="E8" s="24" t="n">
        <v>13</v>
      </c>
      <c r="F8" s="24" t="n">
        <v>223</v>
      </c>
      <c r="G8" s="24" t="n">
        <v>17.153846</v>
      </c>
      <c r="H8" s="24"/>
      <c r="I8" s="24"/>
      <c r="J8" s="24" t="s">
        <v>278</v>
      </c>
      <c r="K8" s="24" t="n">
        <v>8</v>
      </c>
      <c r="L8" s="24" t="n">
        <v>64.51</v>
      </c>
      <c r="M8" s="24" t="n">
        <v>14</v>
      </c>
      <c r="N8" s="24" t="n">
        <v>254</v>
      </c>
      <c r="O8" s="24" t="n">
        <v>18.142857</v>
      </c>
    </row>
    <row r="9" customFormat="false" ht="13.8" hidden="false" customHeight="false" outlineLevel="0" collapsed="false">
      <c r="B9" s="1" t="s">
        <v>279</v>
      </c>
      <c r="C9" s="24" t="n">
        <v>6.5</v>
      </c>
      <c r="D9" s="24" t="n">
        <v>73.88</v>
      </c>
      <c r="E9" s="24" t="n">
        <v>8</v>
      </c>
      <c r="F9" s="24" t="n">
        <v>136</v>
      </c>
      <c r="G9" s="24" t="n">
        <v>17</v>
      </c>
      <c r="H9" s="24"/>
      <c r="I9" s="24"/>
      <c r="J9" s="24" t="s">
        <v>280</v>
      </c>
      <c r="K9" s="24" t="n">
        <v>8.3</v>
      </c>
      <c r="L9" s="24" t="n">
        <v>69.11</v>
      </c>
      <c r="M9" s="24" t="n">
        <v>3</v>
      </c>
      <c r="N9" s="24" t="n">
        <v>70</v>
      </c>
      <c r="O9" s="24" t="n">
        <v>23.333333</v>
      </c>
    </row>
    <row r="10" customFormat="false" ht="13.8" hidden="false" customHeight="false" outlineLevel="0" collapsed="false">
      <c r="C10" s="24" t="n">
        <f aca="false">MEDIAN(C3:C9)</f>
        <v>7.6</v>
      </c>
      <c r="D10" s="24" t="n">
        <f aca="false">MEDIAN(D3:D9)</f>
        <v>71.04</v>
      </c>
      <c r="E10" s="24" t="n">
        <f aca="false">MEDIAN(E3:E9)</f>
        <v>11</v>
      </c>
      <c r="F10" s="24" t="n">
        <f aca="false">MEDIAN(F3:F9)</f>
        <v>207</v>
      </c>
      <c r="G10" s="24" t="n">
        <f aca="false">MEDIAN(G3:G9)</f>
        <v>18.555556</v>
      </c>
      <c r="H10" s="24"/>
      <c r="I10" s="24"/>
      <c r="J10" s="24"/>
      <c r="K10" s="24" t="n">
        <f aca="false">MEDIAN(K3:K9)</f>
        <v>7.5</v>
      </c>
      <c r="L10" s="24" t="n">
        <f aca="false">MEDIAN(L3:L9)</f>
        <v>71.24</v>
      </c>
      <c r="M10" s="24" t="n">
        <f aca="false">MEDIAN(M3:M9)</f>
        <v>12</v>
      </c>
      <c r="N10" s="24" t="n">
        <f aca="false">MEDIAN(N3:N9)</f>
        <v>214</v>
      </c>
      <c r="O10" s="24" t="n">
        <f aca="false">MEDIAN(O3:O9)</f>
        <v>18.142857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B14" s="1" t="s">
        <v>281</v>
      </c>
      <c r="D14" s="1" t="s">
        <v>282</v>
      </c>
    </row>
    <row r="15" customFormat="false" ht="13.8" hidden="false" customHeight="false" outlineLevel="0" collapsed="false">
      <c r="B15" s="1" t="s">
        <v>231</v>
      </c>
      <c r="F15" s="1" t="s">
        <v>232</v>
      </c>
      <c r="G15" s="24"/>
      <c r="H15" s="24"/>
    </row>
    <row r="16" customFormat="false" ht="13.8" hidden="false" customHeight="false" outlineLevel="0" collapsed="false">
      <c r="B16" s="1" t="s">
        <v>268</v>
      </c>
      <c r="C16" s="24" t="n">
        <v>0.636586611450452</v>
      </c>
      <c r="D16" s="24" t="n">
        <v>0.504397988319397</v>
      </c>
      <c r="F16" s="1" t="s">
        <v>267</v>
      </c>
      <c r="G16" s="24" t="n">
        <v>0.601663747165083</v>
      </c>
      <c r="H16" s="24" t="n">
        <v>0.598372340202332</v>
      </c>
    </row>
    <row r="17" customFormat="false" ht="13.8" hidden="false" customHeight="false" outlineLevel="0" collapsed="false">
      <c r="B17" s="1" t="s">
        <v>270</v>
      </c>
      <c r="C17" s="24" t="n">
        <v>0.617223264199086</v>
      </c>
      <c r="D17" s="24" t="n">
        <v>0.541996240615845</v>
      </c>
      <c r="F17" s="1" t="s">
        <v>269</v>
      </c>
      <c r="G17" s="24" t="n">
        <v>0.643724827418674</v>
      </c>
      <c r="H17" s="24" t="n">
        <v>0.628637135028839</v>
      </c>
    </row>
    <row r="18" customFormat="false" ht="13.8" hidden="false" customHeight="false" outlineLevel="0" collapsed="false">
      <c r="B18" s="1" t="s">
        <v>272</v>
      </c>
      <c r="C18" s="24" t="n">
        <v>0.625168965197794</v>
      </c>
      <c r="D18" s="24" t="n">
        <v>0.750229358673096</v>
      </c>
      <c r="F18" s="1" t="s">
        <v>271</v>
      </c>
      <c r="G18" s="24" t="n">
        <v>0.563293423305189</v>
      </c>
      <c r="H18" s="24" t="n">
        <v>0.640120148658752</v>
      </c>
    </row>
    <row r="19" customFormat="false" ht="13.8" hidden="false" customHeight="false" outlineLevel="0" collapsed="false">
      <c r="B19" s="1" t="s">
        <v>274</v>
      </c>
      <c r="C19" s="24" t="n">
        <v>0.64936202832001</v>
      </c>
      <c r="D19" s="24" t="n">
        <v>0.640088558197022</v>
      </c>
      <c r="F19" s="1" t="s">
        <v>273</v>
      </c>
      <c r="G19" s="24" t="n">
        <v>0.612711915089338</v>
      </c>
      <c r="H19" s="24" t="n">
        <v>0.768212199211121</v>
      </c>
    </row>
    <row r="20" customFormat="false" ht="13.8" hidden="false" customHeight="false" outlineLevel="0" collapsed="false">
      <c r="B20" s="1" t="s">
        <v>276</v>
      </c>
      <c r="C20" s="24" t="n">
        <v>0.623936078956188</v>
      </c>
      <c r="D20" s="24" t="n">
        <v>0.568524479866028</v>
      </c>
      <c r="F20" s="1" t="s">
        <v>275</v>
      </c>
      <c r="G20" s="24" t="n">
        <v>0.602660962058849</v>
      </c>
      <c r="H20" s="24" t="n">
        <v>0.543381690979004</v>
      </c>
    </row>
    <row r="21" customFormat="false" ht="13.8" hidden="false" customHeight="false" outlineLevel="0" collapsed="false">
      <c r="B21" s="1" t="s">
        <v>278</v>
      </c>
      <c r="C21" s="24" t="n">
        <v>0.564423598276566</v>
      </c>
      <c r="D21" s="24" t="n">
        <v>0.445539355278015</v>
      </c>
      <c r="F21" s="1" t="s">
        <v>277</v>
      </c>
      <c r="G21" s="24" t="n">
        <v>0.530843549550285</v>
      </c>
      <c r="H21" s="24" t="n">
        <v>0.477793455123901</v>
      </c>
    </row>
    <row r="22" customFormat="false" ht="13.8" hidden="false" customHeight="false" outlineLevel="0" collapsed="false">
      <c r="B22" s="1" t="s">
        <v>280</v>
      </c>
      <c r="C22" s="24" t="n">
        <v>0.559173258059293</v>
      </c>
      <c r="D22" s="24" t="n">
        <v>0.62991988658905</v>
      </c>
      <c r="F22" s="1" t="s">
        <v>279</v>
      </c>
      <c r="G22" s="24" t="n">
        <v>0.623687169797095</v>
      </c>
      <c r="H22" s="24" t="n">
        <v>0.562093913555145</v>
      </c>
    </row>
    <row r="23" customFormat="false" ht="13.8" hidden="false" customHeight="false" outlineLevel="0" collapsed="false">
      <c r="B23" s="24"/>
      <c r="C23" s="24" t="n">
        <f aca="false">MEDIAN(C16:C22)</f>
        <v>0.623936078956188</v>
      </c>
      <c r="D23" s="24" t="n">
        <f aca="false">MEDIAN(D16:D22)</f>
        <v>0.568524479866028</v>
      </c>
      <c r="E23" s="24"/>
      <c r="F23" s="24"/>
      <c r="G23" s="24" t="n">
        <f aca="false">MEDIAN(G16:G22)</f>
        <v>0.602660962058849</v>
      </c>
      <c r="H23" s="24" t="n">
        <f aca="false">MEDIAN(H16:H22)</f>
        <v>0.598372340202332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" t="s">
        <v>281</v>
      </c>
      <c r="D25" s="1" t="s">
        <v>283</v>
      </c>
      <c r="E25" s="1" t="s">
        <v>60</v>
      </c>
    </row>
    <row r="26" customFormat="false" ht="13.8" hidden="false" customHeight="false" outlineLevel="0" collapsed="false">
      <c r="B26" s="1" t="s">
        <v>231</v>
      </c>
      <c r="F26" s="1" t="s">
        <v>232</v>
      </c>
    </row>
    <row r="27" customFormat="false" ht="13.8" hidden="false" customHeight="false" outlineLevel="0" collapsed="false">
      <c r="B27" s="1" t="s">
        <v>268</v>
      </c>
      <c r="C27" s="24" t="n">
        <v>3</v>
      </c>
      <c r="D27" s="24" t="n">
        <v>5</v>
      </c>
      <c r="E27" s="24" t="n">
        <f aca="false">D27/C27</f>
        <v>1.66666666666667</v>
      </c>
      <c r="F27" s="24" t="s">
        <v>267</v>
      </c>
      <c r="G27" s="24" t="n">
        <v>3</v>
      </c>
      <c r="H27" s="24" t="n">
        <v>3</v>
      </c>
      <c r="I27" s="24" t="n">
        <f aca="false">H27/G27</f>
        <v>1</v>
      </c>
    </row>
    <row r="28" customFormat="false" ht="13.8" hidden="false" customHeight="false" outlineLevel="0" collapsed="false">
      <c r="B28" s="1" t="s">
        <v>270</v>
      </c>
      <c r="C28" s="24" t="n">
        <v>5</v>
      </c>
      <c r="D28" s="24" t="n">
        <v>7</v>
      </c>
      <c r="E28" s="24" t="n">
        <f aca="false">D28/C28</f>
        <v>1.4</v>
      </c>
      <c r="F28" s="24" t="s">
        <v>269</v>
      </c>
      <c r="G28" s="24" t="n">
        <v>13</v>
      </c>
      <c r="H28" s="24" t="n">
        <v>18</v>
      </c>
      <c r="I28" s="24" t="n">
        <f aca="false">H28/G28</f>
        <v>1.38461538461538</v>
      </c>
    </row>
    <row r="29" customFormat="false" ht="13.8" hidden="false" customHeight="false" outlineLevel="0" collapsed="false">
      <c r="B29" s="1" t="s">
        <v>272</v>
      </c>
      <c r="C29" s="24" t="n">
        <v>6</v>
      </c>
      <c r="D29" s="24" t="n">
        <v>10</v>
      </c>
      <c r="E29" s="24" t="n">
        <f aca="false">D29/C29</f>
        <v>1.66666666666667</v>
      </c>
      <c r="F29" s="24" t="s">
        <v>271</v>
      </c>
      <c r="G29" s="24" t="n">
        <v>4</v>
      </c>
      <c r="H29" s="24" t="n">
        <v>2</v>
      </c>
      <c r="I29" s="24" t="n">
        <f aca="false">H29/G29</f>
        <v>0.5</v>
      </c>
      <c r="L29" s="1" t="n">
        <v>0.7</v>
      </c>
      <c r="M29" s="1" t="n">
        <v>0.89</v>
      </c>
    </row>
    <row r="30" customFormat="false" ht="13.8" hidden="false" customHeight="false" outlineLevel="0" collapsed="false">
      <c r="B30" s="1" t="s">
        <v>274</v>
      </c>
      <c r="C30" s="24" t="n">
        <v>13</v>
      </c>
      <c r="D30" s="24" t="n">
        <v>12</v>
      </c>
      <c r="E30" s="24" t="n">
        <f aca="false">D30/C30</f>
        <v>0.923076923076923</v>
      </c>
      <c r="F30" s="24" t="s">
        <v>273</v>
      </c>
      <c r="G30" s="24" t="n">
        <v>6</v>
      </c>
      <c r="H30" s="24" t="n">
        <v>11</v>
      </c>
      <c r="I30" s="24" t="n">
        <f aca="false">H30/G30</f>
        <v>1.83333333333333</v>
      </c>
      <c r="L30" s="1" t="n">
        <v>0.69</v>
      </c>
      <c r="M30" s="1" t="n">
        <v>0.78</v>
      </c>
    </row>
    <row r="31" customFormat="false" ht="13.8" hidden="false" customHeight="false" outlineLevel="0" collapsed="false">
      <c r="B31" s="1" t="s">
        <v>276</v>
      </c>
      <c r="C31" s="24" t="n">
        <v>3</v>
      </c>
      <c r="D31" s="24" t="n">
        <v>3</v>
      </c>
      <c r="E31" s="24" t="n">
        <f aca="false">D31/C31</f>
        <v>1</v>
      </c>
      <c r="F31" s="24" t="s">
        <v>275</v>
      </c>
      <c r="G31" s="24" t="n">
        <v>5</v>
      </c>
      <c r="H31" s="24" t="n">
        <v>9</v>
      </c>
      <c r="I31" s="24" t="n">
        <f aca="false">H31/G31</f>
        <v>1.8</v>
      </c>
      <c r="L31" s="1" t="n">
        <v>0.75</v>
      </c>
      <c r="M31" s="1" t="n">
        <v>0.79</v>
      </c>
    </row>
    <row r="32" customFormat="false" ht="13.8" hidden="false" customHeight="false" outlineLevel="0" collapsed="false">
      <c r="B32" s="1" t="s">
        <v>278</v>
      </c>
      <c r="C32" s="24" t="n">
        <v>5</v>
      </c>
      <c r="D32" s="24" t="n">
        <v>11</v>
      </c>
      <c r="E32" s="24" t="n">
        <f aca="false">D32/C32</f>
        <v>2.2</v>
      </c>
      <c r="F32" s="24" t="s">
        <v>277</v>
      </c>
      <c r="G32" s="24" t="n">
        <v>5</v>
      </c>
      <c r="H32" s="24" t="n">
        <v>10</v>
      </c>
      <c r="I32" s="24" t="n">
        <f aca="false">H32/G32</f>
        <v>2</v>
      </c>
      <c r="L32" s="1" t="n">
        <v>0.69</v>
      </c>
      <c r="M32" s="1" t="n">
        <v>0.87</v>
      </c>
    </row>
    <row r="33" customFormat="false" ht="13.8" hidden="false" customHeight="false" outlineLevel="0" collapsed="false">
      <c r="B33" s="1" t="s">
        <v>280</v>
      </c>
      <c r="C33" s="24" t="n">
        <v>4</v>
      </c>
      <c r="D33" s="24" t="n">
        <v>4</v>
      </c>
      <c r="E33" s="24" t="n">
        <f aca="false">D33/C33</f>
        <v>1</v>
      </c>
      <c r="F33" s="24" t="s">
        <v>279</v>
      </c>
      <c r="G33" s="24" t="n">
        <v>3</v>
      </c>
      <c r="H33" s="24" t="n">
        <v>5</v>
      </c>
      <c r="I33" s="24" t="n">
        <f aca="false">H33/G33</f>
        <v>1.66666666666667</v>
      </c>
      <c r="L33" s="1" t="n">
        <v>0.63</v>
      </c>
      <c r="M33" s="1" t="n">
        <v>0.85</v>
      </c>
    </row>
    <row r="34" customFormat="false" ht="13.8" hidden="false" customHeight="false" outlineLevel="0" collapsed="false">
      <c r="C34" s="24" t="n">
        <f aca="false">AVERAGE(C27:C33)</f>
        <v>5.57142857142857</v>
      </c>
      <c r="D34" s="24" t="n">
        <f aca="false">AVERAGE(D27:D33)</f>
        <v>7.42857142857143</v>
      </c>
      <c r="E34" s="24" t="n">
        <f aca="false">AVERAGE(E27:E33)</f>
        <v>1.40805860805861</v>
      </c>
      <c r="F34" s="24"/>
      <c r="G34" s="24" t="n">
        <f aca="false">AVERAGE(G27:G33)</f>
        <v>5.57142857142857</v>
      </c>
      <c r="H34" s="24" t="n">
        <f aca="false">AVERAGE(H27:H33)</f>
        <v>8.28571428571429</v>
      </c>
      <c r="I34" s="24" t="n">
        <f aca="false">AVERAGE(I27:I33)</f>
        <v>1.45494505494505</v>
      </c>
      <c r="L34" s="1" t="n">
        <v>0.8</v>
      </c>
      <c r="M34" s="1" t="n">
        <v>0.85</v>
      </c>
    </row>
    <row r="35" customFormat="false" ht="13.8" hidden="false" customHeight="false" outlineLevel="0" collapsed="false">
      <c r="L35" s="1" t="n">
        <v>0.75</v>
      </c>
      <c r="M35" s="1" t="n">
        <v>0.87</v>
      </c>
    </row>
    <row r="36" customFormat="false" ht="13.8" hidden="false" customHeight="false" outlineLevel="0" collapsed="false">
      <c r="L36" s="1" t="n">
        <v>0.76</v>
      </c>
      <c r="M36" s="1" t="n">
        <v>0.84</v>
      </c>
    </row>
    <row r="37" customFormat="false" ht="13.8" hidden="false" customHeight="false" outlineLevel="0" collapsed="false">
      <c r="B37" s="1" t="s">
        <v>281</v>
      </c>
      <c r="D37" s="1" t="s">
        <v>283</v>
      </c>
      <c r="E37" s="1" t="s">
        <v>59</v>
      </c>
      <c r="L37" s="1" t="n">
        <v>0.79</v>
      </c>
      <c r="M37" s="1" t="n">
        <v>0.83</v>
      </c>
    </row>
    <row r="38" customFormat="false" ht="13.8" hidden="false" customHeight="false" outlineLevel="0" collapsed="false">
      <c r="B38" s="1" t="s">
        <v>231</v>
      </c>
      <c r="F38" s="1" t="s">
        <v>232</v>
      </c>
      <c r="L38" s="1" t="n">
        <v>0.73</v>
      </c>
      <c r="M38" s="1" t="n">
        <v>0.88</v>
      </c>
    </row>
    <row r="39" customFormat="false" ht="13.8" hidden="false" customHeight="false" outlineLevel="0" collapsed="false">
      <c r="B39" s="1" t="s">
        <v>268</v>
      </c>
      <c r="C39" s="1" t="n">
        <v>3</v>
      </c>
      <c r="D39" s="1" t="n">
        <v>18</v>
      </c>
      <c r="E39" s="24" t="n">
        <f aca="false">D39/C39</f>
        <v>6</v>
      </c>
      <c r="F39" s="1" t="s">
        <v>267</v>
      </c>
      <c r="G39" s="1" t="n">
        <v>3</v>
      </c>
      <c r="H39" s="1" t="n">
        <v>18</v>
      </c>
      <c r="I39" s="24" t="n">
        <f aca="false">H39/G39</f>
        <v>6</v>
      </c>
      <c r="L39" s="1" t="n">
        <v>0.72</v>
      </c>
      <c r="M39" s="1" t="n">
        <v>0.82</v>
      </c>
    </row>
    <row r="40" customFormat="false" ht="13.8" hidden="false" customHeight="false" outlineLevel="0" collapsed="false">
      <c r="B40" s="1" t="s">
        <v>270</v>
      </c>
      <c r="C40" s="1" t="n">
        <v>5</v>
      </c>
      <c r="D40" s="1" t="n">
        <v>39</v>
      </c>
      <c r="E40" s="24" t="n">
        <f aca="false">D40/C40</f>
        <v>7.8</v>
      </c>
      <c r="F40" s="1" t="s">
        <v>269</v>
      </c>
      <c r="G40" s="1" t="n">
        <v>13</v>
      </c>
      <c r="H40" s="1" t="n">
        <v>112</v>
      </c>
      <c r="I40" s="24" t="n">
        <f aca="false">H40/G40</f>
        <v>8.61538461538462</v>
      </c>
      <c r="L40" s="1" t="n">
        <v>0.81</v>
      </c>
      <c r="M40" s="1" t="n">
        <v>0.86</v>
      </c>
    </row>
    <row r="41" customFormat="false" ht="13.8" hidden="false" customHeight="false" outlineLevel="0" collapsed="false">
      <c r="B41" s="1" t="s">
        <v>272</v>
      </c>
      <c r="C41" s="1" t="n">
        <v>6</v>
      </c>
      <c r="D41" s="1" t="n">
        <v>46</v>
      </c>
      <c r="E41" s="24" t="n">
        <f aca="false">D41/C41</f>
        <v>7.66666666666667</v>
      </c>
      <c r="F41" s="1" t="s">
        <v>271</v>
      </c>
      <c r="G41" s="1" t="n">
        <v>4</v>
      </c>
      <c r="H41" s="1" t="n">
        <v>9</v>
      </c>
      <c r="I41" s="24" t="n">
        <f aca="false">H41/G41</f>
        <v>2.25</v>
      </c>
      <c r="L41" s="24" t="n">
        <f aca="false">AVERAGE(L29:L40)</f>
        <v>0.735</v>
      </c>
      <c r="M41" s="24" t="n">
        <f aca="false">AVERAGE(M29:M40)</f>
        <v>0.844166666666667</v>
      </c>
    </row>
    <row r="42" customFormat="false" ht="13.8" hidden="false" customHeight="false" outlineLevel="0" collapsed="false">
      <c r="B42" s="1" t="s">
        <v>274</v>
      </c>
      <c r="C42" s="1" t="n">
        <v>13</v>
      </c>
      <c r="D42" s="1" t="n">
        <v>110</v>
      </c>
      <c r="E42" s="24" t="n">
        <f aca="false">D42/C42</f>
        <v>8.46153846153846</v>
      </c>
      <c r="F42" s="1" t="s">
        <v>273</v>
      </c>
      <c r="G42" s="1" t="n">
        <v>6</v>
      </c>
      <c r="H42" s="1" t="n">
        <v>41</v>
      </c>
      <c r="I42" s="24" t="n">
        <f aca="false">H42/G42</f>
        <v>6.83333333333333</v>
      </c>
      <c r="L42" s="1" t="n">
        <v>0.61</v>
      </c>
      <c r="M42" s="1" t="n">
        <v>0.58</v>
      </c>
    </row>
    <row r="43" customFormat="false" ht="13.8" hidden="false" customHeight="false" outlineLevel="0" collapsed="false">
      <c r="B43" s="1" t="s">
        <v>276</v>
      </c>
      <c r="C43" s="1" t="n">
        <v>3</v>
      </c>
      <c r="D43" s="1" t="n">
        <v>18</v>
      </c>
      <c r="E43" s="24" t="n">
        <f aca="false">D43/C43</f>
        <v>6</v>
      </c>
      <c r="F43" s="1" t="s">
        <v>275</v>
      </c>
      <c r="G43" s="1" t="n">
        <v>5</v>
      </c>
      <c r="H43" s="1" t="n">
        <v>37</v>
      </c>
      <c r="I43" s="24" t="n">
        <f aca="false">H43/G43</f>
        <v>7.4</v>
      </c>
      <c r="L43" s="1" t="n">
        <f aca="false">L41-L42</f>
        <v>0.125</v>
      </c>
      <c r="M43" s="1" t="n">
        <f aca="false">M41-M42</f>
        <v>0.264166666666667</v>
      </c>
    </row>
    <row r="44" customFormat="false" ht="13.8" hidden="false" customHeight="false" outlineLevel="0" collapsed="false">
      <c r="B44" s="1" t="s">
        <v>278</v>
      </c>
      <c r="C44" s="1" t="n">
        <v>5</v>
      </c>
      <c r="D44" s="1" t="n">
        <v>31</v>
      </c>
      <c r="E44" s="24" t="n">
        <f aca="false">D44/C44</f>
        <v>6.2</v>
      </c>
      <c r="F44" s="1" t="s">
        <v>277</v>
      </c>
      <c r="G44" s="1" t="n">
        <v>5</v>
      </c>
      <c r="H44" s="1" t="n">
        <v>29</v>
      </c>
      <c r="I44" s="24" t="n">
        <f aca="false">H44/G44</f>
        <v>5.8</v>
      </c>
    </row>
    <row r="45" customFormat="false" ht="13.8" hidden="false" customHeight="false" outlineLevel="0" collapsed="false">
      <c r="B45" s="1" t="s">
        <v>280</v>
      </c>
      <c r="C45" s="1" t="n">
        <v>4</v>
      </c>
      <c r="D45" s="1" t="n">
        <v>9</v>
      </c>
      <c r="E45" s="24" t="n">
        <f aca="false">D45/C45</f>
        <v>2.25</v>
      </c>
      <c r="F45" s="1" t="s">
        <v>279</v>
      </c>
      <c r="G45" s="1" t="n">
        <v>3</v>
      </c>
      <c r="H45" s="1" t="n">
        <v>18</v>
      </c>
      <c r="I45" s="24" t="n">
        <f aca="false">H45/G45</f>
        <v>6</v>
      </c>
    </row>
    <row r="46" customFormat="false" ht="13.8" hidden="false" customHeight="false" outlineLevel="0" collapsed="false">
      <c r="C46" s="24" t="n">
        <f aca="false">AVERAGE(C39:C45)</f>
        <v>5.57142857142857</v>
      </c>
      <c r="D46" s="24" t="n">
        <f aca="false">AVERAGE(D39:D45)</f>
        <v>38.7142857142857</v>
      </c>
      <c r="E46" s="24" t="n">
        <f aca="false">AVERAGE(E39:E45)</f>
        <v>6.33974358974359</v>
      </c>
      <c r="F46" s="24"/>
      <c r="G46" s="24" t="n">
        <f aca="false">AVERAGE(G39:G45)</f>
        <v>5.57142857142857</v>
      </c>
      <c r="H46" s="24" t="n">
        <f aca="false">AVERAGE(H39:H45)</f>
        <v>37.7142857142857</v>
      </c>
      <c r="I46" s="24" t="n">
        <f aca="false">AVERAGE(I39:I45)</f>
        <v>6.12838827838828</v>
      </c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2023-11-28T12:42:07Z</dcterms:created>
  <dc:creator>openpyxl</dc:creator>
  <dc:description/>
  <dc:language>en-US</dc:language>
  <cp:lastModifiedBy/>
  <dcterms:modified xsi:type="dcterms:W3CDTF">2024-01-30T01:05:28Z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