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85" windowWidth="20175" windowHeight="7425"/>
  </bookViews>
  <sheets>
    <sheet name="2016-1" sheetId="1" r:id="rId1"/>
    <sheet name="출석부" sheetId="2" r:id="rId2"/>
    <sheet name="출석" sheetId="3" r:id="rId3"/>
    <sheet name="통계" sheetId="4" r:id="rId4"/>
  </sheets>
  <definedNames>
    <definedName name="_xlnm._FilterDatabase" localSheetId="0" hidden="1">'2016-1'!$A$1:$P$111</definedName>
    <definedName name="_xlnm._FilterDatabase" localSheetId="1" hidden="1">출석부!$A$1:$V$114</definedName>
  </definedNames>
  <calcPr calcId="124519"/>
</workbook>
</file>

<file path=xl/calcChain.xml><?xml version="1.0" encoding="utf-8"?>
<calcChain xmlns="http://schemas.openxmlformats.org/spreadsheetml/2006/main">
  <c r="S14" i="4"/>
  <c r="R14"/>
  <c r="Q14"/>
  <c r="P14"/>
  <c r="O14"/>
  <c r="N14"/>
  <c r="M14"/>
  <c r="L14"/>
  <c r="K14"/>
  <c r="J14"/>
  <c r="I14"/>
  <c r="H14"/>
  <c r="G14"/>
  <c r="F14"/>
  <c r="E14"/>
  <c r="D14"/>
  <c r="C14"/>
  <c r="B14"/>
  <c r="S9"/>
  <c r="R9"/>
  <c r="Q9"/>
  <c r="P9"/>
  <c r="O9"/>
  <c r="N9"/>
  <c r="M9"/>
  <c r="L9"/>
  <c r="K9"/>
  <c r="J9"/>
  <c r="I9"/>
  <c r="H9"/>
  <c r="G9"/>
  <c r="F9"/>
  <c r="E9"/>
  <c r="D9"/>
  <c r="C9"/>
  <c r="B9"/>
  <c r="S3"/>
  <c r="R3"/>
  <c r="Q3"/>
  <c r="P3"/>
  <c r="O3"/>
  <c r="N3"/>
  <c r="M3"/>
  <c r="L3"/>
  <c r="K3"/>
  <c r="J3"/>
  <c r="I3"/>
  <c r="H3"/>
  <c r="G3"/>
  <c r="F3"/>
  <c r="E3"/>
  <c r="D3"/>
  <c r="C3"/>
  <c r="B3"/>
  <c r="V114" i="2"/>
  <c r="U114"/>
  <c r="T114"/>
  <c r="S114"/>
  <c r="R114"/>
  <c r="Q114"/>
  <c r="P114"/>
  <c r="O114"/>
  <c r="N114"/>
  <c r="M114"/>
  <c r="L114"/>
  <c r="K114"/>
  <c r="J114"/>
  <c r="I114"/>
  <c r="H114"/>
  <c r="E114"/>
  <c r="D114" s="1"/>
  <c r="N11" i="1" s="1"/>
  <c r="V113" i="2"/>
  <c r="U113"/>
  <c r="T113"/>
  <c r="S113"/>
  <c r="R113"/>
  <c r="Q113"/>
  <c r="P113"/>
  <c r="O113"/>
  <c r="N113"/>
  <c r="M113"/>
  <c r="L113"/>
  <c r="K113"/>
  <c r="J113"/>
  <c r="I113"/>
  <c r="H113"/>
  <c r="E113"/>
  <c r="D113"/>
  <c r="N22" i="1" s="1"/>
  <c r="V112" i="2"/>
  <c r="U112"/>
  <c r="T112"/>
  <c r="S112"/>
  <c r="R112"/>
  <c r="Q112"/>
  <c r="P112"/>
  <c r="O112"/>
  <c r="N112"/>
  <c r="M112"/>
  <c r="L112"/>
  <c r="K112"/>
  <c r="J112"/>
  <c r="I112"/>
  <c r="H112"/>
  <c r="E112"/>
  <c r="D112" s="1"/>
  <c r="N24" i="1" s="1"/>
  <c r="V111" i="2"/>
  <c r="U111"/>
  <c r="T111"/>
  <c r="S111"/>
  <c r="R111"/>
  <c r="Q111"/>
  <c r="P111"/>
  <c r="O111"/>
  <c r="N111"/>
  <c r="M111"/>
  <c r="L111"/>
  <c r="K111"/>
  <c r="J111"/>
  <c r="I111"/>
  <c r="H111"/>
  <c r="E111"/>
  <c r="D111" s="1"/>
  <c r="N25" i="1" s="1"/>
  <c r="V110" i="2"/>
  <c r="U110"/>
  <c r="T110"/>
  <c r="S110"/>
  <c r="R110"/>
  <c r="Q110"/>
  <c r="P110"/>
  <c r="O110"/>
  <c r="N110"/>
  <c r="M110"/>
  <c r="L110"/>
  <c r="K110"/>
  <c r="J110"/>
  <c r="I110"/>
  <c r="H110"/>
  <c r="E110"/>
  <c r="D110" s="1"/>
  <c r="N28" i="1" s="1"/>
  <c r="V109" i="2"/>
  <c r="U109"/>
  <c r="T109"/>
  <c r="S109"/>
  <c r="R109"/>
  <c r="Q109"/>
  <c r="P109"/>
  <c r="O109"/>
  <c r="N109"/>
  <c r="M109"/>
  <c r="L109"/>
  <c r="K109"/>
  <c r="J109"/>
  <c r="I109"/>
  <c r="H109"/>
  <c r="E109"/>
  <c r="D109"/>
  <c r="V108"/>
  <c r="U108"/>
  <c r="T108"/>
  <c r="S108"/>
  <c r="R108"/>
  <c r="Q108"/>
  <c r="P108"/>
  <c r="O108"/>
  <c r="N108"/>
  <c r="E108"/>
  <c r="D108" s="1"/>
  <c r="N57" i="1" s="1"/>
  <c r="V107" i="2"/>
  <c r="U107"/>
  <c r="T107"/>
  <c r="S107"/>
  <c r="R107"/>
  <c r="Q107"/>
  <c r="P107"/>
  <c r="O107"/>
  <c r="N107"/>
  <c r="M107"/>
  <c r="L107"/>
  <c r="K107"/>
  <c r="J107"/>
  <c r="I107"/>
  <c r="H107"/>
  <c r="E107"/>
  <c r="D107"/>
  <c r="V106"/>
  <c r="U106"/>
  <c r="T106"/>
  <c r="S106"/>
  <c r="R106"/>
  <c r="Q106"/>
  <c r="P106"/>
  <c r="O106"/>
  <c r="N106"/>
  <c r="M106"/>
  <c r="L106"/>
  <c r="K106"/>
  <c r="J106"/>
  <c r="I106"/>
  <c r="H106"/>
  <c r="E106"/>
  <c r="D106" s="1"/>
  <c r="N65" i="1" s="1"/>
  <c r="V105" i="2"/>
  <c r="U105"/>
  <c r="T105"/>
  <c r="S105"/>
  <c r="R105"/>
  <c r="Q105"/>
  <c r="P105"/>
  <c r="O105"/>
  <c r="N105"/>
  <c r="M105"/>
  <c r="L105"/>
  <c r="K105"/>
  <c r="J105"/>
  <c r="I105"/>
  <c r="H105"/>
  <c r="E105"/>
  <c r="D105" s="1"/>
  <c r="N68" i="1" s="1"/>
  <c r="V104" i="2"/>
  <c r="U104"/>
  <c r="T104"/>
  <c r="S104"/>
  <c r="R104"/>
  <c r="Q104"/>
  <c r="P104"/>
  <c r="O104"/>
  <c r="N104"/>
  <c r="M104"/>
  <c r="L104"/>
  <c r="K104"/>
  <c r="J104"/>
  <c r="I104"/>
  <c r="H104"/>
  <c r="E104"/>
  <c r="D104" s="1"/>
  <c r="N98" i="1" s="1"/>
  <c r="V103" i="2"/>
  <c r="U103"/>
  <c r="T103"/>
  <c r="S103"/>
  <c r="R103"/>
  <c r="Q103"/>
  <c r="P103"/>
  <c r="O103"/>
  <c r="N103"/>
  <c r="M103"/>
  <c r="L103"/>
  <c r="K103"/>
  <c r="J103"/>
  <c r="I103"/>
  <c r="H103"/>
  <c r="E103"/>
  <c r="D103"/>
  <c r="N71" i="1" s="1"/>
  <c r="V102" i="2"/>
  <c r="U102"/>
  <c r="T102"/>
  <c r="S102"/>
  <c r="R102"/>
  <c r="Q102"/>
  <c r="P102"/>
  <c r="O102"/>
  <c r="N102"/>
  <c r="M102"/>
  <c r="L102"/>
  <c r="K102"/>
  <c r="J102"/>
  <c r="I102"/>
  <c r="H102"/>
  <c r="E102"/>
  <c r="D102" s="1"/>
  <c r="V101"/>
  <c r="U101"/>
  <c r="T101"/>
  <c r="S101"/>
  <c r="R101"/>
  <c r="Q101"/>
  <c r="P101"/>
  <c r="O101"/>
  <c r="N101"/>
  <c r="M101"/>
  <c r="L101"/>
  <c r="K101"/>
  <c r="J101"/>
  <c r="I101"/>
  <c r="H101"/>
  <c r="E101"/>
  <c r="D101" s="1"/>
  <c r="N82" i="1" s="1"/>
  <c r="V100" i="2"/>
  <c r="U100"/>
  <c r="T100"/>
  <c r="S100"/>
  <c r="R100"/>
  <c r="Q100"/>
  <c r="P100"/>
  <c r="O100"/>
  <c r="N100"/>
  <c r="M100"/>
  <c r="L100"/>
  <c r="K100"/>
  <c r="J100"/>
  <c r="I100"/>
  <c r="H100"/>
  <c r="E100"/>
  <c r="D100" s="1"/>
  <c r="N85" i="1" s="1"/>
  <c r="V99" i="2"/>
  <c r="U99"/>
  <c r="T99"/>
  <c r="S99"/>
  <c r="R99"/>
  <c r="Q99"/>
  <c r="P99"/>
  <c r="O99"/>
  <c r="N99"/>
  <c r="M99"/>
  <c r="L99"/>
  <c r="K99"/>
  <c r="J99"/>
  <c r="H99"/>
  <c r="E99"/>
  <c r="D99" s="1"/>
  <c r="N4" i="1" s="1"/>
  <c r="V98" i="2"/>
  <c r="U98"/>
  <c r="T98"/>
  <c r="S98"/>
  <c r="R98"/>
  <c r="Q98"/>
  <c r="P98"/>
  <c r="O98"/>
  <c r="N98"/>
  <c r="M98"/>
  <c r="L98"/>
  <c r="K98"/>
  <c r="J98"/>
  <c r="H98"/>
  <c r="E98"/>
  <c r="D98" s="1"/>
  <c r="N16" i="1" s="1"/>
  <c r="V97" i="2"/>
  <c r="U97"/>
  <c r="T97"/>
  <c r="S97"/>
  <c r="R97"/>
  <c r="Q97"/>
  <c r="P97"/>
  <c r="O97"/>
  <c r="N97"/>
  <c r="M97"/>
  <c r="L97"/>
  <c r="K97"/>
  <c r="J97"/>
  <c r="I97"/>
  <c r="H97"/>
  <c r="E97"/>
  <c r="D97"/>
  <c r="N18" i="1" s="1"/>
  <c r="V96" i="2"/>
  <c r="U96"/>
  <c r="T96"/>
  <c r="S96"/>
  <c r="R96"/>
  <c r="Q96"/>
  <c r="P96"/>
  <c r="O96"/>
  <c r="N96"/>
  <c r="M96"/>
  <c r="L96"/>
  <c r="K96"/>
  <c r="J96"/>
  <c r="H96"/>
  <c r="E96"/>
  <c r="D96"/>
  <c r="N21" i="1" s="1"/>
  <c r="V95" i="2"/>
  <c r="U95"/>
  <c r="T95"/>
  <c r="S95"/>
  <c r="R95"/>
  <c r="Q95"/>
  <c r="P95"/>
  <c r="O95"/>
  <c r="N95"/>
  <c r="M95"/>
  <c r="L95"/>
  <c r="K95"/>
  <c r="J95"/>
  <c r="I95"/>
  <c r="H95"/>
  <c r="E95"/>
  <c r="D95" s="1"/>
  <c r="N36" i="1" s="1"/>
  <c r="V94" i="2"/>
  <c r="U94"/>
  <c r="T94"/>
  <c r="S94"/>
  <c r="R94"/>
  <c r="Q94"/>
  <c r="P94"/>
  <c r="O94"/>
  <c r="N94"/>
  <c r="M94"/>
  <c r="L94"/>
  <c r="K94"/>
  <c r="J94"/>
  <c r="H94"/>
  <c r="E94"/>
  <c r="D94" s="1"/>
  <c r="N37" i="1" s="1"/>
  <c r="V93" i="2"/>
  <c r="U93"/>
  <c r="T93"/>
  <c r="S93"/>
  <c r="R93"/>
  <c r="Q93"/>
  <c r="P93"/>
  <c r="O93"/>
  <c r="N93"/>
  <c r="M93"/>
  <c r="L93"/>
  <c r="K93"/>
  <c r="J93"/>
  <c r="I93"/>
  <c r="E93"/>
  <c r="D93" s="1"/>
  <c r="N38" i="1" s="1"/>
  <c r="V92" i="2"/>
  <c r="U92"/>
  <c r="T92"/>
  <c r="S92"/>
  <c r="R92"/>
  <c r="Q92"/>
  <c r="P92"/>
  <c r="O92"/>
  <c r="N92"/>
  <c r="M92"/>
  <c r="L92"/>
  <c r="K92"/>
  <c r="J92"/>
  <c r="I92"/>
  <c r="E92"/>
  <c r="D92" s="1"/>
  <c r="V91"/>
  <c r="U91"/>
  <c r="T91"/>
  <c r="S91"/>
  <c r="R91"/>
  <c r="Q91"/>
  <c r="P91"/>
  <c r="O91"/>
  <c r="N91"/>
  <c r="M91"/>
  <c r="L91"/>
  <c r="K91"/>
  <c r="J91"/>
  <c r="I91"/>
  <c r="H91"/>
  <c r="E91"/>
  <c r="D91" s="1"/>
  <c r="N56" i="1" s="1"/>
  <c r="V90" i="2"/>
  <c r="U90"/>
  <c r="T90"/>
  <c r="S90"/>
  <c r="R90"/>
  <c r="Q90"/>
  <c r="P90"/>
  <c r="O90"/>
  <c r="N90"/>
  <c r="M90"/>
  <c r="L90"/>
  <c r="K90"/>
  <c r="J90"/>
  <c r="I90"/>
  <c r="H90"/>
  <c r="E90"/>
  <c r="D90" s="1"/>
  <c r="N61" i="1" s="1"/>
  <c r="V89" i="2"/>
  <c r="U89"/>
  <c r="T89"/>
  <c r="S89"/>
  <c r="R89"/>
  <c r="Q89"/>
  <c r="P89"/>
  <c r="O89"/>
  <c r="N89"/>
  <c r="M89"/>
  <c r="L89"/>
  <c r="K89"/>
  <c r="J89"/>
  <c r="I89"/>
  <c r="H89"/>
  <c r="E89"/>
  <c r="D89"/>
  <c r="N62" i="1" s="1"/>
  <c r="V88" i="2"/>
  <c r="U88"/>
  <c r="T88"/>
  <c r="S88"/>
  <c r="R88"/>
  <c r="Q88"/>
  <c r="P88"/>
  <c r="O88"/>
  <c r="N88"/>
  <c r="M88"/>
  <c r="L88"/>
  <c r="K88"/>
  <c r="J88"/>
  <c r="I88"/>
  <c r="H88"/>
  <c r="E88"/>
  <c r="D88" s="1"/>
  <c r="N69" i="1" s="1"/>
  <c r="V87" i="2"/>
  <c r="U87"/>
  <c r="T87"/>
  <c r="S87"/>
  <c r="R87"/>
  <c r="Q87"/>
  <c r="P87"/>
  <c r="O87"/>
  <c r="N87"/>
  <c r="M87"/>
  <c r="L87"/>
  <c r="K87"/>
  <c r="J87"/>
  <c r="I87"/>
  <c r="H87"/>
  <c r="E87"/>
  <c r="D87" s="1"/>
  <c r="N74" i="1" s="1"/>
  <c r="V86" i="2"/>
  <c r="U86"/>
  <c r="T86"/>
  <c r="S86"/>
  <c r="R86"/>
  <c r="Q86"/>
  <c r="P86"/>
  <c r="O86"/>
  <c r="N86"/>
  <c r="M86"/>
  <c r="L86"/>
  <c r="K86"/>
  <c r="J86"/>
  <c r="I86"/>
  <c r="H86"/>
  <c r="E86"/>
  <c r="D86" s="1"/>
  <c r="N75" i="1" s="1"/>
  <c r="V85" i="2"/>
  <c r="U85"/>
  <c r="T85"/>
  <c r="S85"/>
  <c r="R85"/>
  <c r="Q85"/>
  <c r="P85"/>
  <c r="O85"/>
  <c r="N85"/>
  <c r="M85"/>
  <c r="L85"/>
  <c r="K85"/>
  <c r="J85"/>
  <c r="H85"/>
  <c r="E85"/>
  <c r="D85" s="1"/>
  <c r="N77" i="1" s="1"/>
  <c r="V84" i="2"/>
  <c r="U84"/>
  <c r="T84"/>
  <c r="S84"/>
  <c r="R84"/>
  <c r="Q84"/>
  <c r="P84"/>
  <c r="O84"/>
  <c r="N84"/>
  <c r="M84"/>
  <c r="L84"/>
  <c r="K84"/>
  <c r="J84"/>
  <c r="I84"/>
  <c r="H84"/>
  <c r="E84"/>
  <c r="D84"/>
  <c r="V83"/>
  <c r="U83"/>
  <c r="T83"/>
  <c r="S83"/>
  <c r="R83"/>
  <c r="Q83"/>
  <c r="P83"/>
  <c r="O83"/>
  <c r="N83"/>
  <c r="M83"/>
  <c r="L83"/>
  <c r="K83"/>
  <c r="J83"/>
  <c r="I83"/>
  <c r="H83"/>
  <c r="E83"/>
  <c r="D83" s="1"/>
  <c r="N81" i="1" s="1"/>
  <c r="V82" i="2"/>
  <c r="U82"/>
  <c r="T82"/>
  <c r="S82"/>
  <c r="R82"/>
  <c r="Q82"/>
  <c r="P82"/>
  <c r="O82"/>
  <c r="N82"/>
  <c r="M82"/>
  <c r="L82"/>
  <c r="K82"/>
  <c r="J82"/>
  <c r="I82"/>
  <c r="H82"/>
  <c r="E82"/>
  <c r="D82" s="1"/>
  <c r="V81"/>
  <c r="U81"/>
  <c r="T81"/>
  <c r="S81"/>
  <c r="R81"/>
  <c r="Q81"/>
  <c r="P81"/>
  <c r="O81"/>
  <c r="N81"/>
  <c r="M81"/>
  <c r="L81"/>
  <c r="K81"/>
  <c r="J81"/>
  <c r="H81"/>
  <c r="E81"/>
  <c r="D81" s="1"/>
  <c r="N3" i="1" s="1"/>
  <c r="V80" i="2"/>
  <c r="U80"/>
  <c r="T80"/>
  <c r="S80"/>
  <c r="R80"/>
  <c r="Q80"/>
  <c r="P80"/>
  <c r="O80"/>
  <c r="N80"/>
  <c r="M80"/>
  <c r="L80"/>
  <c r="K80"/>
  <c r="J80"/>
  <c r="I80"/>
  <c r="E80"/>
  <c r="D80" s="1"/>
  <c r="N7" i="1" s="1"/>
  <c r="V79" i="2"/>
  <c r="U79"/>
  <c r="T79"/>
  <c r="S79"/>
  <c r="R79"/>
  <c r="Q79"/>
  <c r="P79"/>
  <c r="O79"/>
  <c r="N79"/>
  <c r="M79"/>
  <c r="L79"/>
  <c r="K79"/>
  <c r="J79"/>
  <c r="H79"/>
  <c r="E79"/>
  <c r="D79" s="1"/>
  <c r="N10" i="1" s="1"/>
  <c r="V78" i="2"/>
  <c r="U78"/>
  <c r="T78"/>
  <c r="S78"/>
  <c r="R78"/>
  <c r="Q78"/>
  <c r="P78"/>
  <c r="O78"/>
  <c r="N78"/>
  <c r="M78"/>
  <c r="L78"/>
  <c r="K78"/>
  <c r="J78"/>
  <c r="E78"/>
  <c r="D78" s="1"/>
  <c r="N26" i="1" s="1"/>
  <c r="V77" i="2"/>
  <c r="U77"/>
  <c r="T77"/>
  <c r="S77"/>
  <c r="R77"/>
  <c r="Q77"/>
  <c r="P77"/>
  <c r="O77"/>
  <c r="N77"/>
  <c r="M77"/>
  <c r="L77"/>
  <c r="K77"/>
  <c r="J77"/>
  <c r="E77"/>
  <c r="D77"/>
  <c r="V76"/>
  <c r="U76"/>
  <c r="T76"/>
  <c r="S76"/>
  <c r="R76"/>
  <c r="Q76"/>
  <c r="P76"/>
  <c r="O76"/>
  <c r="N76"/>
  <c r="M76"/>
  <c r="L76"/>
  <c r="K76"/>
  <c r="J76"/>
  <c r="I76"/>
  <c r="E76"/>
  <c r="D76"/>
  <c r="N40" i="1" s="1"/>
  <c r="V75" i="2"/>
  <c r="U75"/>
  <c r="T75"/>
  <c r="S75"/>
  <c r="R75"/>
  <c r="Q75"/>
  <c r="P75"/>
  <c r="O75"/>
  <c r="N75"/>
  <c r="M75"/>
  <c r="L75"/>
  <c r="K75"/>
  <c r="J75"/>
  <c r="H75"/>
  <c r="E75"/>
  <c r="D75"/>
  <c r="N42" i="1" s="1"/>
  <c r="V74" i="2"/>
  <c r="U74"/>
  <c r="T74"/>
  <c r="S74"/>
  <c r="R74"/>
  <c r="Q74"/>
  <c r="P74"/>
  <c r="O74"/>
  <c r="N74"/>
  <c r="M74"/>
  <c r="L74"/>
  <c r="K74"/>
  <c r="J74"/>
  <c r="H74"/>
  <c r="E74"/>
  <c r="D74"/>
  <c r="N47" i="1" s="1"/>
  <c r="V73" i="2"/>
  <c r="U73"/>
  <c r="T73"/>
  <c r="S73"/>
  <c r="R73"/>
  <c r="Q73"/>
  <c r="P73"/>
  <c r="O73"/>
  <c r="N73"/>
  <c r="M73"/>
  <c r="L73"/>
  <c r="K73"/>
  <c r="J73"/>
  <c r="I73"/>
  <c r="E73"/>
  <c r="D73"/>
  <c r="N49" i="1" s="1"/>
  <c r="V72" i="2"/>
  <c r="U72"/>
  <c r="T72"/>
  <c r="S72"/>
  <c r="R72"/>
  <c r="Q72"/>
  <c r="P72"/>
  <c r="O72"/>
  <c r="N72"/>
  <c r="M72"/>
  <c r="L72"/>
  <c r="K72"/>
  <c r="J72"/>
  <c r="I72"/>
  <c r="E72"/>
  <c r="D72"/>
  <c r="V71"/>
  <c r="U71"/>
  <c r="T71"/>
  <c r="S71"/>
  <c r="R71"/>
  <c r="Q71"/>
  <c r="P71"/>
  <c r="O71"/>
  <c r="N71"/>
  <c r="M71"/>
  <c r="L71"/>
  <c r="K71"/>
  <c r="J71"/>
  <c r="I71"/>
  <c r="H71"/>
  <c r="E71"/>
  <c r="D71" s="1"/>
  <c r="N59" i="1" s="1"/>
  <c r="V70" i="2"/>
  <c r="U70"/>
  <c r="T70"/>
  <c r="S70"/>
  <c r="R70"/>
  <c r="Q70"/>
  <c r="P70"/>
  <c r="O70"/>
  <c r="N70"/>
  <c r="M70"/>
  <c r="L70"/>
  <c r="K70"/>
  <c r="J70"/>
  <c r="I70"/>
  <c r="H70"/>
  <c r="E70"/>
  <c r="D70" s="1"/>
  <c r="N63" i="1" s="1"/>
  <c r="V69" i="2"/>
  <c r="U69"/>
  <c r="T69"/>
  <c r="S69"/>
  <c r="R69"/>
  <c r="Q69"/>
  <c r="P69"/>
  <c r="O69"/>
  <c r="N69"/>
  <c r="M69"/>
  <c r="L69"/>
  <c r="K69"/>
  <c r="J69"/>
  <c r="I69"/>
  <c r="H69"/>
  <c r="E69"/>
  <c r="D69" s="1"/>
  <c r="N70" i="1" s="1"/>
  <c r="V68" i="2"/>
  <c r="U68"/>
  <c r="T68"/>
  <c r="S68"/>
  <c r="R68"/>
  <c r="Q68"/>
  <c r="P68"/>
  <c r="O68"/>
  <c r="N68"/>
  <c r="M68"/>
  <c r="L68"/>
  <c r="K68"/>
  <c r="J68"/>
  <c r="I68"/>
  <c r="H68"/>
  <c r="E68"/>
  <c r="D68"/>
  <c r="V67"/>
  <c r="U67"/>
  <c r="T67"/>
  <c r="S67"/>
  <c r="R67"/>
  <c r="Q67"/>
  <c r="P67"/>
  <c r="O67"/>
  <c r="N67"/>
  <c r="M67"/>
  <c r="L67"/>
  <c r="K67"/>
  <c r="J67"/>
  <c r="E67"/>
  <c r="D67" s="1"/>
  <c r="N6" i="1" s="1"/>
  <c r="V66" i="2"/>
  <c r="U66"/>
  <c r="T66"/>
  <c r="S66"/>
  <c r="R66"/>
  <c r="Q66"/>
  <c r="P66"/>
  <c r="O66"/>
  <c r="N66"/>
  <c r="M66"/>
  <c r="L66"/>
  <c r="K66"/>
  <c r="J66"/>
  <c r="I66"/>
  <c r="H66"/>
  <c r="E66"/>
  <c r="D66"/>
  <c r="N8" i="1" s="1"/>
  <c r="V65" i="2"/>
  <c r="U65"/>
  <c r="T65"/>
  <c r="S65"/>
  <c r="R65"/>
  <c r="Q65"/>
  <c r="P65"/>
  <c r="O65"/>
  <c r="N65"/>
  <c r="M65"/>
  <c r="L65"/>
  <c r="K65"/>
  <c r="J65"/>
  <c r="H65"/>
  <c r="E65"/>
  <c r="D65"/>
  <c r="N13" i="1" s="1"/>
  <c r="V64" i="2"/>
  <c r="U64"/>
  <c r="T64"/>
  <c r="S64"/>
  <c r="R64"/>
  <c r="Q64"/>
  <c r="P64"/>
  <c r="O64"/>
  <c r="N64"/>
  <c r="M64"/>
  <c r="L64"/>
  <c r="K64"/>
  <c r="J64"/>
  <c r="I64"/>
  <c r="H64"/>
  <c r="E64"/>
  <c r="D64" s="1"/>
  <c r="N17" i="1" s="1"/>
  <c r="V63" i="2"/>
  <c r="U63"/>
  <c r="T63"/>
  <c r="S63"/>
  <c r="R63"/>
  <c r="Q63"/>
  <c r="P63"/>
  <c r="O63"/>
  <c r="N63"/>
  <c r="M63"/>
  <c r="L63"/>
  <c r="K63"/>
  <c r="J63"/>
  <c r="E63"/>
  <c r="D63"/>
  <c r="N29" i="1" s="1"/>
  <c r="V62" i="2"/>
  <c r="U62"/>
  <c r="T62"/>
  <c r="S62"/>
  <c r="R62"/>
  <c r="Q62"/>
  <c r="P62"/>
  <c r="O62"/>
  <c r="N62"/>
  <c r="M62"/>
  <c r="L62"/>
  <c r="K62"/>
  <c r="J62"/>
  <c r="E62"/>
  <c r="D62" s="1"/>
  <c r="N33" i="1" s="1"/>
  <c r="V61" i="2"/>
  <c r="U61"/>
  <c r="T61"/>
  <c r="S61"/>
  <c r="R61"/>
  <c r="Q61"/>
  <c r="P61"/>
  <c r="O61"/>
  <c r="N61"/>
  <c r="M61"/>
  <c r="L61"/>
  <c r="K61"/>
  <c r="J61"/>
  <c r="E61"/>
  <c r="D61" s="1"/>
  <c r="N34" i="1" s="1"/>
  <c r="V60" i="2"/>
  <c r="U60"/>
  <c r="T60"/>
  <c r="S60"/>
  <c r="R60"/>
  <c r="Q60"/>
  <c r="P60"/>
  <c r="O60"/>
  <c r="N60"/>
  <c r="M60"/>
  <c r="L60"/>
  <c r="K60"/>
  <c r="J60"/>
  <c r="E60"/>
  <c r="D60" s="1"/>
  <c r="N35" i="1" s="1"/>
  <c r="V59" i="2"/>
  <c r="U59"/>
  <c r="T59"/>
  <c r="S59"/>
  <c r="R59"/>
  <c r="Q59"/>
  <c r="P59"/>
  <c r="O59"/>
  <c r="N59"/>
  <c r="M59"/>
  <c r="L59"/>
  <c r="K59"/>
  <c r="J59"/>
  <c r="E59"/>
  <c r="D59"/>
  <c r="N39" i="1" s="1"/>
  <c r="V58" i="2"/>
  <c r="U58"/>
  <c r="T58"/>
  <c r="S58"/>
  <c r="R58"/>
  <c r="Q58"/>
  <c r="P58"/>
  <c r="O58"/>
  <c r="N58"/>
  <c r="M58"/>
  <c r="L58"/>
  <c r="K58"/>
  <c r="J58"/>
  <c r="E58"/>
  <c r="D58" s="1"/>
  <c r="N41" i="1" s="1"/>
  <c r="V57" i="2"/>
  <c r="U57"/>
  <c r="T57"/>
  <c r="S57"/>
  <c r="R57"/>
  <c r="Q57"/>
  <c r="P57"/>
  <c r="O57"/>
  <c r="N57"/>
  <c r="M57"/>
  <c r="L57"/>
  <c r="K57"/>
  <c r="J57"/>
  <c r="H57"/>
  <c r="E57"/>
  <c r="D57" s="1"/>
  <c r="N43" i="1" s="1"/>
  <c r="V56" i="2"/>
  <c r="U56"/>
  <c r="T56"/>
  <c r="S56"/>
  <c r="R56"/>
  <c r="Q56"/>
  <c r="P56"/>
  <c r="O56"/>
  <c r="N56"/>
  <c r="M56"/>
  <c r="L56"/>
  <c r="K56"/>
  <c r="J56"/>
  <c r="E56"/>
  <c r="D56" s="1"/>
  <c r="N48" i="1" s="1"/>
  <c r="V55" i="2"/>
  <c r="U55"/>
  <c r="T55"/>
  <c r="S55"/>
  <c r="R55"/>
  <c r="Q55"/>
  <c r="P55"/>
  <c r="O55"/>
  <c r="N55"/>
  <c r="M55"/>
  <c r="L55"/>
  <c r="K55"/>
  <c r="J55"/>
  <c r="I55"/>
  <c r="H55"/>
  <c r="E55"/>
  <c r="V54"/>
  <c r="U54"/>
  <c r="T54"/>
  <c r="S54"/>
  <c r="R54"/>
  <c r="Q54"/>
  <c r="P54"/>
  <c r="O54"/>
  <c r="N54"/>
  <c r="M54"/>
  <c r="L54"/>
  <c r="K54"/>
  <c r="J54"/>
  <c r="I54"/>
  <c r="H54"/>
  <c r="E54"/>
  <c r="D54" s="1"/>
  <c r="N55" i="1" s="1"/>
  <c r="V53" i="2"/>
  <c r="U53"/>
  <c r="T53"/>
  <c r="S53"/>
  <c r="R53"/>
  <c r="Q53"/>
  <c r="P53"/>
  <c r="O53"/>
  <c r="N53"/>
  <c r="M53"/>
  <c r="L53"/>
  <c r="K53"/>
  <c r="J53"/>
  <c r="I53"/>
  <c r="H53"/>
  <c r="E53"/>
  <c r="V52"/>
  <c r="U52"/>
  <c r="T52"/>
  <c r="S52"/>
  <c r="R52"/>
  <c r="Q52"/>
  <c r="P52"/>
  <c r="O52"/>
  <c r="N52"/>
  <c r="M52"/>
  <c r="L52"/>
  <c r="K52"/>
  <c r="J52"/>
  <c r="I52"/>
  <c r="H52"/>
  <c r="E52"/>
  <c r="D52"/>
  <c r="V51"/>
  <c r="U51"/>
  <c r="T51"/>
  <c r="S51"/>
  <c r="R51"/>
  <c r="Q51"/>
  <c r="P51"/>
  <c r="O51"/>
  <c r="N51"/>
  <c r="M51"/>
  <c r="L51"/>
  <c r="K51"/>
  <c r="J51"/>
  <c r="I51"/>
  <c r="H51"/>
  <c r="E51"/>
  <c r="V50"/>
  <c r="U50"/>
  <c r="T50"/>
  <c r="S50"/>
  <c r="R50"/>
  <c r="Q50"/>
  <c r="P50"/>
  <c r="O50"/>
  <c r="N50"/>
  <c r="M50"/>
  <c r="L50"/>
  <c r="K50"/>
  <c r="J50"/>
  <c r="I50"/>
  <c r="H50"/>
  <c r="E50"/>
  <c r="V49"/>
  <c r="U49"/>
  <c r="T49"/>
  <c r="S49"/>
  <c r="R49"/>
  <c r="Q49"/>
  <c r="P49"/>
  <c r="O49"/>
  <c r="N49"/>
  <c r="M49"/>
  <c r="L49"/>
  <c r="K49"/>
  <c r="J49"/>
  <c r="I49"/>
  <c r="H49"/>
  <c r="E49"/>
  <c r="V48"/>
  <c r="U48"/>
  <c r="T48"/>
  <c r="S48"/>
  <c r="R48"/>
  <c r="Q48"/>
  <c r="P48"/>
  <c r="O48"/>
  <c r="N48"/>
  <c r="M48"/>
  <c r="L48"/>
  <c r="K48"/>
  <c r="J48"/>
  <c r="I48"/>
  <c r="H48"/>
  <c r="E48"/>
  <c r="V47"/>
  <c r="U47"/>
  <c r="T47"/>
  <c r="S47"/>
  <c r="R47"/>
  <c r="Q47"/>
  <c r="P47"/>
  <c r="O47"/>
  <c r="N47"/>
  <c r="M47"/>
  <c r="L47"/>
  <c r="K47"/>
  <c r="J47"/>
  <c r="I47"/>
  <c r="H47"/>
  <c r="E47"/>
  <c r="V46"/>
  <c r="U46"/>
  <c r="T46"/>
  <c r="S46"/>
  <c r="R46"/>
  <c r="Q46"/>
  <c r="P46"/>
  <c r="O46"/>
  <c r="N46"/>
  <c r="M46"/>
  <c r="L46"/>
  <c r="K46"/>
  <c r="J46"/>
  <c r="E46"/>
  <c r="D46" s="1"/>
  <c r="N19" i="1" s="1"/>
  <c r="V45" i="2"/>
  <c r="U45"/>
  <c r="T45"/>
  <c r="S45"/>
  <c r="R45"/>
  <c r="Q45"/>
  <c r="P45"/>
  <c r="O45"/>
  <c r="N45"/>
  <c r="M45"/>
  <c r="L45"/>
  <c r="K45"/>
  <c r="J45"/>
  <c r="I45"/>
  <c r="E45"/>
  <c r="D45" s="1"/>
  <c r="N5" i="1" s="1"/>
  <c r="V44" i="2"/>
  <c r="U44"/>
  <c r="T44"/>
  <c r="S44"/>
  <c r="R44"/>
  <c r="Q44"/>
  <c r="P44"/>
  <c r="O44"/>
  <c r="N44"/>
  <c r="M44"/>
  <c r="L44"/>
  <c r="K44"/>
  <c r="J44"/>
  <c r="I44"/>
  <c r="E44"/>
  <c r="D44" s="1"/>
  <c r="N23" i="1" s="1"/>
  <c r="V43" i="2"/>
  <c r="U43"/>
  <c r="T43"/>
  <c r="S43"/>
  <c r="R43"/>
  <c r="Q43"/>
  <c r="P43"/>
  <c r="O43"/>
  <c r="N43"/>
  <c r="M43"/>
  <c r="L43"/>
  <c r="K43"/>
  <c r="J43"/>
  <c r="H43"/>
  <c r="E43"/>
  <c r="D43"/>
  <c r="V42"/>
  <c r="U42"/>
  <c r="T42"/>
  <c r="S42"/>
  <c r="R42"/>
  <c r="Q42"/>
  <c r="P42"/>
  <c r="O42"/>
  <c r="N42"/>
  <c r="M42"/>
  <c r="L42"/>
  <c r="K42"/>
  <c r="J42"/>
  <c r="H42"/>
  <c r="E42"/>
  <c r="D42"/>
  <c r="V41"/>
  <c r="U41"/>
  <c r="T41"/>
  <c r="S41"/>
  <c r="R41"/>
  <c r="Q41"/>
  <c r="P41"/>
  <c r="O41"/>
  <c r="N41"/>
  <c r="M41"/>
  <c r="L41"/>
  <c r="K41"/>
  <c r="J41"/>
  <c r="E41"/>
  <c r="D41" s="1"/>
  <c r="N54" i="1" s="1"/>
  <c r="V40" i="2"/>
  <c r="U40"/>
  <c r="T40"/>
  <c r="S40"/>
  <c r="R40"/>
  <c r="Q40"/>
  <c r="P40"/>
  <c r="O40"/>
  <c r="N40"/>
  <c r="M40"/>
  <c r="L40"/>
  <c r="K40"/>
  <c r="J40"/>
  <c r="I40"/>
  <c r="H40"/>
  <c r="E40"/>
  <c r="V39"/>
  <c r="U39"/>
  <c r="T39"/>
  <c r="S39"/>
  <c r="R39"/>
  <c r="Q39"/>
  <c r="P39"/>
  <c r="O39"/>
  <c r="N39"/>
  <c r="M39"/>
  <c r="L39"/>
  <c r="K39"/>
  <c r="J39"/>
  <c r="I39"/>
  <c r="E39"/>
  <c r="D39" s="1"/>
  <c r="N89" i="1" s="1"/>
  <c r="T38" i="2"/>
  <c r="S38"/>
  <c r="R38"/>
  <c r="Q38"/>
  <c r="P38"/>
  <c r="O38"/>
  <c r="N38"/>
  <c r="M38"/>
  <c r="L38"/>
  <c r="K38"/>
  <c r="J38"/>
  <c r="E38"/>
  <c r="D38"/>
  <c r="V37"/>
  <c r="U37"/>
  <c r="T37"/>
  <c r="S37"/>
  <c r="R37"/>
  <c r="Q37"/>
  <c r="P37"/>
  <c r="O37"/>
  <c r="N37"/>
  <c r="M37"/>
  <c r="L37"/>
  <c r="K37"/>
  <c r="J37"/>
  <c r="I37"/>
  <c r="H37"/>
  <c r="E37"/>
  <c r="V36"/>
  <c r="U36"/>
  <c r="T36"/>
  <c r="S36"/>
  <c r="R36"/>
  <c r="Q36"/>
  <c r="P36"/>
  <c r="O36"/>
  <c r="N36"/>
  <c r="M36"/>
  <c r="L36"/>
  <c r="K36"/>
  <c r="J36"/>
  <c r="E36"/>
  <c r="D36" s="1"/>
  <c r="N20" i="1" s="1"/>
  <c r="V35" i="2"/>
  <c r="U35"/>
  <c r="T35"/>
  <c r="S35"/>
  <c r="R35"/>
  <c r="Q35"/>
  <c r="P35"/>
  <c r="O35"/>
  <c r="N35"/>
  <c r="M35"/>
  <c r="L35"/>
  <c r="K35"/>
  <c r="J35"/>
  <c r="E35"/>
  <c r="D35" s="1"/>
  <c r="N45" i="1" s="1"/>
  <c r="V34" i="2"/>
  <c r="U34"/>
  <c r="T34"/>
  <c r="S34"/>
  <c r="R34"/>
  <c r="Q34"/>
  <c r="P34"/>
  <c r="O34"/>
  <c r="N34"/>
  <c r="M34"/>
  <c r="L34"/>
  <c r="K34"/>
  <c r="J34"/>
  <c r="E34"/>
  <c r="V33"/>
  <c r="U33"/>
  <c r="T33"/>
  <c r="S33"/>
  <c r="R33"/>
  <c r="Q33"/>
  <c r="P33"/>
  <c r="O33"/>
  <c r="N33"/>
  <c r="M33"/>
  <c r="L33"/>
  <c r="K33"/>
  <c r="J33"/>
  <c r="E33"/>
  <c r="D33" s="1"/>
  <c r="N9" i="1" s="1"/>
  <c r="V32" i="2"/>
  <c r="U32"/>
  <c r="T32"/>
  <c r="S32"/>
  <c r="R32"/>
  <c r="Q32"/>
  <c r="P32"/>
  <c r="O32"/>
  <c r="N32"/>
  <c r="M32"/>
  <c r="L32"/>
  <c r="K32"/>
  <c r="J32"/>
  <c r="E32"/>
  <c r="D32" s="1"/>
  <c r="N27" i="1" s="1"/>
  <c r="V31" i="2"/>
  <c r="U31"/>
  <c r="T31"/>
  <c r="S31"/>
  <c r="R31"/>
  <c r="Q31"/>
  <c r="P31"/>
  <c r="O31"/>
  <c r="N31"/>
  <c r="M31"/>
  <c r="L31"/>
  <c r="K31"/>
  <c r="J31"/>
  <c r="E31"/>
  <c r="V30"/>
  <c r="U30"/>
  <c r="T30"/>
  <c r="S30"/>
  <c r="R30"/>
  <c r="Q30"/>
  <c r="P30"/>
  <c r="O30"/>
  <c r="N30"/>
  <c r="M30"/>
  <c r="L30"/>
  <c r="K30"/>
  <c r="J30"/>
  <c r="I30"/>
  <c r="H30"/>
  <c r="E30"/>
  <c r="D30"/>
  <c r="N83" i="1" s="1"/>
  <c r="V29" i="2"/>
  <c r="U29"/>
  <c r="T29"/>
  <c r="S29"/>
  <c r="R29"/>
  <c r="Q29"/>
  <c r="P29"/>
  <c r="O29"/>
  <c r="N29"/>
  <c r="M29"/>
  <c r="L29"/>
  <c r="K29"/>
  <c r="J29"/>
  <c r="E29"/>
  <c r="V28"/>
  <c r="U28"/>
  <c r="T28"/>
  <c r="S28"/>
  <c r="R28"/>
  <c r="Q28"/>
  <c r="P28"/>
  <c r="O28"/>
  <c r="N28"/>
  <c r="M28"/>
  <c r="L28"/>
  <c r="K28"/>
  <c r="J28"/>
  <c r="E28"/>
  <c r="D28" s="1"/>
  <c r="N14" i="1" s="1"/>
  <c r="V27" i="2"/>
  <c r="U27"/>
  <c r="T27"/>
  <c r="S27"/>
  <c r="R27"/>
  <c r="Q27"/>
  <c r="P27"/>
  <c r="O27"/>
  <c r="N27"/>
  <c r="M27"/>
  <c r="L27"/>
  <c r="K27"/>
  <c r="J27"/>
  <c r="E27"/>
  <c r="V26"/>
  <c r="U26"/>
  <c r="T26"/>
  <c r="S26"/>
  <c r="R26"/>
  <c r="Q26"/>
  <c r="P26"/>
  <c r="O26"/>
  <c r="N26"/>
  <c r="M26"/>
  <c r="L26"/>
  <c r="K26"/>
  <c r="J26"/>
  <c r="I26"/>
  <c r="E26"/>
  <c r="D26"/>
  <c r="V25"/>
  <c r="U25"/>
  <c r="T25"/>
  <c r="S25"/>
  <c r="R25"/>
  <c r="Q25"/>
  <c r="P25"/>
  <c r="O25"/>
  <c r="N25"/>
  <c r="M25"/>
  <c r="L25"/>
  <c r="K25"/>
  <c r="J25"/>
  <c r="E25"/>
  <c r="D25" s="1"/>
  <c r="N87" i="1" s="1"/>
  <c r="V24" i="2"/>
  <c r="U24"/>
  <c r="T24"/>
  <c r="S24"/>
  <c r="R24"/>
  <c r="Q24"/>
  <c r="P24"/>
  <c r="O24"/>
  <c r="N24"/>
  <c r="M24"/>
  <c r="L24"/>
  <c r="K24"/>
  <c r="J24"/>
  <c r="E24"/>
  <c r="V23"/>
  <c r="U23"/>
  <c r="T23"/>
  <c r="S23"/>
  <c r="R23"/>
  <c r="Q23"/>
  <c r="P23"/>
  <c r="O23"/>
  <c r="N23"/>
  <c r="M23"/>
  <c r="L23"/>
  <c r="K23"/>
  <c r="J23"/>
  <c r="E23"/>
  <c r="V22"/>
  <c r="U22"/>
  <c r="T22"/>
  <c r="S22"/>
  <c r="R22"/>
  <c r="Q22"/>
  <c r="P22"/>
  <c r="O22"/>
  <c r="N22"/>
  <c r="M22"/>
  <c r="L22"/>
  <c r="K22"/>
  <c r="J22"/>
  <c r="E22"/>
  <c r="U21"/>
  <c r="T21"/>
  <c r="S21"/>
  <c r="R21"/>
  <c r="Q21"/>
  <c r="P21"/>
  <c r="O21"/>
  <c r="N21"/>
  <c r="M21"/>
  <c r="L21"/>
  <c r="K21"/>
  <c r="J21"/>
  <c r="I21"/>
  <c r="H21"/>
  <c r="E21"/>
  <c r="D21"/>
  <c r="U20"/>
  <c r="T20"/>
  <c r="S20"/>
  <c r="R20"/>
  <c r="Q20"/>
  <c r="P20"/>
  <c r="O20"/>
  <c r="N20"/>
  <c r="M20"/>
  <c r="L20"/>
  <c r="K20"/>
  <c r="J20"/>
  <c r="I20"/>
  <c r="H20"/>
  <c r="E20"/>
  <c r="D20"/>
  <c r="U19"/>
  <c r="T19"/>
  <c r="S19"/>
  <c r="R19"/>
  <c r="Q19"/>
  <c r="P19"/>
  <c r="O19"/>
  <c r="N19"/>
  <c r="M19"/>
  <c r="L19"/>
  <c r="K19"/>
  <c r="J19"/>
  <c r="I19"/>
  <c r="H19"/>
  <c r="E19"/>
  <c r="D19"/>
  <c r="U18"/>
  <c r="T18"/>
  <c r="S18"/>
  <c r="R18"/>
  <c r="Q18"/>
  <c r="P18"/>
  <c r="O18"/>
  <c r="N18"/>
  <c r="M18"/>
  <c r="L18"/>
  <c r="K18"/>
  <c r="J18"/>
  <c r="I18"/>
  <c r="H18"/>
  <c r="E18"/>
  <c r="D18"/>
  <c r="U17"/>
  <c r="T17"/>
  <c r="S17"/>
  <c r="R17"/>
  <c r="Q17"/>
  <c r="P17"/>
  <c r="O17"/>
  <c r="N17"/>
  <c r="M17"/>
  <c r="L17"/>
  <c r="K17"/>
  <c r="J17"/>
  <c r="I17"/>
  <c r="H17"/>
  <c r="E17"/>
  <c r="D17"/>
  <c r="U16"/>
  <c r="T16"/>
  <c r="S16"/>
  <c r="R16"/>
  <c r="Q16"/>
  <c r="P16"/>
  <c r="O16"/>
  <c r="N16"/>
  <c r="M16"/>
  <c r="L16"/>
  <c r="K16"/>
  <c r="J16"/>
  <c r="I16"/>
  <c r="H16"/>
  <c r="E16"/>
  <c r="D16"/>
  <c r="U15"/>
  <c r="T15"/>
  <c r="S15"/>
  <c r="R15"/>
  <c r="Q15"/>
  <c r="P15"/>
  <c r="O15"/>
  <c r="N15"/>
  <c r="M15"/>
  <c r="L15"/>
  <c r="K15"/>
  <c r="J15"/>
  <c r="I15"/>
  <c r="H15"/>
  <c r="E15"/>
  <c r="D15"/>
  <c r="U14"/>
  <c r="T14"/>
  <c r="S14"/>
  <c r="R14"/>
  <c r="Q14"/>
  <c r="P14"/>
  <c r="O14"/>
  <c r="N14"/>
  <c r="M14"/>
  <c r="L14"/>
  <c r="K14"/>
  <c r="J14"/>
  <c r="I14"/>
  <c r="H14"/>
  <c r="E14"/>
  <c r="D14"/>
  <c r="U13"/>
  <c r="T13"/>
  <c r="S13"/>
  <c r="R13"/>
  <c r="Q13"/>
  <c r="P13"/>
  <c r="O13"/>
  <c r="N13"/>
  <c r="M13"/>
  <c r="L13"/>
  <c r="K13"/>
  <c r="J13"/>
  <c r="I13"/>
  <c r="H13"/>
  <c r="E13"/>
  <c r="D13"/>
  <c r="U12"/>
  <c r="T12"/>
  <c r="S12"/>
  <c r="R12"/>
  <c r="Q12"/>
  <c r="P12"/>
  <c r="O12"/>
  <c r="N12"/>
  <c r="M12"/>
  <c r="L12"/>
  <c r="K12"/>
  <c r="J12"/>
  <c r="I12"/>
  <c r="H12"/>
  <c r="E12"/>
  <c r="D12"/>
  <c r="U11"/>
  <c r="T11"/>
  <c r="S11"/>
  <c r="R11"/>
  <c r="Q11"/>
  <c r="P11"/>
  <c r="O11"/>
  <c r="N11"/>
  <c r="M11"/>
  <c r="L11"/>
  <c r="K11"/>
  <c r="J11"/>
  <c r="I11"/>
  <c r="H11"/>
  <c r="E11"/>
  <c r="D11"/>
  <c r="U10"/>
  <c r="T10"/>
  <c r="S10"/>
  <c r="R10"/>
  <c r="Q10"/>
  <c r="P10"/>
  <c r="O10"/>
  <c r="N10"/>
  <c r="M10"/>
  <c r="L10"/>
  <c r="K10"/>
  <c r="J10"/>
  <c r="I10"/>
  <c r="H10"/>
  <c r="E10"/>
  <c r="D10"/>
  <c r="U9"/>
  <c r="T9"/>
  <c r="S9"/>
  <c r="R9"/>
  <c r="Q9"/>
  <c r="P9"/>
  <c r="O9"/>
  <c r="N9"/>
  <c r="M9"/>
  <c r="L9"/>
  <c r="K9"/>
  <c r="J9"/>
  <c r="I9"/>
  <c r="H9"/>
  <c r="E9"/>
  <c r="D9"/>
  <c r="U8"/>
  <c r="T8"/>
  <c r="S8"/>
  <c r="R8"/>
  <c r="Q8"/>
  <c r="P8"/>
  <c r="O8"/>
  <c r="N8"/>
  <c r="M8"/>
  <c r="L8"/>
  <c r="K8"/>
  <c r="J8"/>
  <c r="I8"/>
  <c r="H8"/>
  <c r="E8"/>
  <c r="D8"/>
  <c r="U7"/>
  <c r="T7"/>
  <c r="S7"/>
  <c r="R7"/>
  <c r="Q7"/>
  <c r="P7"/>
  <c r="O7"/>
  <c r="N7"/>
  <c r="M7"/>
  <c r="L7"/>
  <c r="K7"/>
  <c r="J7"/>
  <c r="I7"/>
  <c r="H7"/>
  <c r="E7"/>
  <c r="D7"/>
  <c r="U6"/>
  <c r="T6"/>
  <c r="S6"/>
  <c r="R6"/>
  <c r="Q6"/>
  <c r="P6"/>
  <c r="O6"/>
  <c r="N6"/>
  <c r="M6"/>
  <c r="L6"/>
  <c r="K6"/>
  <c r="J6"/>
  <c r="I6"/>
  <c r="H6"/>
  <c r="E6"/>
  <c r="D6"/>
  <c r="U5"/>
  <c r="T5"/>
  <c r="S5"/>
  <c r="R5"/>
  <c r="Q5"/>
  <c r="P5"/>
  <c r="O5"/>
  <c r="N5"/>
  <c r="M5"/>
  <c r="L5"/>
  <c r="K5"/>
  <c r="J5"/>
  <c r="I5"/>
  <c r="H5"/>
  <c r="E5"/>
  <c r="D5"/>
  <c r="U4"/>
  <c r="T4"/>
  <c r="S4"/>
  <c r="R4"/>
  <c r="Q4"/>
  <c r="P4"/>
  <c r="O4"/>
  <c r="N4"/>
  <c r="M4"/>
  <c r="L4"/>
  <c r="K4"/>
  <c r="J4"/>
  <c r="I4"/>
  <c r="H4"/>
  <c r="E4"/>
  <c r="D4"/>
  <c r="U3"/>
  <c r="T3"/>
  <c r="S3"/>
  <c r="R3"/>
  <c r="Q3"/>
  <c r="P3"/>
  <c r="O3"/>
  <c r="N3"/>
  <c r="M3"/>
  <c r="L3"/>
  <c r="K3"/>
  <c r="J3"/>
  <c r="I3"/>
  <c r="H3"/>
  <c r="E3"/>
  <c r="D3"/>
  <c r="U2"/>
  <c r="T2"/>
  <c r="S2"/>
  <c r="R2"/>
  <c r="Q2"/>
  <c r="P2"/>
  <c r="O2"/>
  <c r="N2"/>
  <c r="M2"/>
  <c r="L2"/>
  <c r="K2"/>
  <c r="J2"/>
  <c r="I2"/>
  <c r="H2"/>
  <c r="E2"/>
  <c r="D2"/>
  <c r="N91" i="1"/>
  <c r="K91"/>
  <c r="N92"/>
  <c r="K92"/>
  <c r="N93"/>
  <c r="K93"/>
  <c r="N94"/>
  <c r="K94"/>
  <c r="N95"/>
  <c r="K95"/>
  <c r="N96"/>
  <c r="K96"/>
  <c r="N97"/>
  <c r="N99"/>
  <c r="K99"/>
  <c r="N100"/>
  <c r="K100"/>
  <c r="N101"/>
  <c r="K101"/>
  <c r="N102"/>
  <c r="K102"/>
  <c r="N103"/>
  <c r="K103"/>
  <c r="N104"/>
  <c r="K104"/>
  <c r="N105"/>
  <c r="K105"/>
  <c r="N106"/>
  <c r="K106"/>
  <c r="N107"/>
  <c r="K107"/>
  <c r="N108"/>
  <c r="K108"/>
  <c r="N109"/>
  <c r="K109"/>
  <c r="N110"/>
  <c r="K110"/>
  <c r="N111"/>
  <c r="K111"/>
  <c r="K56"/>
  <c r="K62"/>
  <c r="N64"/>
  <c r="K64"/>
  <c r="K65"/>
  <c r="K68"/>
  <c r="K17"/>
  <c r="K69"/>
  <c r="K98"/>
  <c r="K71"/>
  <c r="K74"/>
  <c r="N79"/>
  <c r="K79"/>
  <c r="K81"/>
  <c r="N32"/>
  <c r="K82"/>
  <c r="K35"/>
  <c r="K36"/>
  <c r="K38"/>
  <c r="N88"/>
  <c r="K88"/>
  <c r="N46"/>
  <c r="N53"/>
  <c r="N12"/>
  <c r="K12"/>
  <c r="N67"/>
  <c r="K67"/>
  <c r="N84"/>
  <c r="K84"/>
  <c r="N44"/>
  <c r="N51"/>
  <c r="N58"/>
  <c r="K58"/>
  <c r="N60"/>
  <c r="N15"/>
  <c r="N66"/>
  <c r="K66"/>
  <c r="K20"/>
  <c r="N72"/>
  <c r="K72"/>
  <c r="N73"/>
  <c r="K73"/>
  <c r="N76"/>
  <c r="K76"/>
  <c r="K83"/>
  <c r="N86"/>
  <c r="K86"/>
  <c r="K87"/>
  <c r="K45"/>
  <c r="K89"/>
  <c r="N90"/>
  <c r="K90"/>
  <c r="N2"/>
  <c r="K2"/>
  <c r="K5"/>
  <c r="N30"/>
  <c r="N31"/>
  <c r="N50"/>
  <c r="N52"/>
  <c r="K52"/>
  <c r="N80"/>
  <c r="K80"/>
  <c r="N78"/>
  <c r="K78"/>
  <c r="T14" i="4" l="1"/>
  <c r="S15" s="1"/>
  <c r="T3"/>
  <c r="R4" s="1"/>
  <c r="T9"/>
  <c r="L10" s="1"/>
  <c r="P4"/>
  <c r="F4"/>
  <c r="P15" l="1"/>
  <c r="F15"/>
  <c r="E15"/>
  <c r="I4"/>
  <c r="O4"/>
  <c r="F10"/>
  <c r="J4"/>
  <c r="M4"/>
  <c r="S4"/>
  <c r="C4"/>
  <c r="D4"/>
  <c r="N4"/>
  <c r="Q4"/>
  <c r="G4"/>
  <c r="H4"/>
  <c r="B4"/>
  <c r="E4"/>
  <c r="K4"/>
  <c r="L4"/>
  <c r="H15"/>
  <c r="K10"/>
  <c r="Q10"/>
  <c r="E10"/>
  <c r="N10"/>
  <c r="O10"/>
  <c r="I10"/>
  <c r="B10"/>
  <c r="M10"/>
  <c r="R10"/>
  <c r="G10"/>
  <c r="C15"/>
  <c r="N15"/>
  <c r="O15"/>
  <c r="G15"/>
  <c r="R15"/>
  <c r="K15"/>
  <c r="P10"/>
  <c r="L15"/>
  <c r="I15"/>
  <c r="B15"/>
  <c r="M15"/>
  <c r="D15"/>
  <c r="Q15"/>
  <c r="J15"/>
  <c r="J10"/>
  <c r="S10"/>
  <c r="C10"/>
  <c r="H10"/>
  <c r="D10"/>
</calcChain>
</file>

<file path=xl/sharedStrings.xml><?xml version="1.0" encoding="utf-8"?>
<sst xmlns="http://schemas.openxmlformats.org/spreadsheetml/2006/main" count="1796" uniqueCount="376">
  <si>
    <t>성별</t>
  </si>
  <si>
    <t>타임스탬프</t>
  </si>
  <si>
    <t>학번</t>
  </si>
  <si>
    <t>단과대</t>
  </si>
  <si>
    <t>전화번호</t>
  </si>
  <si>
    <t>2016-1 활동</t>
  </si>
  <si>
    <t>회비</t>
  </si>
  <si>
    <t>2016년도 1학기 송도 정모 참가 여부</t>
  </si>
  <si>
    <t>송도 여부</t>
  </si>
  <si>
    <t>기수</t>
  </si>
  <si>
    <t>예금</t>
  </si>
  <si>
    <t>등급</t>
  </si>
  <si>
    <t>설명 가능한 게임</t>
  </si>
  <si>
    <t>심동훈</t>
  </si>
  <si>
    <t>남자</t>
  </si>
  <si>
    <t>공과대학</t>
  </si>
  <si>
    <t>전기전자공학과</t>
  </si>
  <si>
    <t>010-9023-9840</t>
  </si>
  <si>
    <t>신촌</t>
  </si>
  <si>
    <t>O</t>
  </si>
  <si>
    <t>4회 모두 참여할 수 있습니다.</t>
  </si>
  <si>
    <t>1기</t>
  </si>
  <si>
    <t>송경훈</t>
  </si>
  <si>
    <t>경영대학</t>
  </si>
  <si>
    <t>경영학과</t>
  </si>
  <si>
    <t>010-2183-8475</t>
  </si>
  <si>
    <t>참여할 수 있으나 4회 전부는 참여할 수 없습니다.</t>
  </si>
  <si>
    <t>2기</t>
  </si>
  <si>
    <t>곽동호</t>
  </si>
  <si>
    <t>문과대학</t>
  </si>
  <si>
    <t>철학과</t>
  </si>
  <si>
    <t xml:space="preserve">010-5031-8680 </t>
  </si>
  <si>
    <t>송도</t>
  </si>
  <si>
    <t>3기</t>
  </si>
  <si>
    <t>스플렌더, 뱅</t>
  </si>
  <si>
    <t>권유리</t>
  </si>
  <si>
    <t>여자</t>
  </si>
  <si>
    <t>언더우드국제대학</t>
  </si>
  <si>
    <t>ISED</t>
  </si>
  <si>
    <t>010-2324-8150</t>
  </si>
  <si>
    <t>서재원</t>
  </si>
  <si>
    <t>이과대학</t>
  </si>
  <si>
    <t>지구시스템과학과</t>
  </si>
  <si>
    <t>010-8865-8934</t>
  </si>
  <si>
    <t>성다은</t>
  </si>
  <si>
    <t>010-6789-3440</t>
  </si>
  <si>
    <t>이다은</t>
  </si>
  <si>
    <t>사회과학대학</t>
  </si>
  <si>
    <t>언론홍보영상학부</t>
  </si>
  <si>
    <t>010-3312-0248</t>
  </si>
  <si>
    <t>룰</t>
  </si>
  <si>
    <t>이주현</t>
  </si>
  <si>
    <t>ASD</t>
  </si>
  <si>
    <t>010-5412-7839</t>
  </si>
  <si>
    <t>최민용</t>
  </si>
  <si>
    <t>전기전자공학부</t>
  </si>
  <si>
    <t>010-4650-9943</t>
  </si>
  <si>
    <t>홍승현</t>
  </si>
  <si>
    <t xml:space="preserve">나노화학과 </t>
  </si>
  <si>
    <t>010-6608-1964</t>
  </si>
  <si>
    <t>강채은</t>
  </si>
  <si>
    <t>행정학과</t>
  </si>
  <si>
    <t>010-2023-4842</t>
  </si>
  <si>
    <t>고용찬</t>
  </si>
  <si>
    <t>화공생명공학</t>
  </si>
  <si>
    <t>010-6549-2938</t>
  </si>
  <si>
    <t>김동준</t>
  </si>
  <si>
    <t>전기전자공학</t>
  </si>
  <si>
    <t>010-2026-9560</t>
  </si>
  <si>
    <t>김민호</t>
  </si>
  <si>
    <t>사회환경시스템공학부</t>
  </si>
  <si>
    <t>010-2787-5342</t>
  </si>
  <si>
    <t>양자</t>
  </si>
  <si>
    <t>김현</t>
  </si>
  <si>
    <t>생명시스템대학</t>
  </si>
  <si>
    <t>시스템생물학과</t>
  </si>
  <si>
    <t>010-2030-8950</t>
  </si>
  <si>
    <t>박세진</t>
  </si>
  <si>
    <t>기계공학과</t>
  </si>
  <si>
    <t>010-8961-0617</t>
  </si>
  <si>
    <t>박현우</t>
  </si>
  <si>
    <t>의과대학</t>
  </si>
  <si>
    <t>의예과</t>
  </si>
  <si>
    <t>010-3310-6787</t>
  </si>
  <si>
    <t>안현성</t>
  </si>
  <si>
    <t>생명공학과</t>
  </si>
  <si>
    <t>010-6744-7376</t>
  </si>
  <si>
    <t>엽건우</t>
  </si>
  <si>
    <t>수학과</t>
  </si>
  <si>
    <t>010-2691-3915</t>
  </si>
  <si>
    <t>렉시오, (로보77, 다빈치코드, 할리갈리, 러브레터, 아임더보스, 스플렌더, 웨어울프)</t>
  </si>
  <si>
    <t>윤인섭</t>
  </si>
  <si>
    <t>컴퓨터과학</t>
  </si>
  <si>
    <t>010-9438-3294</t>
  </si>
  <si>
    <t>이수연</t>
  </si>
  <si>
    <t>영어영문학과</t>
  </si>
  <si>
    <t>010-9287-7599</t>
  </si>
  <si>
    <t>전혀 참여할 수 없습니다.</t>
  </si>
  <si>
    <t>이정우</t>
  </si>
  <si>
    <t>상경대학</t>
  </si>
  <si>
    <t>경제학부</t>
  </si>
  <si>
    <t>010-3443-4653</t>
  </si>
  <si>
    <t>맨덤의던전, 러브레터, 시타델, 아임더보스, 로보77, 바퀴벌레포커, (다크호스, 스플렌더, 카탄, 원나잇, 챠오챠오)</t>
  </si>
  <si>
    <t>이호영</t>
  </si>
  <si>
    <t>010-8876-3395</t>
  </si>
  <si>
    <t>임영훈</t>
  </si>
  <si>
    <t>신과대학</t>
  </si>
  <si>
    <t>신학과</t>
  </si>
  <si>
    <t>010-3746-3725</t>
  </si>
  <si>
    <t>다빈치코드, 라스베가스, 챠오챠오, 할리갈리, 아임더보스, 렉시오</t>
  </si>
  <si>
    <t>임예원</t>
  </si>
  <si>
    <t>언론홍보영상학과</t>
  </si>
  <si>
    <t>010-2651-0452</t>
  </si>
  <si>
    <t>정재희</t>
  </si>
  <si>
    <t>건축공학과</t>
  </si>
  <si>
    <t>010-3763-2474</t>
  </si>
  <si>
    <t>다크호스, 다빈치코드, 피트, 블러프, 챠오챠오, 와글와글던전, 달무티, 아임더보스, 루미큐브, 스플렌더, 아브라카왓, 렉시오, 시타델</t>
  </si>
  <si>
    <t>주일찬</t>
  </si>
  <si>
    <t>생활과학대학</t>
  </si>
  <si>
    <t>식품영양학과</t>
  </si>
  <si>
    <t>010-5163-9310</t>
  </si>
  <si>
    <t>최세영</t>
  </si>
  <si>
    <t>기계공학</t>
  </si>
  <si>
    <t>010-7339-1468</t>
  </si>
  <si>
    <t>현민주</t>
  </si>
  <si>
    <t>010-7210-3952</t>
  </si>
  <si>
    <t>곽현주</t>
  </si>
  <si>
    <t>UD</t>
  </si>
  <si>
    <t>010-5808-1833</t>
  </si>
  <si>
    <t>다크호스, 다빈치코드, 달무티, 노땡스, 챠오챠오, 스플렌더</t>
  </si>
  <si>
    <t>김수림</t>
  </si>
  <si>
    <t>010-9263-6008</t>
  </si>
  <si>
    <t>스플렌더, (장미전쟁)</t>
  </si>
  <si>
    <t>박준성</t>
  </si>
  <si>
    <t>010-8652-3586</t>
  </si>
  <si>
    <t>이호연</t>
  </si>
  <si>
    <t>컴퓨터과학과</t>
  </si>
  <si>
    <t>010-5020-3105</t>
  </si>
  <si>
    <t>장홍준</t>
  </si>
  <si>
    <t>010-4132-9717</t>
  </si>
  <si>
    <t>경재령</t>
  </si>
  <si>
    <t>융합과학공학부</t>
  </si>
  <si>
    <t>010-8711-5806</t>
  </si>
  <si>
    <t>김동우</t>
  </si>
  <si>
    <t>010-5532-7361</t>
  </si>
  <si>
    <t>김미라</t>
  </si>
  <si>
    <t>010-6585-8529</t>
  </si>
  <si>
    <t>김민수</t>
  </si>
  <si>
    <t>010-8411-8289</t>
  </si>
  <si>
    <t>김민재</t>
  </si>
  <si>
    <t>010-8869-0475</t>
  </si>
  <si>
    <t>김승희</t>
  </si>
  <si>
    <t>경제학과</t>
  </si>
  <si>
    <t>010-9147-4712</t>
  </si>
  <si>
    <t>김용진</t>
  </si>
  <si>
    <t>사회환경시스템공학</t>
  </si>
  <si>
    <t>010-2005-2384</t>
  </si>
  <si>
    <t>김원범</t>
  </si>
  <si>
    <t>노어노문학과</t>
  </si>
  <si>
    <t>010-2223-9564</t>
  </si>
  <si>
    <t>김유림</t>
  </si>
  <si>
    <t>010-5882-9131</t>
  </si>
  <si>
    <t>김은지</t>
  </si>
  <si>
    <t>010-5015-3771</t>
  </si>
  <si>
    <t>김진형</t>
  </si>
  <si>
    <t>전자전기공학부</t>
  </si>
  <si>
    <t>010-2420-2556</t>
  </si>
  <si>
    <t>김태언</t>
  </si>
  <si>
    <t>010-7353-2872</t>
  </si>
  <si>
    <t>나은지</t>
  </si>
  <si>
    <t>010-3932-4679</t>
  </si>
  <si>
    <t>문재영</t>
  </si>
  <si>
    <t>글융공</t>
  </si>
  <si>
    <t>010-9386-8371</t>
  </si>
  <si>
    <t>박재우</t>
  </si>
  <si>
    <t>전기전자</t>
  </si>
  <si>
    <t>010-7733-4148</t>
  </si>
  <si>
    <t>X</t>
  </si>
  <si>
    <t>박하린</t>
  </si>
  <si>
    <t>정치외교학과</t>
  </si>
  <si>
    <t>010-5918-3341</t>
  </si>
  <si>
    <t>배재은</t>
  </si>
  <si>
    <t>010-6662-9346</t>
  </si>
  <si>
    <t>백진우</t>
  </si>
  <si>
    <t>010-9063-7064</t>
  </si>
  <si>
    <t>백해진</t>
  </si>
  <si>
    <t>Tad</t>
  </si>
  <si>
    <t>010-9776-0196</t>
  </si>
  <si>
    <t>서다함</t>
  </si>
  <si>
    <t>010-8619-4452</t>
  </si>
  <si>
    <t>성수아</t>
  </si>
  <si>
    <t>010-9612-2635</t>
  </si>
  <si>
    <t>송낙원</t>
  </si>
  <si>
    <t>010-5165-0411</t>
  </si>
  <si>
    <t>송원섭</t>
  </si>
  <si>
    <t>010-2814-5912</t>
  </si>
  <si>
    <t>신지수</t>
  </si>
  <si>
    <t>010-2239-3183</t>
  </si>
  <si>
    <t>안기태</t>
  </si>
  <si>
    <t>010-2221-5670</t>
  </si>
  <si>
    <t>양채영</t>
  </si>
  <si>
    <t>중어중문학과</t>
  </si>
  <si>
    <t>010-6464-1248</t>
  </si>
  <si>
    <t>오정미</t>
  </si>
  <si>
    <t>사학과</t>
  </si>
  <si>
    <t>010-9931-7935</t>
  </si>
  <si>
    <t>윤도일</t>
  </si>
  <si>
    <t>010-3542-4210</t>
  </si>
  <si>
    <t>윤들</t>
  </si>
  <si>
    <t>HASS</t>
  </si>
  <si>
    <t>010-8336-3621</t>
  </si>
  <si>
    <t>이누리</t>
  </si>
  <si>
    <t>010-3515-7504</t>
  </si>
  <si>
    <t>이성환</t>
  </si>
  <si>
    <t>010-5468-3297</t>
  </si>
  <si>
    <t>이승민</t>
  </si>
  <si>
    <t>010-4632-5543</t>
  </si>
  <si>
    <t>이승재</t>
  </si>
  <si>
    <t>대기과학과</t>
  </si>
  <si>
    <t>010-6258-4504</t>
  </si>
  <si>
    <t>이승한</t>
  </si>
  <si>
    <t>010-8768-8472</t>
  </si>
  <si>
    <t>아니요</t>
  </si>
  <si>
    <t>-</t>
  </si>
  <si>
    <t>이정현</t>
  </si>
  <si>
    <t>010-5515-8646</t>
  </si>
  <si>
    <t>이준하</t>
  </si>
  <si>
    <t>010-3707-7517</t>
  </si>
  <si>
    <t>이지훈</t>
  </si>
  <si>
    <t>010-9523-0810</t>
  </si>
  <si>
    <t>이철화</t>
  </si>
  <si>
    <t>물리학과</t>
  </si>
  <si>
    <t>010-2263-2964</t>
  </si>
  <si>
    <t>이한용</t>
  </si>
  <si>
    <t xml:space="preserve">건축공학과 </t>
  </si>
  <si>
    <t>010-6229-8981</t>
  </si>
  <si>
    <t>이혜람</t>
  </si>
  <si>
    <t>언더우드학부(인문사회)</t>
  </si>
  <si>
    <t>010-8952-1948</t>
  </si>
  <si>
    <t>이희수</t>
  </si>
  <si>
    <t>010-8142-6808</t>
  </si>
  <si>
    <t>장서연</t>
  </si>
  <si>
    <t>010-6577-0484</t>
  </si>
  <si>
    <t>장재현</t>
  </si>
  <si>
    <t>010-4102-6752</t>
  </si>
  <si>
    <t>상트페테르부르크</t>
  </si>
  <si>
    <t>전선형</t>
  </si>
  <si>
    <t>010-4116-2911</t>
  </si>
  <si>
    <t>전성훈</t>
  </si>
  <si>
    <t>010-5689-3460</t>
  </si>
  <si>
    <t>정대위</t>
  </si>
  <si>
    <t>010-4120-3145</t>
  </si>
  <si>
    <t>정연우</t>
  </si>
  <si>
    <t>신소재</t>
  </si>
  <si>
    <t>010-4118-6313</t>
  </si>
  <si>
    <t>정주환</t>
  </si>
  <si>
    <t>010-8718-7236</t>
  </si>
  <si>
    <t>정진실</t>
  </si>
  <si>
    <t>철학</t>
  </si>
  <si>
    <t>010-7451-3001</t>
  </si>
  <si>
    <t>정진효</t>
  </si>
  <si>
    <t>010-3771-6179</t>
  </si>
  <si>
    <t>차명호</t>
  </si>
  <si>
    <t>010-4158-4852</t>
  </si>
  <si>
    <t>천의정</t>
  </si>
  <si>
    <t>010-5038-7323</t>
  </si>
  <si>
    <t>최영호</t>
  </si>
  <si>
    <t>기계공학부</t>
  </si>
  <si>
    <t>010-5091-3267</t>
  </si>
  <si>
    <t>최인서</t>
  </si>
  <si>
    <t>010-9971-3295</t>
  </si>
  <si>
    <t>최채은</t>
  </si>
  <si>
    <t>글로벌인재학부</t>
  </si>
  <si>
    <t>010-7930-0220</t>
  </si>
  <si>
    <t>홍성완</t>
  </si>
  <si>
    <t>신소재공학과</t>
  </si>
  <si>
    <t>010-4852-6138</t>
  </si>
  <si>
    <t>강인규</t>
  </si>
  <si>
    <t>010-4939-5716</t>
  </si>
  <si>
    <t>김도현</t>
  </si>
  <si>
    <t>010-3844-5527</t>
  </si>
  <si>
    <t>김진혁</t>
  </si>
  <si>
    <t xml:space="preserve">전기전자공학 </t>
  </si>
  <si>
    <t>010-8516-1908</t>
  </si>
  <si>
    <t>김현정</t>
  </si>
  <si>
    <t>010-4977-7529</t>
  </si>
  <si>
    <t>박영빈</t>
  </si>
  <si>
    <t>010-2703-0902</t>
  </si>
  <si>
    <t>박용성</t>
  </si>
  <si>
    <t>010-3600-9329</t>
  </si>
  <si>
    <t>박원재</t>
  </si>
  <si>
    <t>010-4909-9674</t>
  </si>
  <si>
    <t>박종화</t>
  </si>
  <si>
    <t>010-9796-7279</t>
  </si>
  <si>
    <t>백낙규</t>
  </si>
  <si>
    <t>010-7501-0571</t>
  </si>
  <si>
    <t>송아리</t>
  </si>
  <si>
    <t>언홍영</t>
  </si>
  <si>
    <t>010-8835-0859</t>
  </si>
  <si>
    <t>신훈식</t>
  </si>
  <si>
    <t>010-9092-1276</t>
  </si>
  <si>
    <t>유승아</t>
  </si>
  <si>
    <t>TAD</t>
  </si>
  <si>
    <t>010-2529-5950</t>
  </si>
  <si>
    <t>이승찬</t>
  </si>
  <si>
    <t>010-3864-9276</t>
  </si>
  <si>
    <t>이혜원</t>
  </si>
  <si>
    <t>조영빈</t>
  </si>
  <si>
    <t>생명공학</t>
  </si>
  <si>
    <t>010-6788-7591</t>
  </si>
  <si>
    <t>조웅오</t>
  </si>
  <si>
    <t>010-2724-3135</t>
  </si>
  <si>
    <t>차지수</t>
  </si>
  <si>
    <t>언론</t>
  </si>
  <si>
    <t>010-7490-3501</t>
  </si>
  <si>
    <t>최민제</t>
  </si>
  <si>
    <t>010-9570-1567</t>
  </si>
  <si>
    <t>최승환</t>
  </si>
  <si>
    <t>화공생명공학과</t>
  </si>
  <si>
    <t>010-9449-7376</t>
  </si>
  <si>
    <t>홍이준</t>
  </si>
  <si>
    <t>사회복지학과</t>
  </si>
  <si>
    <t>010-5290-9249</t>
  </si>
  <si>
    <t>이름</t>
  </si>
  <si>
    <t>구분</t>
  </si>
  <si>
    <t>출석수</t>
  </si>
  <si>
    <t>2016.3.10(송)</t>
  </si>
  <si>
    <t>2016.3.15(신)</t>
  </si>
  <si>
    <t>2016.3.17(송)</t>
  </si>
  <si>
    <t>2016.3.24(송)</t>
  </si>
  <si>
    <t>2016-1 MT(특)</t>
  </si>
  <si>
    <t>2016.3.29(신)</t>
  </si>
  <si>
    <t>2016.4.05(신)</t>
  </si>
  <si>
    <t>2016.4.07(송)</t>
  </si>
  <si>
    <t>2016.4.26(신)</t>
  </si>
  <si>
    <t>2016.4.28(송)</t>
  </si>
  <si>
    <t>2016.5.10(신)</t>
  </si>
  <si>
    <t>2016.5.12(송)</t>
  </si>
  <si>
    <t>2016.5.19(송)</t>
  </si>
  <si>
    <t>2016.5.24(신)</t>
  </si>
  <si>
    <t>2016.5.26(송)</t>
  </si>
  <si>
    <t>2016.6.02(송)</t>
  </si>
  <si>
    <t>2016.6.3(신)</t>
  </si>
  <si>
    <t>해</t>
  </si>
  <si>
    <t>달</t>
  </si>
  <si>
    <t>신입</t>
  </si>
  <si>
    <t>별</t>
  </si>
  <si>
    <t>김하성</t>
  </si>
  <si>
    <t>김지후</t>
  </si>
  <si>
    <t>안운시</t>
  </si>
  <si>
    <t>1학기 MT</t>
  </si>
  <si>
    <t>2016.6.03(신)</t>
  </si>
  <si>
    <t xml:space="preserve">임영훈 </t>
  </si>
  <si>
    <t xml:space="preserve">권유리 </t>
  </si>
  <si>
    <t>전체</t>
  </si>
  <si>
    <t>간호대학</t>
  </si>
  <si>
    <t>교육과학대학</t>
  </si>
  <si>
    <t>법과대학</t>
  </si>
  <si>
    <t>생명시스탬대학</t>
  </si>
  <si>
    <t>약학대학</t>
  </si>
  <si>
    <t>음악대학</t>
  </si>
  <si>
    <t>치과대학</t>
  </si>
  <si>
    <t>합계</t>
  </si>
  <si>
    <t>인원수(명)</t>
  </si>
  <si>
    <t>퍼센트(%)</t>
  </si>
  <si>
    <t>이름</t>
    <phoneticPr fontId="4" type="noConversion"/>
  </si>
  <si>
    <t>전공</t>
    <phoneticPr fontId="4" type="noConversion"/>
  </si>
  <si>
    <r>
      <rPr>
        <sz val="10"/>
        <rFont val="돋움"/>
        <family val="3"/>
        <charset val="129"/>
      </rPr>
      <t>활동</t>
    </r>
    <r>
      <rPr>
        <sz val="10"/>
        <rFont val="돋움"/>
        <family val="3"/>
        <charset val="129"/>
      </rPr>
      <t>지역</t>
    </r>
    <phoneticPr fontId="4" type="noConversion"/>
  </si>
  <si>
    <t>010-3174-5855</t>
    <phoneticPr fontId="4" type="noConversion"/>
  </si>
  <si>
    <t>남자</t>
    <phoneticPr fontId="4" type="noConversion"/>
  </si>
  <si>
    <t>신촌</t>
    <phoneticPr fontId="4" type="noConversion"/>
  </si>
  <si>
    <r>
      <t>2</t>
    </r>
    <r>
      <rPr>
        <sz val="10"/>
        <rFont val="돋움"/>
        <family val="3"/>
        <charset val="129"/>
      </rPr>
      <t>기</t>
    </r>
    <phoneticPr fontId="4" type="noConversion"/>
  </si>
  <si>
    <t>홍이준</t>
    <phoneticPr fontId="4" type="noConversion"/>
  </si>
  <si>
    <t>O</t>
    <phoneticPr fontId="4" type="noConversion"/>
  </si>
  <si>
    <t>X</t>
    <phoneticPr fontId="4" type="noConversion"/>
  </si>
  <si>
    <t>활동 여부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</si>
</sst>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m/d/yyyy\ h:mm:ss"/>
  </numFmts>
  <fonts count="7">
    <font>
      <sz val="10"/>
      <color rgb="FF000000"/>
      <name val="Arial"/>
    </font>
    <font>
      <sz val="10"/>
      <name val="Arial"/>
    </font>
    <font>
      <sz val="10"/>
      <name val="Arial"/>
    </font>
    <font>
      <sz val="8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1" fillId="0" borderId="0" xfId="0" applyFont="1" applyAlignment="1"/>
    <xf numFmtId="176" fontId="1" fillId="0" borderId="0" xfId="0" applyNumberFormat="1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wrapText="1"/>
    </xf>
    <xf numFmtId="17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76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17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1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P13" sqref="P13"/>
    </sheetView>
  </sheetViews>
  <sheetFormatPr defaultColWidth="14.42578125" defaultRowHeight="15.75" customHeight="1"/>
  <cols>
    <col min="1" max="1" width="9.7109375" customWidth="1"/>
    <col min="2" max="2" width="6.7109375" customWidth="1"/>
    <col min="3" max="3" width="22.140625" hidden="1" customWidth="1"/>
    <col min="4" max="4" width="12" customWidth="1"/>
    <col min="5" max="5" width="16.5703125" customWidth="1"/>
    <col min="6" max="6" width="19.5703125" customWidth="1"/>
    <col min="7" max="7" width="14.5703125" customWidth="1"/>
    <col min="8" max="8" width="11.42578125" customWidth="1"/>
    <col min="9" max="9" width="7.28515625" customWidth="1"/>
    <col min="10" max="10" width="34.42578125" hidden="1" customWidth="1"/>
    <col min="11" max="11" width="0" hidden="1"/>
    <col min="12" max="13" width="6.7109375" customWidth="1"/>
    <col min="16" max="16" width="37.5703125" customWidth="1"/>
  </cols>
  <sheetData>
    <row r="1" spans="1:16" ht="15.75" customHeight="1">
      <c r="A1" s="31" t="s">
        <v>365</v>
      </c>
      <c r="B1" s="2" t="s">
        <v>0</v>
      </c>
      <c r="C1" s="1" t="s">
        <v>1</v>
      </c>
      <c r="D1" s="3" t="s">
        <v>2</v>
      </c>
      <c r="E1" s="1" t="s">
        <v>3</v>
      </c>
      <c r="F1" s="31" t="s">
        <v>366</v>
      </c>
      <c r="G1" s="3" t="s">
        <v>4</v>
      </c>
      <c r="H1" s="31" t="s">
        <v>367</v>
      </c>
      <c r="I1" s="4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31" t="s">
        <v>375</v>
      </c>
      <c r="P1" s="2" t="s">
        <v>12</v>
      </c>
    </row>
    <row r="2" spans="1:16" ht="15.75" customHeight="1">
      <c r="A2" s="2" t="s">
        <v>57</v>
      </c>
      <c r="B2" s="2" t="s">
        <v>36</v>
      </c>
      <c r="C2" s="16">
        <v>42422.672975335649</v>
      </c>
      <c r="D2" s="17">
        <v>2015199003</v>
      </c>
      <c r="E2" s="2" t="s">
        <v>37</v>
      </c>
      <c r="F2" s="2" t="s">
        <v>58</v>
      </c>
      <c r="G2" s="17" t="s">
        <v>59</v>
      </c>
      <c r="H2" s="2" t="s">
        <v>32</v>
      </c>
      <c r="I2" s="26" t="s">
        <v>19</v>
      </c>
      <c r="J2" s="2" t="s">
        <v>26</v>
      </c>
      <c r="K2" s="2" t="str">
        <f>IF(J2="4회 모두 참여할 수 있습니다.","전참",IF(J2="참여할 수 있으나 4회 전부는 참여할 수 없습니다.","부분참","X"))</f>
        <v>부분참</v>
      </c>
      <c r="L2" s="2" t="s">
        <v>27</v>
      </c>
      <c r="M2" s="2"/>
      <c r="N2" s="2" t="str">
        <f>VLOOKUP(A2,출석부!$A:$D,4,FALSE)</f>
        <v>별</v>
      </c>
      <c r="O2" s="35" t="s">
        <v>373</v>
      </c>
      <c r="P2" s="2"/>
    </row>
    <row r="3" spans="1:16" ht="15.75" customHeight="1">
      <c r="A3" s="23" t="s">
        <v>274</v>
      </c>
      <c r="B3" s="23" t="s">
        <v>14</v>
      </c>
      <c r="C3" s="2"/>
      <c r="D3" s="24">
        <v>2016146064</v>
      </c>
      <c r="E3" s="23" t="s">
        <v>15</v>
      </c>
      <c r="F3" s="23" t="s">
        <v>275</v>
      </c>
      <c r="G3" s="24" t="s">
        <v>276</v>
      </c>
      <c r="H3" s="23" t="s">
        <v>32</v>
      </c>
      <c r="I3" s="26" t="s">
        <v>19</v>
      </c>
      <c r="J3" s="2"/>
      <c r="K3" s="2"/>
      <c r="L3" s="2" t="s">
        <v>33</v>
      </c>
      <c r="M3" s="2"/>
      <c r="N3" s="2" t="str">
        <f>VLOOKUP(A3,출석부!$A:$D,4,FALSE)</f>
        <v>구름</v>
      </c>
      <c r="O3" s="35" t="s">
        <v>373</v>
      </c>
      <c r="P3" s="2"/>
    </row>
    <row r="4" spans="1:16" ht="15.75" customHeight="1">
      <c r="A4" s="26" t="s">
        <v>266</v>
      </c>
      <c r="B4" s="26" t="s">
        <v>14</v>
      </c>
      <c r="C4" s="19">
        <v>42436.84587258102</v>
      </c>
      <c r="D4" s="25">
        <v>2016145128</v>
      </c>
      <c r="E4" s="26" t="s">
        <v>15</v>
      </c>
      <c r="F4" s="26" t="s">
        <v>267</v>
      </c>
      <c r="G4" s="25" t="s">
        <v>268</v>
      </c>
      <c r="H4" s="26" t="s">
        <v>32</v>
      </c>
      <c r="I4" s="13" t="s">
        <v>19</v>
      </c>
      <c r="J4" s="1"/>
      <c r="K4" s="1"/>
      <c r="L4" s="2" t="s">
        <v>33</v>
      </c>
      <c r="M4" s="2"/>
      <c r="N4" s="1" t="str">
        <f>VLOOKUP(A4,출석부!$A:$D,4,FALSE)</f>
        <v>구름</v>
      </c>
      <c r="O4" s="35" t="s">
        <v>373</v>
      </c>
      <c r="P4" s="2"/>
    </row>
    <row r="5" spans="1:16" ht="15.75" customHeight="1">
      <c r="A5" s="26" t="s">
        <v>54</v>
      </c>
      <c r="B5" s="26" t="s">
        <v>14</v>
      </c>
      <c r="C5" s="19">
        <v>42409.809106574074</v>
      </c>
      <c r="D5" s="11">
        <v>2016142148</v>
      </c>
      <c r="E5" s="26" t="s">
        <v>15</v>
      </c>
      <c r="F5" s="26" t="s">
        <v>55</v>
      </c>
      <c r="G5" s="11" t="s">
        <v>56</v>
      </c>
      <c r="H5" s="26" t="s">
        <v>32</v>
      </c>
      <c r="I5" s="26" t="s">
        <v>19</v>
      </c>
      <c r="J5" s="2"/>
      <c r="K5" s="2" t="str">
        <f>IF(J5="4회 모두 참여할 수 있습니다.","전참",IF(J5="참여할 수 있으나 4회 전부는 참여할 수 없습니다.","부분참","X"))</f>
        <v>X</v>
      </c>
      <c r="L5" s="2" t="s">
        <v>33</v>
      </c>
      <c r="M5" s="2"/>
      <c r="N5" s="2" t="str">
        <f>VLOOKUP(A5,출석부!$A:$D,4,FALSE)</f>
        <v>별</v>
      </c>
      <c r="O5" s="35" t="s">
        <v>373</v>
      </c>
      <c r="P5" s="2"/>
    </row>
    <row r="6" spans="1:16" ht="15.75" customHeight="1">
      <c r="A6" s="26" t="s">
        <v>262</v>
      </c>
      <c r="B6" s="26" t="s">
        <v>14</v>
      </c>
      <c r="C6" s="19">
        <v>42436.827309745371</v>
      </c>
      <c r="D6" s="25">
        <v>2016121046</v>
      </c>
      <c r="E6" s="26" t="s">
        <v>99</v>
      </c>
      <c r="F6" s="26" t="s">
        <v>100</v>
      </c>
      <c r="G6" s="25" t="s">
        <v>263</v>
      </c>
      <c r="H6" s="26" t="s">
        <v>32</v>
      </c>
      <c r="I6" s="26" t="s">
        <v>19</v>
      </c>
      <c r="J6" s="2"/>
      <c r="K6" s="2"/>
      <c r="L6" s="2" t="s">
        <v>33</v>
      </c>
      <c r="M6" s="2"/>
      <c r="N6" s="2" t="str">
        <f>VLOOKUP(A6,출석부!$A:$D,4,FALSE)</f>
        <v>구름</v>
      </c>
      <c r="O6" s="35" t="s">
        <v>373</v>
      </c>
      <c r="P6" s="2"/>
    </row>
    <row r="7" spans="1:16" ht="15.75" customHeight="1">
      <c r="A7" s="26" t="s">
        <v>257</v>
      </c>
      <c r="B7" s="26" t="s">
        <v>36</v>
      </c>
      <c r="C7" s="19">
        <v>42434.771143252314</v>
      </c>
      <c r="D7" s="25">
        <v>2016117002</v>
      </c>
      <c r="E7" s="26" t="s">
        <v>29</v>
      </c>
      <c r="F7" s="26" t="s">
        <v>258</v>
      </c>
      <c r="G7" s="25" t="s">
        <v>259</v>
      </c>
      <c r="H7" s="26" t="s">
        <v>32</v>
      </c>
      <c r="I7" s="26" t="s">
        <v>19</v>
      </c>
      <c r="J7" s="2"/>
      <c r="K7" s="2"/>
      <c r="L7" s="2" t="s">
        <v>33</v>
      </c>
      <c r="M7" s="2"/>
      <c r="N7" s="2" t="str">
        <f>VLOOKUP(A7,출석부!$A:$D,4,FALSE)</f>
        <v>구름</v>
      </c>
      <c r="O7" s="35" t="s">
        <v>373</v>
      </c>
      <c r="P7" s="2"/>
    </row>
    <row r="8" spans="1:16" ht="15.75" customHeight="1">
      <c r="A8" s="26" t="s">
        <v>255</v>
      </c>
      <c r="B8" s="26" t="s">
        <v>14</v>
      </c>
      <c r="C8" s="19">
        <v>42435.201613726851</v>
      </c>
      <c r="D8" s="25">
        <v>2016161006</v>
      </c>
      <c r="E8" s="26" t="s">
        <v>74</v>
      </c>
      <c r="F8" s="26" t="s">
        <v>75</v>
      </c>
      <c r="G8" s="25" t="s">
        <v>256</v>
      </c>
      <c r="H8" s="26" t="s">
        <v>32</v>
      </c>
      <c r="I8" s="26" t="s">
        <v>19</v>
      </c>
      <c r="J8" s="2"/>
      <c r="K8" s="2"/>
      <c r="L8" s="2" t="s">
        <v>33</v>
      </c>
      <c r="M8" s="2">
        <v>0.25</v>
      </c>
      <c r="N8" s="2" t="str">
        <f>VLOOKUP(A8,출석부!$A:$D,4,FALSE)</f>
        <v>구름</v>
      </c>
      <c r="O8" s="35" t="s">
        <v>373</v>
      </c>
      <c r="P8" s="2"/>
    </row>
    <row r="9" spans="1:16" ht="15.75" customHeight="1">
      <c r="A9" s="26" t="s">
        <v>113</v>
      </c>
      <c r="B9" s="26" t="s">
        <v>14</v>
      </c>
      <c r="C9" s="19">
        <v>42431.623666296291</v>
      </c>
      <c r="D9" s="25">
        <v>2016143046</v>
      </c>
      <c r="E9" s="26" t="s">
        <v>15</v>
      </c>
      <c r="F9" s="26" t="s">
        <v>114</v>
      </c>
      <c r="G9" s="25" t="s">
        <v>115</v>
      </c>
      <c r="H9" s="26" t="s">
        <v>32</v>
      </c>
      <c r="I9" s="26" t="s">
        <v>19</v>
      </c>
      <c r="J9" s="2"/>
      <c r="K9" s="2"/>
      <c r="L9" s="2" t="s">
        <v>33</v>
      </c>
      <c r="M9" s="2"/>
      <c r="N9" s="2" t="str">
        <f>VLOOKUP(A9,출석부!$A:$D,4,FALSE)</f>
        <v>별</v>
      </c>
      <c r="O9" s="35" t="s">
        <v>373</v>
      </c>
      <c r="P9" s="2" t="s">
        <v>116</v>
      </c>
    </row>
    <row r="10" spans="1:16" ht="15.75" customHeight="1">
      <c r="A10" s="26" t="s">
        <v>248</v>
      </c>
      <c r="B10" s="26" t="s">
        <v>14</v>
      </c>
      <c r="C10" s="19">
        <v>42435.581268923612</v>
      </c>
      <c r="D10" s="25">
        <v>2016163028</v>
      </c>
      <c r="E10" s="26" t="s">
        <v>74</v>
      </c>
      <c r="F10" s="26" t="s">
        <v>85</v>
      </c>
      <c r="G10" s="25" t="s">
        <v>249</v>
      </c>
      <c r="H10" s="26" t="s">
        <v>32</v>
      </c>
      <c r="I10" s="26" t="s">
        <v>19</v>
      </c>
      <c r="J10" s="2"/>
      <c r="K10" s="2"/>
      <c r="L10" s="2" t="s">
        <v>33</v>
      </c>
      <c r="M10" s="2"/>
      <c r="N10" s="2" t="str">
        <f>VLOOKUP(A10,출석부!$A:$D,4,FALSE)</f>
        <v>구름</v>
      </c>
      <c r="O10" s="35" t="s">
        <v>373</v>
      </c>
      <c r="P10" s="2"/>
    </row>
    <row r="11" spans="1:16" ht="15.75" customHeight="1">
      <c r="A11" s="26" t="s">
        <v>246</v>
      </c>
      <c r="B11" s="26" t="s">
        <v>36</v>
      </c>
      <c r="C11" s="19">
        <v>42431.826063090281</v>
      </c>
      <c r="D11" s="25">
        <v>2016123103</v>
      </c>
      <c r="E11" s="26" t="s">
        <v>23</v>
      </c>
      <c r="F11" s="26" t="s">
        <v>24</v>
      </c>
      <c r="G11" s="25" t="s">
        <v>247</v>
      </c>
      <c r="H11" s="26" t="s">
        <v>32</v>
      </c>
      <c r="I11" s="26" t="s">
        <v>19</v>
      </c>
      <c r="J11" s="2"/>
      <c r="K11" s="2"/>
      <c r="L11" s="2" t="s">
        <v>33</v>
      </c>
      <c r="M11" s="2"/>
      <c r="N11" s="2" t="str">
        <f>VLOOKUP(A11,출석부!$A:$D,4,FALSE)</f>
        <v>구름</v>
      </c>
      <c r="O11" s="35" t="s">
        <v>373</v>
      </c>
      <c r="P11" s="2"/>
    </row>
    <row r="12" spans="1:16" ht="15.75" customHeight="1">
      <c r="A12" s="26" t="s">
        <v>138</v>
      </c>
      <c r="B12" s="26" t="s">
        <v>14</v>
      </c>
      <c r="C12" s="19">
        <v>42415.739043391208</v>
      </c>
      <c r="D12" s="25">
        <v>2016147537</v>
      </c>
      <c r="E12" s="26" t="s">
        <v>15</v>
      </c>
      <c r="F12" s="26" t="s">
        <v>136</v>
      </c>
      <c r="G12" s="25" t="s">
        <v>139</v>
      </c>
      <c r="H12" s="26" t="s">
        <v>32</v>
      </c>
      <c r="I12" s="26" t="s">
        <v>19</v>
      </c>
      <c r="J12" s="2"/>
      <c r="K12" s="2" t="str">
        <f>IF(J12="4회 모두 참여할 수 있습니다.","전참",IF(J12="참여할 수 있으나 4회 전부는 참여할 수 없습니다.","부분참","X"))</f>
        <v>X</v>
      </c>
      <c r="L12" s="2" t="s">
        <v>33</v>
      </c>
      <c r="M12" s="2"/>
      <c r="N12" s="2" t="str">
        <f>VLOOKUP(A12,출석부!$A:$D,4,FALSE)</f>
        <v>달</v>
      </c>
      <c r="O12" s="35" t="s">
        <v>373</v>
      </c>
      <c r="P12" s="2"/>
    </row>
    <row r="13" spans="1:16" ht="15.75" customHeight="1">
      <c r="A13" s="26" t="s">
        <v>243</v>
      </c>
      <c r="B13" s="26" t="s">
        <v>14</v>
      </c>
      <c r="C13" s="19">
        <v>42436.076585405091</v>
      </c>
      <c r="D13" s="25">
        <v>2016121041</v>
      </c>
      <c r="E13" s="26" t="s">
        <v>99</v>
      </c>
      <c r="F13" s="26" t="s">
        <v>152</v>
      </c>
      <c r="G13" s="25" t="s">
        <v>244</v>
      </c>
      <c r="H13" s="26" t="s">
        <v>32</v>
      </c>
      <c r="I13" s="26" t="s">
        <v>19</v>
      </c>
      <c r="J13" s="2"/>
      <c r="K13" s="2"/>
      <c r="L13" s="2" t="s">
        <v>33</v>
      </c>
      <c r="M13" s="2"/>
      <c r="N13" s="2" t="str">
        <f>VLOOKUP(A13,출석부!$A:$D,4,FALSE)</f>
        <v>구름</v>
      </c>
      <c r="O13" s="35" t="s">
        <v>373</v>
      </c>
      <c r="P13" s="2" t="s">
        <v>245</v>
      </c>
    </row>
    <row r="14" spans="1:16" ht="15.75" customHeight="1">
      <c r="A14" s="26" t="s">
        <v>110</v>
      </c>
      <c r="B14" s="26" t="s">
        <v>36</v>
      </c>
      <c r="C14" s="19">
        <v>42432.750024097222</v>
      </c>
      <c r="D14" s="25">
        <v>2016129002</v>
      </c>
      <c r="E14" s="26" t="s">
        <v>47</v>
      </c>
      <c r="F14" s="26" t="s">
        <v>111</v>
      </c>
      <c r="G14" s="25" t="s">
        <v>112</v>
      </c>
      <c r="H14" s="26" t="s">
        <v>32</v>
      </c>
      <c r="I14" s="26" t="s">
        <v>19</v>
      </c>
      <c r="J14" s="2"/>
      <c r="K14" s="2"/>
      <c r="L14" s="2" t="s">
        <v>33</v>
      </c>
      <c r="M14" s="2"/>
      <c r="N14" s="2" t="str">
        <f>VLOOKUP(A14,출석부!$A:$D,4,FALSE)</f>
        <v>별</v>
      </c>
      <c r="O14" s="35" t="s">
        <v>373</v>
      </c>
      <c r="P14" s="2"/>
    </row>
    <row r="15" spans="1:16" ht="15.75" customHeight="1">
      <c r="A15" s="9" t="s">
        <v>105</v>
      </c>
      <c r="B15" s="9" t="s">
        <v>14</v>
      </c>
      <c r="C15" s="10">
        <v>42429.717014652779</v>
      </c>
      <c r="D15" s="11">
        <v>2016171026</v>
      </c>
      <c r="E15" s="9" t="s">
        <v>106</v>
      </c>
      <c r="F15" s="9" t="s">
        <v>107</v>
      </c>
      <c r="G15" s="12" t="s">
        <v>108</v>
      </c>
      <c r="H15" s="9" t="s">
        <v>32</v>
      </c>
      <c r="I15" s="13" t="s">
        <v>19</v>
      </c>
      <c r="J15" s="1"/>
      <c r="K15" s="1"/>
      <c r="L15" s="2" t="s">
        <v>33</v>
      </c>
      <c r="M15" s="2"/>
      <c r="N15" s="1" t="str">
        <f>VLOOKUP(A15,출석부!$A:$D,4,FALSE)</f>
        <v>달</v>
      </c>
      <c r="O15" s="35" t="s">
        <v>373</v>
      </c>
      <c r="P15" s="2" t="s">
        <v>109</v>
      </c>
    </row>
    <row r="16" spans="1:16" ht="15.75" customHeight="1">
      <c r="A16" s="26" t="s">
        <v>236</v>
      </c>
      <c r="B16" s="26" t="s">
        <v>36</v>
      </c>
      <c r="C16" s="2"/>
      <c r="D16" s="25">
        <v>2016190171</v>
      </c>
      <c r="E16" s="26" t="s">
        <v>37</v>
      </c>
      <c r="F16" s="27" t="s">
        <v>237</v>
      </c>
      <c r="G16" s="25" t="s">
        <v>238</v>
      </c>
      <c r="H16" s="26" t="s">
        <v>32</v>
      </c>
      <c r="I16" s="26" t="s">
        <v>19</v>
      </c>
      <c r="J16" s="2"/>
      <c r="K16" s="2"/>
      <c r="L16" s="2" t="s">
        <v>33</v>
      </c>
      <c r="M16" s="2"/>
      <c r="N16" s="2" t="str">
        <f>VLOOKUP(A16,출석부!$A:$D,4,FALSE)</f>
        <v>구름</v>
      </c>
      <c r="O16" s="35" t="s">
        <v>373</v>
      </c>
      <c r="P16" s="2"/>
    </row>
    <row r="17" spans="1:16" ht="15.75" customHeight="1">
      <c r="A17" s="26" t="s">
        <v>230</v>
      </c>
      <c r="B17" s="26" t="s">
        <v>14</v>
      </c>
      <c r="C17" s="19">
        <v>42422.586139421299</v>
      </c>
      <c r="D17" s="25">
        <v>2016132025</v>
      </c>
      <c r="E17" s="26" t="s">
        <v>41</v>
      </c>
      <c r="F17" s="26" t="s">
        <v>231</v>
      </c>
      <c r="G17" s="25" t="s">
        <v>232</v>
      </c>
      <c r="H17" s="26" t="s">
        <v>32</v>
      </c>
      <c r="I17" s="26" t="s">
        <v>19</v>
      </c>
      <c r="J17" s="2"/>
      <c r="K17" s="2" t="str">
        <f>IF(J17="4회 모두 참여할 수 있습니다.","전참",IF(J17="참여할 수 있으나 4회 전부는 참여할 수 없습니다.","부분참","X"))</f>
        <v>X</v>
      </c>
      <c r="L17" s="2" t="s">
        <v>33</v>
      </c>
      <c r="M17" s="2">
        <v>0.25</v>
      </c>
      <c r="N17" s="2" t="str">
        <f>VLOOKUP(A17,출석부!$A:$D,4,FALSE)</f>
        <v>구름</v>
      </c>
      <c r="O17" s="35" t="s">
        <v>373</v>
      </c>
      <c r="P17" s="2" t="s">
        <v>72</v>
      </c>
    </row>
    <row r="18" spans="1:16" ht="15.75" customHeight="1">
      <c r="A18" s="26" t="s">
        <v>226</v>
      </c>
      <c r="B18" s="26" t="s">
        <v>14</v>
      </c>
      <c r="C18" s="19">
        <v>42435.033883344906</v>
      </c>
      <c r="D18" s="25">
        <v>2016121093</v>
      </c>
      <c r="E18" s="26" t="s">
        <v>99</v>
      </c>
      <c r="F18" s="26" t="s">
        <v>100</v>
      </c>
      <c r="G18" s="25" t="s">
        <v>227</v>
      </c>
      <c r="H18" s="26" t="s">
        <v>32</v>
      </c>
      <c r="I18" s="26" t="s">
        <v>19</v>
      </c>
      <c r="J18" s="2"/>
      <c r="K18" s="2"/>
      <c r="L18" s="2" t="s">
        <v>33</v>
      </c>
      <c r="M18" s="2"/>
      <c r="N18" s="2" t="str">
        <f>VLOOKUP(A18,출석부!$A:$D,4,FALSE)</f>
        <v>구름</v>
      </c>
      <c r="O18" s="35" t="s">
        <v>373</v>
      </c>
      <c r="P18" s="2"/>
    </row>
    <row r="19" spans="1:16" ht="15.75" customHeight="1">
      <c r="A19" s="26" t="s">
        <v>51</v>
      </c>
      <c r="B19" s="26" t="s">
        <v>36</v>
      </c>
      <c r="C19" s="2"/>
      <c r="D19" s="25">
        <v>2016197017</v>
      </c>
      <c r="E19" s="26" t="s">
        <v>37</v>
      </c>
      <c r="F19" s="26" t="s">
        <v>52</v>
      </c>
      <c r="G19" s="25" t="s">
        <v>53</v>
      </c>
      <c r="H19" s="26" t="s">
        <v>32</v>
      </c>
      <c r="I19" s="26" t="s">
        <v>19</v>
      </c>
      <c r="J19" s="2"/>
      <c r="K19" s="2"/>
      <c r="L19" s="2" t="s">
        <v>33</v>
      </c>
      <c r="M19" s="2"/>
      <c r="N19" s="2" t="str">
        <f>VLOOKUP(A19,출석부!$A:$D,4,FALSE)</f>
        <v>별</v>
      </c>
      <c r="O19" s="35" t="s">
        <v>373</v>
      </c>
      <c r="P19" s="2"/>
    </row>
    <row r="20" spans="1:16" ht="15.75" customHeight="1">
      <c r="A20" s="26" t="s">
        <v>98</v>
      </c>
      <c r="B20" s="26" t="s">
        <v>14</v>
      </c>
      <c r="C20" s="19">
        <v>42423.009373622685</v>
      </c>
      <c r="D20" s="25">
        <v>2016121136</v>
      </c>
      <c r="E20" s="26" t="s">
        <v>99</v>
      </c>
      <c r="F20" s="26" t="s">
        <v>100</v>
      </c>
      <c r="G20" s="25" t="s">
        <v>101</v>
      </c>
      <c r="H20" s="26" t="s">
        <v>32</v>
      </c>
      <c r="I20" s="26" t="s">
        <v>19</v>
      </c>
      <c r="J20" s="2"/>
      <c r="K20" s="2" t="str">
        <f>IF(J20="4회 모두 참여할 수 있습니다.","전참",IF(J20="참여할 수 있으나 4회 전부는 참여할 수 없습니다.","부분참","X"))</f>
        <v>X</v>
      </c>
      <c r="L20" s="2" t="s">
        <v>33</v>
      </c>
      <c r="M20" s="2"/>
      <c r="N20" s="2" t="str">
        <f>VLOOKUP(A20,출석부!$A:$D,4,FALSE)</f>
        <v>별</v>
      </c>
      <c r="O20" s="35" t="s">
        <v>373</v>
      </c>
      <c r="P20" s="2" t="s">
        <v>102</v>
      </c>
    </row>
    <row r="21" spans="1:16" ht="15.75" customHeight="1">
      <c r="A21" s="26" t="s">
        <v>215</v>
      </c>
      <c r="B21" s="26" t="s">
        <v>14</v>
      </c>
      <c r="C21" s="2"/>
      <c r="D21" s="25">
        <v>2016191036</v>
      </c>
      <c r="E21" s="26" t="s">
        <v>81</v>
      </c>
      <c r="F21" s="26" t="s">
        <v>82</v>
      </c>
      <c r="G21" s="25" t="s">
        <v>216</v>
      </c>
      <c r="H21" s="26" t="s">
        <v>32</v>
      </c>
      <c r="I21" s="26" t="s">
        <v>19</v>
      </c>
      <c r="J21" s="2"/>
      <c r="K21" s="2"/>
      <c r="L21" s="2" t="s">
        <v>33</v>
      </c>
      <c r="M21" s="2"/>
      <c r="N21" s="2" t="str">
        <f>VLOOKUP(A21,출석부!$A:$D,4,FALSE)</f>
        <v>구름</v>
      </c>
      <c r="O21" s="35" t="s">
        <v>373</v>
      </c>
      <c r="P21" s="2"/>
    </row>
    <row r="22" spans="1:16" ht="15.75" customHeight="1">
      <c r="A22" s="15" t="s">
        <v>213</v>
      </c>
      <c r="B22" s="15" t="s">
        <v>14</v>
      </c>
      <c r="C22" s="2"/>
      <c r="D22" s="25">
        <v>2016191024</v>
      </c>
      <c r="E22" s="15" t="s">
        <v>81</v>
      </c>
      <c r="F22" s="15" t="s">
        <v>82</v>
      </c>
      <c r="G22" s="25" t="s">
        <v>214</v>
      </c>
      <c r="H22" s="15" t="s">
        <v>32</v>
      </c>
      <c r="I22" s="26" t="s">
        <v>19</v>
      </c>
      <c r="J22" s="2"/>
      <c r="K22" s="2"/>
      <c r="L22" s="2" t="s">
        <v>33</v>
      </c>
      <c r="M22" s="2"/>
      <c r="N22" s="2" t="str">
        <f>VLOOKUP(A22,출석부!$A:$D,4,FALSE)</f>
        <v>구름</v>
      </c>
      <c r="O22" s="35" t="s">
        <v>373</v>
      </c>
      <c r="P22" s="2"/>
    </row>
    <row r="23" spans="1:16" ht="15.75" customHeight="1">
      <c r="A23" s="26" t="s">
        <v>46</v>
      </c>
      <c r="B23" s="26" t="s">
        <v>36</v>
      </c>
      <c r="C23" s="19">
        <v>42409.993974513884</v>
      </c>
      <c r="D23" s="25">
        <v>2016129052</v>
      </c>
      <c r="E23" s="26" t="s">
        <v>47</v>
      </c>
      <c r="F23" s="26" t="s">
        <v>48</v>
      </c>
      <c r="G23" s="25" t="s">
        <v>49</v>
      </c>
      <c r="H23" s="26" t="s">
        <v>32</v>
      </c>
      <c r="I23" s="26" t="s">
        <v>19</v>
      </c>
      <c r="J23" s="2"/>
      <c r="K23" s="2"/>
      <c r="L23" s="2" t="s">
        <v>33</v>
      </c>
      <c r="M23" s="2">
        <v>0.25</v>
      </c>
      <c r="N23" s="2" t="str">
        <f>VLOOKUP(A23,출석부!$A:$D,4,FALSE)</f>
        <v>별</v>
      </c>
      <c r="O23" s="35" t="s">
        <v>373</v>
      </c>
      <c r="P23" s="2" t="s">
        <v>50</v>
      </c>
    </row>
    <row r="24" spans="1:16" ht="15.75" customHeight="1">
      <c r="A24" s="26" t="s">
        <v>211</v>
      </c>
      <c r="B24" s="26" t="s">
        <v>36</v>
      </c>
      <c r="C24" s="2"/>
      <c r="D24" s="25">
        <v>2016115012</v>
      </c>
      <c r="E24" s="26" t="s">
        <v>29</v>
      </c>
      <c r="F24" s="26" t="s">
        <v>158</v>
      </c>
      <c r="G24" s="25" t="s">
        <v>212</v>
      </c>
      <c r="H24" s="26" t="s">
        <v>32</v>
      </c>
      <c r="I24" s="26" t="s">
        <v>19</v>
      </c>
      <c r="J24" s="2"/>
      <c r="K24" s="2"/>
      <c r="L24" s="2" t="s">
        <v>33</v>
      </c>
      <c r="M24" s="2"/>
      <c r="N24" s="2" t="str">
        <f>VLOOKUP(A24,출석부!$A:$D,4,FALSE)</f>
        <v>구름</v>
      </c>
      <c r="O24" s="35" t="s">
        <v>373</v>
      </c>
      <c r="P24" s="2"/>
    </row>
    <row r="25" spans="1:16" ht="15.75" customHeight="1">
      <c r="A25" s="9" t="s">
        <v>208</v>
      </c>
      <c r="B25" s="9" t="s">
        <v>36</v>
      </c>
      <c r="C25" s="2"/>
      <c r="D25" s="11">
        <v>2016195007</v>
      </c>
      <c r="E25" s="9" t="s">
        <v>37</v>
      </c>
      <c r="F25" s="9" t="s">
        <v>209</v>
      </c>
      <c r="G25" s="12" t="s">
        <v>210</v>
      </c>
      <c r="H25" s="9" t="s">
        <v>32</v>
      </c>
      <c r="I25" s="18" t="s">
        <v>19</v>
      </c>
      <c r="J25" s="1"/>
      <c r="K25" s="1"/>
      <c r="L25" s="2" t="s">
        <v>33</v>
      </c>
      <c r="M25" s="2"/>
      <c r="N25" s="1" t="str">
        <f>VLOOKUP(A25,출석부!$A:$D,4,FALSE)</f>
        <v>구름</v>
      </c>
      <c r="O25" s="35" t="s">
        <v>373</v>
      </c>
      <c r="P25" s="2"/>
    </row>
    <row r="26" spans="1:16" ht="15.75" customHeight="1">
      <c r="A26" s="15" t="s">
        <v>206</v>
      </c>
      <c r="B26" s="15" t="s">
        <v>14</v>
      </c>
      <c r="C26" s="2"/>
      <c r="D26" s="11">
        <v>2015199033</v>
      </c>
      <c r="E26" s="15" t="s">
        <v>37</v>
      </c>
      <c r="F26" s="15" t="s">
        <v>141</v>
      </c>
      <c r="G26" s="12" t="s">
        <v>207</v>
      </c>
      <c r="H26" s="15" t="s">
        <v>32</v>
      </c>
      <c r="I26" s="18" t="s">
        <v>19</v>
      </c>
      <c r="J26" s="1"/>
      <c r="K26" s="1"/>
      <c r="L26" s="2" t="s">
        <v>33</v>
      </c>
      <c r="M26" s="2"/>
      <c r="N26" s="1" t="str">
        <f>VLOOKUP(A26,출석부!$A:$D,4,FALSE)</f>
        <v>구름</v>
      </c>
      <c r="O26" s="35" t="s">
        <v>373</v>
      </c>
      <c r="P26" s="1"/>
    </row>
    <row r="27" spans="1:16" ht="15.75" customHeight="1">
      <c r="A27" s="9" t="s">
        <v>87</v>
      </c>
      <c r="B27" s="9" t="s">
        <v>14</v>
      </c>
      <c r="C27" s="10">
        <v>42433.58220070602</v>
      </c>
      <c r="D27" s="11">
        <v>2016131018</v>
      </c>
      <c r="E27" s="9" t="s">
        <v>41</v>
      </c>
      <c r="F27" s="9" t="s">
        <v>88</v>
      </c>
      <c r="G27" s="12" t="s">
        <v>89</v>
      </c>
      <c r="H27" s="9" t="s">
        <v>32</v>
      </c>
      <c r="I27" s="18" t="s">
        <v>19</v>
      </c>
      <c r="J27" s="1"/>
      <c r="K27" s="1"/>
      <c r="L27" s="2" t="s">
        <v>33</v>
      </c>
      <c r="M27" s="2"/>
      <c r="N27" s="1" t="str">
        <f>VLOOKUP(A27,출석부!$A:$D,4,FALSE)</f>
        <v>별</v>
      </c>
      <c r="O27" s="35" t="s">
        <v>373</v>
      </c>
      <c r="P27" s="2" t="s">
        <v>90</v>
      </c>
    </row>
    <row r="28" spans="1:16" ht="15.75" customHeight="1">
      <c r="A28" s="15" t="s">
        <v>196</v>
      </c>
      <c r="B28" s="15" t="s">
        <v>36</v>
      </c>
      <c r="C28" s="2"/>
      <c r="D28" s="25">
        <v>2016115023</v>
      </c>
      <c r="E28" s="15" t="s">
        <v>29</v>
      </c>
      <c r="F28" s="15" t="s">
        <v>158</v>
      </c>
      <c r="G28" s="25" t="s">
        <v>197</v>
      </c>
      <c r="H28" s="15" t="s">
        <v>32</v>
      </c>
      <c r="I28" s="26" t="s">
        <v>19</v>
      </c>
      <c r="J28" s="2"/>
      <c r="K28" s="2"/>
      <c r="L28" s="2" t="s">
        <v>33</v>
      </c>
      <c r="M28" s="2"/>
      <c r="N28" s="2" t="str">
        <f>VLOOKUP(A28,출석부!$A:$D,4,FALSE)</f>
        <v>구름</v>
      </c>
      <c r="O28" s="35" t="s">
        <v>373</v>
      </c>
      <c r="P28" s="2"/>
    </row>
    <row r="29" spans="1:16" ht="15.75" customHeight="1">
      <c r="A29" s="26" t="s">
        <v>194</v>
      </c>
      <c r="B29" s="26" t="s">
        <v>14</v>
      </c>
      <c r="C29" s="19">
        <v>42430.837087719905</v>
      </c>
      <c r="D29" s="25">
        <v>2016121043</v>
      </c>
      <c r="E29" s="26" t="s">
        <v>99</v>
      </c>
      <c r="F29" s="26" t="s">
        <v>100</v>
      </c>
      <c r="G29" s="25" t="s">
        <v>195</v>
      </c>
      <c r="H29" s="26" t="s">
        <v>32</v>
      </c>
      <c r="I29" s="26" t="s">
        <v>19</v>
      </c>
      <c r="J29" s="2"/>
      <c r="K29" s="2"/>
      <c r="L29" s="2" t="s">
        <v>33</v>
      </c>
      <c r="M29" s="2"/>
      <c r="N29" s="2" t="str">
        <f>VLOOKUP(A29,출석부!$A:$D,4,FALSE)</f>
        <v>구름</v>
      </c>
      <c r="O29" s="35" t="s">
        <v>373</v>
      </c>
      <c r="P29" s="2"/>
    </row>
    <row r="30" spans="1:16" ht="15.75" customHeight="1">
      <c r="A30" s="15" t="s">
        <v>44</v>
      </c>
      <c r="B30" s="15" t="s">
        <v>36</v>
      </c>
      <c r="C30" s="2"/>
      <c r="D30" s="25">
        <v>2016123037</v>
      </c>
      <c r="E30" s="15" t="s">
        <v>23</v>
      </c>
      <c r="F30" s="15" t="s">
        <v>24</v>
      </c>
      <c r="G30" s="25" t="s">
        <v>45</v>
      </c>
      <c r="H30" s="15" t="s">
        <v>32</v>
      </c>
      <c r="I30" s="26" t="s">
        <v>19</v>
      </c>
      <c r="J30" s="2"/>
      <c r="K30" s="2"/>
      <c r="L30" s="2" t="s">
        <v>33</v>
      </c>
      <c r="M30" s="2"/>
      <c r="N30" s="2" t="str">
        <f>VLOOKUP(A30,출석부!$A:$D,4,FALSE)</f>
        <v>별</v>
      </c>
      <c r="O30" s="35" t="s">
        <v>373</v>
      </c>
      <c r="P30" s="2"/>
    </row>
    <row r="31" spans="1:16" ht="15.75" customHeight="1">
      <c r="A31" s="26" t="s">
        <v>40</v>
      </c>
      <c r="B31" s="26" t="s">
        <v>14</v>
      </c>
      <c r="C31" s="19">
        <v>42431.677789409718</v>
      </c>
      <c r="D31" s="25">
        <v>2016134034</v>
      </c>
      <c r="E31" s="26" t="s">
        <v>41</v>
      </c>
      <c r="F31" s="26" t="s">
        <v>42</v>
      </c>
      <c r="G31" s="25" t="s">
        <v>43</v>
      </c>
      <c r="H31" s="26" t="s">
        <v>32</v>
      </c>
      <c r="I31" s="13" t="s">
        <v>19</v>
      </c>
      <c r="J31" s="1"/>
      <c r="K31" s="1"/>
      <c r="L31" s="2" t="s">
        <v>33</v>
      </c>
      <c r="M31" s="2">
        <v>0.25</v>
      </c>
      <c r="N31" s="1" t="str">
        <f>VLOOKUP(A31,출석부!$A:$D,4,FALSE)</f>
        <v>달</v>
      </c>
      <c r="O31" s="35" t="s">
        <v>373</v>
      </c>
      <c r="P31" s="2"/>
    </row>
    <row r="32" spans="1:16" ht="15.75" customHeight="1">
      <c r="A32" s="15" t="s">
        <v>188</v>
      </c>
      <c r="B32" s="15" t="s">
        <v>14</v>
      </c>
      <c r="C32" s="2"/>
      <c r="D32" s="25">
        <v>2016145116</v>
      </c>
      <c r="E32" s="15" t="s">
        <v>15</v>
      </c>
      <c r="F32" s="15" t="s">
        <v>78</v>
      </c>
      <c r="G32" s="25" t="s">
        <v>189</v>
      </c>
      <c r="H32" s="15" t="s">
        <v>32</v>
      </c>
      <c r="I32" s="26" t="s">
        <v>19</v>
      </c>
      <c r="J32" s="2"/>
      <c r="K32" s="2"/>
      <c r="L32" s="2" t="s">
        <v>33</v>
      </c>
      <c r="M32" s="2"/>
      <c r="N32" s="2" t="str">
        <f>VLOOKUP(A32,출석부!$A:$D,4,FALSE)</f>
        <v>구름</v>
      </c>
      <c r="O32" s="35" t="s">
        <v>373</v>
      </c>
      <c r="P32" s="2"/>
    </row>
    <row r="33" spans="1:16" ht="15.75" customHeight="1">
      <c r="A33" s="23" t="s">
        <v>185</v>
      </c>
      <c r="B33" s="23" t="s">
        <v>36</v>
      </c>
      <c r="C33" s="2"/>
      <c r="D33" s="24">
        <v>2016198028</v>
      </c>
      <c r="E33" s="23" t="s">
        <v>37</v>
      </c>
      <c r="F33" s="23" t="s">
        <v>186</v>
      </c>
      <c r="G33" s="24" t="s">
        <v>187</v>
      </c>
      <c r="H33" s="23" t="s">
        <v>32</v>
      </c>
      <c r="I33" s="26" t="s">
        <v>19</v>
      </c>
      <c r="J33" s="2"/>
      <c r="K33" s="2"/>
      <c r="L33" s="2" t="s">
        <v>33</v>
      </c>
      <c r="M33" s="2"/>
      <c r="N33" s="2" t="str">
        <f>VLOOKUP(A33,출석부!$A:$D,4,FALSE)</f>
        <v>구름</v>
      </c>
      <c r="O33" s="35" t="s">
        <v>373</v>
      </c>
      <c r="P33" s="2"/>
    </row>
    <row r="34" spans="1:16" ht="15.75" customHeight="1">
      <c r="A34" s="15" t="s">
        <v>181</v>
      </c>
      <c r="B34" s="15" t="s">
        <v>36</v>
      </c>
      <c r="C34" s="2"/>
      <c r="D34" s="25">
        <v>2016190101</v>
      </c>
      <c r="E34" s="15" t="s">
        <v>37</v>
      </c>
      <c r="F34" s="15" t="s">
        <v>127</v>
      </c>
      <c r="G34" s="25" t="s">
        <v>182</v>
      </c>
      <c r="H34" s="15" t="s">
        <v>32</v>
      </c>
      <c r="I34" s="26" t="s">
        <v>19</v>
      </c>
      <c r="J34" s="2"/>
      <c r="K34" s="2"/>
      <c r="L34" s="2" t="s">
        <v>33</v>
      </c>
      <c r="M34" s="2"/>
      <c r="N34" s="2" t="str">
        <f>VLOOKUP(A34,출석부!$A:$D,4,FALSE)</f>
        <v>구름</v>
      </c>
      <c r="O34" s="35" t="s">
        <v>373</v>
      </c>
      <c r="P34" s="2"/>
    </row>
    <row r="35" spans="1:16" ht="15.75" customHeight="1">
      <c r="A35" s="26" t="s">
        <v>178</v>
      </c>
      <c r="B35" s="26" t="s">
        <v>14</v>
      </c>
      <c r="C35" s="19">
        <v>42412.933342222226</v>
      </c>
      <c r="D35" s="25">
        <v>2016124030</v>
      </c>
      <c r="E35" s="26" t="s">
        <v>47</v>
      </c>
      <c r="F35" s="26" t="s">
        <v>179</v>
      </c>
      <c r="G35" s="25" t="s">
        <v>180</v>
      </c>
      <c r="H35" s="26" t="s">
        <v>32</v>
      </c>
      <c r="I35" s="26" t="s">
        <v>19</v>
      </c>
      <c r="J35" s="2"/>
      <c r="K35" s="2" t="str">
        <f>IF(J35="4회 모두 참여할 수 있습니다.","전참",IF(J35="참여할 수 있으나 4회 전부는 참여할 수 없습니다.","부분참","X"))</f>
        <v>X</v>
      </c>
      <c r="L35" s="2" t="s">
        <v>33</v>
      </c>
      <c r="M35" s="2"/>
      <c r="N35" s="2" t="str">
        <f>VLOOKUP(A35,출석부!$A:$D,4,FALSE)</f>
        <v>구름</v>
      </c>
      <c r="O35" s="35" t="s">
        <v>373</v>
      </c>
      <c r="P35" s="2"/>
    </row>
    <row r="36" spans="1:16" ht="15.75" customHeight="1">
      <c r="A36" s="2" t="s">
        <v>171</v>
      </c>
      <c r="B36" s="2" t="s">
        <v>14</v>
      </c>
      <c r="C36" s="16">
        <v>42406.046309583333</v>
      </c>
      <c r="D36" s="17">
        <v>2013</v>
      </c>
      <c r="E36" s="2" t="s">
        <v>15</v>
      </c>
      <c r="F36" s="2" t="s">
        <v>172</v>
      </c>
      <c r="G36" s="17" t="s">
        <v>173</v>
      </c>
      <c r="H36" s="2" t="s">
        <v>32</v>
      </c>
      <c r="I36" s="26" t="s">
        <v>19</v>
      </c>
      <c r="J36" s="2" t="s">
        <v>26</v>
      </c>
      <c r="K36" s="2" t="str">
        <f>IF(J36="4회 모두 참여할 수 있습니다.","전참",IF(J36="참여할 수 있으나 4회 전부는 참여할 수 없습니다.","부분참","X"))</f>
        <v>부분참</v>
      </c>
      <c r="L36" s="2" t="s">
        <v>27</v>
      </c>
      <c r="M36" s="2"/>
      <c r="N36" s="2" t="str">
        <f>VLOOKUP(A36,출석부!$A:$D,4,FALSE)</f>
        <v>구름</v>
      </c>
      <c r="O36" s="35" t="s">
        <v>373</v>
      </c>
      <c r="P36" s="2"/>
    </row>
    <row r="37" spans="1:16" ht="15.75" customHeight="1">
      <c r="A37" s="26" t="s">
        <v>169</v>
      </c>
      <c r="B37" s="26" t="s">
        <v>36</v>
      </c>
      <c r="C37" s="19">
        <v>42409.841831585647</v>
      </c>
      <c r="D37" s="25">
        <v>2016123173</v>
      </c>
      <c r="E37" s="26" t="s">
        <v>23</v>
      </c>
      <c r="F37" s="26" t="s">
        <v>24</v>
      </c>
      <c r="G37" s="25" t="s">
        <v>170</v>
      </c>
      <c r="H37" s="26" t="s">
        <v>32</v>
      </c>
      <c r="I37" s="26" t="s">
        <v>19</v>
      </c>
      <c r="J37" s="2"/>
      <c r="K37" s="2"/>
      <c r="L37" s="2" t="s">
        <v>33</v>
      </c>
      <c r="M37" s="2"/>
      <c r="N37" s="2" t="str">
        <f>VLOOKUP(A37,출석부!$A:$D,4,FALSE)</f>
        <v>구름</v>
      </c>
      <c r="O37" s="35" t="s">
        <v>373</v>
      </c>
      <c r="P37" s="2"/>
    </row>
    <row r="38" spans="1:16" ht="15.75" customHeight="1">
      <c r="A38" s="2" t="s">
        <v>167</v>
      </c>
      <c r="B38" s="2" t="s">
        <v>14</v>
      </c>
      <c r="C38" s="16">
        <v>42423.898693043986</v>
      </c>
      <c r="D38" s="17">
        <v>2015121210</v>
      </c>
      <c r="E38" s="2" t="s">
        <v>99</v>
      </c>
      <c r="F38" s="2" t="s">
        <v>152</v>
      </c>
      <c r="G38" s="17" t="s">
        <v>168</v>
      </c>
      <c r="H38" s="2" t="s">
        <v>32</v>
      </c>
      <c r="I38" s="26" t="s">
        <v>19</v>
      </c>
      <c r="J38" s="2" t="s">
        <v>26</v>
      </c>
      <c r="K38" s="2" t="str">
        <f>IF(J38="4회 모두 참여할 수 있습니다.","전참",IF(J38="참여할 수 있으나 4회 전부는 참여할 수 없습니다.","부분참","X"))</f>
        <v>부분참</v>
      </c>
      <c r="L38" s="2" t="s">
        <v>27</v>
      </c>
      <c r="M38" s="2"/>
      <c r="N38" s="2" t="str">
        <f>VLOOKUP(A38,출석부!$A:$D,4,FALSE)</f>
        <v>구름</v>
      </c>
      <c r="O38" s="35" t="s">
        <v>373</v>
      </c>
      <c r="P38" s="2"/>
    </row>
    <row r="39" spans="1:16" ht="15.75" customHeight="1">
      <c r="A39" s="26" t="s">
        <v>164</v>
      </c>
      <c r="B39" s="26" t="s">
        <v>14</v>
      </c>
      <c r="C39" s="2"/>
      <c r="D39" s="25">
        <v>2016142167</v>
      </c>
      <c r="E39" s="26" t="s">
        <v>15</v>
      </c>
      <c r="F39" s="26" t="s">
        <v>165</v>
      </c>
      <c r="G39" s="25" t="s">
        <v>166</v>
      </c>
      <c r="H39" s="26" t="s">
        <v>32</v>
      </c>
      <c r="I39" s="26" t="s">
        <v>19</v>
      </c>
      <c r="J39" s="2"/>
      <c r="K39" s="2"/>
      <c r="L39" s="2" t="s">
        <v>33</v>
      </c>
      <c r="M39" s="2"/>
      <c r="N39" s="2" t="str">
        <f>VLOOKUP(A39,출석부!$A:$D,4,FALSE)</f>
        <v>구름</v>
      </c>
      <c r="O39" s="35" t="s">
        <v>373</v>
      </c>
      <c r="P39" s="2"/>
    </row>
    <row r="40" spans="1:16" ht="15.75" customHeight="1">
      <c r="A40" s="23" t="s">
        <v>162</v>
      </c>
      <c r="B40" s="23" t="s">
        <v>36</v>
      </c>
      <c r="C40" s="2"/>
      <c r="D40" s="24">
        <v>2014152021</v>
      </c>
      <c r="E40" s="23" t="s">
        <v>118</v>
      </c>
      <c r="F40" s="23" t="s">
        <v>119</v>
      </c>
      <c r="G40" s="24" t="s">
        <v>163</v>
      </c>
      <c r="H40" s="23" t="s">
        <v>32</v>
      </c>
      <c r="I40" s="13" t="s">
        <v>19</v>
      </c>
      <c r="J40" s="1"/>
      <c r="K40" s="1"/>
      <c r="L40" s="2" t="s">
        <v>33</v>
      </c>
      <c r="M40" s="2"/>
      <c r="N40" s="1" t="str">
        <f>VLOOKUP(A40,출석부!$A:$D,4,FALSE)</f>
        <v>구름</v>
      </c>
      <c r="O40" s="35" t="s">
        <v>373</v>
      </c>
      <c r="P40" s="1"/>
    </row>
    <row r="41" spans="1:16" ht="15.75" customHeight="1">
      <c r="A41" s="18" t="s">
        <v>160</v>
      </c>
      <c r="B41" s="18" t="s">
        <v>36</v>
      </c>
      <c r="C41" s="19">
        <v>42435.998094143521</v>
      </c>
      <c r="D41" s="20">
        <v>2016123166</v>
      </c>
      <c r="E41" s="18" t="s">
        <v>23</v>
      </c>
      <c r="F41" s="18" t="s">
        <v>24</v>
      </c>
      <c r="G41" s="20" t="s">
        <v>161</v>
      </c>
      <c r="H41" s="18" t="s">
        <v>32</v>
      </c>
      <c r="I41" s="13" t="s">
        <v>19</v>
      </c>
      <c r="J41" s="1"/>
      <c r="K41" s="1"/>
      <c r="L41" s="2" t="s">
        <v>33</v>
      </c>
      <c r="M41" s="2"/>
      <c r="N41" s="1" t="str">
        <f>VLOOKUP(A41,출석부!$A:$D,4,FALSE)</f>
        <v>구름</v>
      </c>
      <c r="O41" s="35" t="s">
        <v>373</v>
      </c>
      <c r="P41" s="1"/>
    </row>
    <row r="42" spans="1:16" ht="15.75" customHeight="1">
      <c r="A42" s="26" t="s">
        <v>154</v>
      </c>
      <c r="B42" s="26" t="s">
        <v>14</v>
      </c>
      <c r="C42" s="19">
        <v>42436.839137662042</v>
      </c>
      <c r="D42" s="25">
        <v>2016144075</v>
      </c>
      <c r="E42" s="26" t="s">
        <v>15</v>
      </c>
      <c r="F42" s="26" t="s">
        <v>155</v>
      </c>
      <c r="G42" s="25" t="s">
        <v>156</v>
      </c>
      <c r="H42" s="26" t="s">
        <v>32</v>
      </c>
      <c r="I42" s="26" t="s">
        <v>19</v>
      </c>
      <c r="J42" s="2"/>
      <c r="K42" s="2"/>
      <c r="L42" s="2" t="s">
        <v>33</v>
      </c>
      <c r="M42" s="2"/>
      <c r="N42" s="2" t="str">
        <f>VLOOKUP(A42,출석부!$A:$D,4,FALSE)</f>
        <v>구름</v>
      </c>
      <c r="O42" s="35" t="s">
        <v>373</v>
      </c>
      <c r="P42" s="2"/>
    </row>
    <row r="43" spans="1:16" ht="15.75" customHeight="1">
      <c r="A43" s="26" t="s">
        <v>151</v>
      </c>
      <c r="B43" s="26" t="s">
        <v>36</v>
      </c>
      <c r="C43" s="19">
        <v>42436.002853287035</v>
      </c>
      <c r="D43" s="25">
        <v>2016121118</v>
      </c>
      <c r="E43" s="26" t="s">
        <v>99</v>
      </c>
      <c r="F43" s="26" t="s">
        <v>152</v>
      </c>
      <c r="G43" s="25" t="s">
        <v>153</v>
      </c>
      <c r="H43" s="26" t="s">
        <v>32</v>
      </c>
      <c r="I43" s="26" t="s">
        <v>19</v>
      </c>
      <c r="J43" s="2"/>
      <c r="K43" s="2"/>
      <c r="L43" s="2" t="s">
        <v>33</v>
      </c>
      <c r="M43" s="2"/>
      <c r="N43" s="2" t="str">
        <f>VLOOKUP(A43,출석부!$A:$D,4,FALSE)</f>
        <v>구름</v>
      </c>
      <c r="O43" s="35" t="s">
        <v>373</v>
      </c>
      <c r="P43" s="2"/>
    </row>
    <row r="44" spans="1:16" ht="15.75" customHeight="1">
      <c r="A44" s="26" t="s">
        <v>130</v>
      </c>
      <c r="B44" s="26" t="s">
        <v>36</v>
      </c>
      <c r="C44" s="19">
        <v>42435.681613553243</v>
      </c>
      <c r="D44" s="25">
        <v>2016199051</v>
      </c>
      <c r="E44" s="26" t="s">
        <v>37</v>
      </c>
      <c r="F44" s="26" t="s">
        <v>38</v>
      </c>
      <c r="G44" s="25" t="s">
        <v>131</v>
      </c>
      <c r="H44" s="26" t="s">
        <v>32</v>
      </c>
      <c r="I44" s="26" t="s">
        <v>19</v>
      </c>
      <c r="J44" s="2"/>
      <c r="K44" s="2"/>
      <c r="L44" s="2" t="s">
        <v>33</v>
      </c>
      <c r="M44" s="2">
        <v>0.25</v>
      </c>
      <c r="N44" s="2" t="str">
        <f>VLOOKUP(A44,출석부!$A:$D,4,FALSE)</f>
        <v>별</v>
      </c>
      <c r="O44" s="35" t="s">
        <v>373</v>
      </c>
      <c r="P44" s="2" t="s">
        <v>132</v>
      </c>
    </row>
    <row r="45" spans="1:16" ht="15.75" customHeight="1">
      <c r="A45" s="26" t="s">
        <v>69</v>
      </c>
      <c r="B45" s="26" t="s">
        <v>14</v>
      </c>
      <c r="C45" s="19">
        <v>42412.885367754629</v>
      </c>
      <c r="D45" s="25">
        <v>2016144007</v>
      </c>
      <c r="E45" s="26" t="s">
        <v>15</v>
      </c>
      <c r="F45" s="26" t="s">
        <v>70</v>
      </c>
      <c r="G45" s="25" t="s">
        <v>71</v>
      </c>
      <c r="H45" s="26" t="s">
        <v>32</v>
      </c>
      <c r="I45" s="26" t="s">
        <v>19</v>
      </c>
      <c r="J45" s="2"/>
      <c r="K45" s="2" t="str">
        <f>IF(J45="4회 모두 참여할 수 있습니다.","전참",IF(J45="참여할 수 있으나 4회 전부는 참여할 수 없습니다.","부분참","X"))</f>
        <v>X</v>
      </c>
      <c r="L45" s="2" t="s">
        <v>33</v>
      </c>
      <c r="M45" s="2"/>
      <c r="N45" s="2" t="str">
        <f>VLOOKUP(A45,출석부!$A:$D,4,FALSE)</f>
        <v>별</v>
      </c>
      <c r="O45" s="35" t="s">
        <v>373</v>
      </c>
      <c r="P45" s="2" t="s">
        <v>72</v>
      </c>
    </row>
    <row r="46" spans="1:16" ht="15.75" customHeight="1">
      <c r="A46" s="15" t="s">
        <v>149</v>
      </c>
      <c r="B46" s="15" t="s">
        <v>14</v>
      </c>
      <c r="C46" s="2"/>
      <c r="D46" s="25">
        <v>2016123218</v>
      </c>
      <c r="E46" s="15" t="s">
        <v>23</v>
      </c>
      <c r="F46" s="15" t="s">
        <v>24</v>
      </c>
      <c r="G46" s="25" t="s">
        <v>150</v>
      </c>
      <c r="H46" s="15" t="s">
        <v>32</v>
      </c>
      <c r="I46" s="26" t="s">
        <v>19</v>
      </c>
      <c r="J46" s="2"/>
      <c r="K46" s="2"/>
      <c r="L46" s="2" t="s">
        <v>33</v>
      </c>
      <c r="M46" s="2"/>
      <c r="N46" s="2" t="str">
        <f>VLOOKUP(A46,출석부!$A:$D,4,FALSE)</f>
        <v>구름</v>
      </c>
      <c r="O46" s="35" t="s">
        <v>373</v>
      </c>
      <c r="P46" s="2"/>
    </row>
    <row r="47" spans="1:16" ht="15.75" customHeight="1">
      <c r="A47" s="26" t="s">
        <v>147</v>
      </c>
      <c r="B47" s="26" t="s">
        <v>14</v>
      </c>
      <c r="C47" s="19">
        <v>42428.877345763889</v>
      </c>
      <c r="D47" s="25">
        <v>2016191074</v>
      </c>
      <c r="E47" s="26" t="s">
        <v>81</v>
      </c>
      <c r="F47" s="26" t="s">
        <v>82</v>
      </c>
      <c r="G47" s="25" t="s">
        <v>148</v>
      </c>
      <c r="H47" s="26" t="s">
        <v>32</v>
      </c>
      <c r="I47" s="4" t="s">
        <v>19</v>
      </c>
      <c r="J47" s="2"/>
      <c r="K47" s="1"/>
      <c r="L47" s="2" t="s">
        <v>33</v>
      </c>
      <c r="M47" s="2"/>
      <c r="N47" s="1" t="str">
        <f>VLOOKUP(A47,출석부!$A:$D,4,FALSE)</f>
        <v>구름</v>
      </c>
      <c r="O47" s="35" t="s">
        <v>373</v>
      </c>
      <c r="P47" s="1"/>
    </row>
    <row r="48" spans="1:16" ht="15.75" customHeight="1">
      <c r="A48" s="26" t="s">
        <v>145</v>
      </c>
      <c r="B48" s="26" t="s">
        <v>36</v>
      </c>
      <c r="C48" s="19">
        <v>42435.985319872685</v>
      </c>
      <c r="D48" s="25">
        <v>2016121034</v>
      </c>
      <c r="E48" s="26" t="s">
        <v>99</v>
      </c>
      <c r="F48" s="26" t="s">
        <v>100</v>
      </c>
      <c r="G48" s="25" t="s">
        <v>146</v>
      </c>
      <c r="H48" s="26" t="s">
        <v>32</v>
      </c>
      <c r="I48" s="26" t="s">
        <v>19</v>
      </c>
      <c r="J48" s="2"/>
      <c r="K48" s="2"/>
      <c r="L48" s="2" t="s">
        <v>33</v>
      </c>
      <c r="M48" s="2"/>
      <c r="N48" s="2" t="str">
        <f>VLOOKUP(A48,출석부!$A:$D,4,FALSE)</f>
        <v>구름</v>
      </c>
      <c r="O48" s="35" t="s">
        <v>373</v>
      </c>
      <c r="P48" s="2"/>
    </row>
    <row r="49" spans="1:16" ht="15.75" customHeight="1">
      <c r="A49" s="26" t="s">
        <v>143</v>
      </c>
      <c r="B49" s="26" t="s">
        <v>14</v>
      </c>
      <c r="C49" s="19">
        <v>42417.462922453706</v>
      </c>
      <c r="D49" s="25">
        <v>2016147581</v>
      </c>
      <c r="E49" s="26" t="s">
        <v>15</v>
      </c>
      <c r="F49" s="26" t="s">
        <v>136</v>
      </c>
      <c r="G49" s="25" t="s">
        <v>144</v>
      </c>
      <c r="H49" s="26" t="s">
        <v>32</v>
      </c>
      <c r="I49" s="4" t="s">
        <v>19</v>
      </c>
      <c r="J49" s="2"/>
      <c r="K49" s="1"/>
      <c r="L49" s="2" t="s">
        <v>33</v>
      </c>
      <c r="M49" s="2">
        <v>0.25</v>
      </c>
      <c r="N49" s="1" t="str">
        <f>VLOOKUP(A49,출석부!$A:$D,4,FALSE)</f>
        <v>구름</v>
      </c>
      <c r="O49" s="35" t="s">
        <v>373</v>
      </c>
      <c r="P49" s="1" t="s">
        <v>72</v>
      </c>
    </row>
    <row r="50" spans="1:16" ht="15.75" customHeight="1">
      <c r="A50" s="15" t="s">
        <v>35</v>
      </c>
      <c r="B50" s="15" t="s">
        <v>36</v>
      </c>
      <c r="C50" s="2"/>
      <c r="D50" s="25">
        <v>2016199082</v>
      </c>
      <c r="E50" s="15" t="s">
        <v>37</v>
      </c>
      <c r="F50" s="15" t="s">
        <v>38</v>
      </c>
      <c r="G50" s="25" t="s">
        <v>39</v>
      </c>
      <c r="H50" s="15" t="s">
        <v>32</v>
      </c>
      <c r="I50" s="26" t="s">
        <v>19</v>
      </c>
      <c r="J50" s="2"/>
      <c r="K50" s="2"/>
      <c r="L50" s="2" t="s">
        <v>33</v>
      </c>
      <c r="M50" s="2"/>
      <c r="N50" s="2" t="str">
        <f>VLOOKUP(A50,출석부!$A:$D,4,FALSE)</f>
        <v>별</v>
      </c>
      <c r="O50" s="35" t="s">
        <v>373</v>
      </c>
      <c r="P50" s="2"/>
    </row>
    <row r="51" spans="1:16" ht="15.75" customHeight="1">
      <c r="A51" s="9" t="s">
        <v>126</v>
      </c>
      <c r="B51" s="9" t="s">
        <v>36</v>
      </c>
      <c r="C51" s="19">
        <v>42434.329706273144</v>
      </c>
      <c r="D51" s="11">
        <v>2016190103</v>
      </c>
      <c r="E51" s="9" t="s">
        <v>37</v>
      </c>
      <c r="F51" s="9" t="s">
        <v>127</v>
      </c>
      <c r="G51" s="12" t="s">
        <v>128</v>
      </c>
      <c r="H51" s="9" t="s">
        <v>32</v>
      </c>
      <c r="I51" s="26" t="s">
        <v>19</v>
      </c>
      <c r="J51" s="2"/>
      <c r="K51" s="2"/>
      <c r="L51" s="2" t="s">
        <v>33</v>
      </c>
      <c r="M51" s="2">
        <v>0.25</v>
      </c>
      <c r="N51" s="2" t="str">
        <f>VLOOKUP(A51,출석부!$A:$D,4,FALSE)</f>
        <v>별</v>
      </c>
      <c r="O51" s="35" t="s">
        <v>373</v>
      </c>
      <c r="P51" s="2" t="s">
        <v>129</v>
      </c>
    </row>
    <row r="52" spans="1:16" ht="15.75" customHeight="1">
      <c r="A52" s="26" t="s">
        <v>28</v>
      </c>
      <c r="B52" s="26" t="s">
        <v>14</v>
      </c>
      <c r="C52" s="19">
        <v>42411.743253206019</v>
      </c>
      <c r="D52" s="25">
        <v>2016117028</v>
      </c>
      <c r="E52" s="26" t="s">
        <v>29</v>
      </c>
      <c r="F52" s="26" t="s">
        <v>30</v>
      </c>
      <c r="G52" s="25" t="s">
        <v>31</v>
      </c>
      <c r="H52" s="26" t="s">
        <v>32</v>
      </c>
      <c r="I52" s="26" t="s">
        <v>19</v>
      </c>
      <c r="J52" s="2"/>
      <c r="K52" s="2" t="str">
        <f>IF(J52="4회 모두 참여할 수 있습니다.","전참",IF(J52="참여할 수 있으나 4회 전부는 참여할 수 없습니다.","부분참","X"))</f>
        <v>X</v>
      </c>
      <c r="L52" s="2" t="s">
        <v>33</v>
      </c>
      <c r="M52" s="2"/>
      <c r="N52" s="2" t="str">
        <f>VLOOKUP(A52,출석부!$A:$D,4,FALSE)</f>
        <v>별</v>
      </c>
      <c r="O52" s="35" t="s">
        <v>373</v>
      </c>
      <c r="P52" s="2" t="s">
        <v>34</v>
      </c>
    </row>
    <row r="53" spans="1:16" ht="15.75" customHeight="1">
      <c r="A53" s="23" t="s">
        <v>140</v>
      </c>
      <c r="B53" s="23" t="s">
        <v>36</v>
      </c>
      <c r="C53" s="2"/>
      <c r="D53" s="24">
        <v>2016199072</v>
      </c>
      <c r="E53" s="23" t="s">
        <v>37</v>
      </c>
      <c r="F53" s="23" t="s">
        <v>141</v>
      </c>
      <c r="G53" s="24" t="s">
        <v>142</v>
      </c>
      <c r="H53" s="23" t="s">
        <v>32</v>
      </c>
      <c r="I53" s="26" t="s">
        <v>19</v>
      </c>
      <c r="J53" s="2"/>
      <c r="K53" s="2"/>
      <c r="L53" s="2" t="s">
        <v>33</v>
      </c>
      <c r="M53" s="2"/>
      <c r="N53" s="2" t="str">
        <f>VLOOKUP(A53,출석부!$A:$D,4,FALSE)</f>
        <v>구름</v>
      </c>
      <c r="O53" s="35" t="s">
        <v>373</v>
      </c>
      <c r="P53" s="2"/>
    </row>
    <row r="54" spans="1:16" ht="15.75" customHeight="1">
      <c r="A54" s="26" t="s">
        <v>60</v>
      </c>
      <c r="B54" s="26" t="s">
        <v>36</v>
      </c>
      <c r="C54" s="19">
        <v>42436.822092280097</v>
      </c>
      <c r="D54" s="25">
        <v>2016125017</v>
      </c>
      <c r="E54" s="26" t="s">
        <v>47</v>
      </c>
      <c r="F54" s="26" t="s">
        <v>61</v>
      </c>
      <c r="G54" s="25" t="s">
        <v>62</v>
      </c>
      <c r="H54" s="26" t="s">
        <v>32</v>
      </c>
      <c r="I54" s="26" t="s">
        <v>19</v>
      </c>
      <c r="J54" s="2"/>
      <c r="K54" s="2"/>
      <c r="L54" s="2" t="s">
        <v>33</v>
      </c>
      <c r="M54" s="2"/>
      <c r="N54" s="2" t="str">
        <f>VLOOKUP(A54,출석부!$A:$D,4,FALSE)</f>
        <v>별</v>
      </c>
      <c r="O54" s="35" t="s">
        <v>373</v>
      </c>
      <c r="P54" s="2"/>
    </row>
    <row r="55" spans="1:16" ht="15.75" customHeight="1">
      <c r="A55" s="26" t="s">
        <v>124</v>
      </c>
      <c r="B55" s="26" t="s">
        <v>36</v>
      </c>
      <c r="C55" s="19">
        <v>42432.929586585647</v>
      </c>
      <c r="D55" s="25">
        <v>2014145050</v>
      </c>
      <c r="E55" s="26" t="s">
        <v>15</v>
      </c>
      <c r="F55" s="26" t="s">
        <v>78</v>
      </c>
      <c r="G55" s="25" t="s">
        <v>125</v>
      </c>
      <c r="H55" s="26" t="s">
        <v>18</v>
      </c>
      <c r="I55" s="22" t="s">
        <v>19</v>
      </c>
      <c r="L55" s="5" t="s">
        <v>33</v>
      </c>
      <c r="M55" s="5"/>
      <c r="N55" t="str">
        <f>VLOOKUP(A55,출석부!$A:$D,4,FALSE)</f>
        <v>별</v>
      </c>
      <c r="O55" s="35" t="s">
        <v>373</v>
      </c>
    </row>
    <row r="56" spans="1:16" ht="15.75" customHeight="1">
      <c r="A56" s="5" t="s">
        <v>271</v>
      </c>
      <c r="B56" s="5" t="s">
        <v>36</v>
      </c>
      <c r="C56" s="6">
        <v>42406.039008854168</v>
      </c>
      <c r="D56" s="28">
        <v>2015106013</v>
      </c>
      <c r="E56" s="5" t="s">
        <v>272</v>
      </c>
      <c r="F56" s="5" t="s">
        <v>272</v>
      </c>
      <c r="G56" s="28" t="s">
        <v>273</v>
      </c>
      <c r="H56" s="5" t="s">
        <v>18</v>
      </c>
      <c r="I56" s="22" t="s">
        <v>19</v>
      </c>
      <c r="J56" s="5" t="s">
        <v>97</v>
      </c>
      <c r="K56" t="str">
        <f>IF(J56="4회 모두 참여할 수 있습니다.","전참",IF(J56="참여할 수 있으나 4회 전부는 참여할 수 없습니다.","부분참","X"))</f>
        <v>X</v>
      </c>
      <c r="L56" s="5" t="s">
        <v>21</v>
      </c>
      <c r="M56" s="5"/>
      <c r="N56" t="str">
        <f>VLOOKUP(A56,출석부!$A:$D,4,FALSE)</f>
        <v>구름</v>
      </c>
      <c r="O56" s="35" t="s">
        <v>373</v>
      </c>
    </row>
    <row r="57" spans="1:16" ht="15.75" customHeight="1">
      <c r="A57" s="26" t="s">
        <v>269</v>
      </c>
      <c r="B57" s="26" t="s">
        <v>14</v>
      </c>
      <c r="C57" s="2"/>
      <c r="D57" s="25">
        <v>2015145039</v>
      </c>
      <c r="E57" s="26" t="s">
        <v>15</v>
      </c>
      <c r="F57" s="26" t="s">
        <v>78</v>
      </c>
      <c r="G57" s="25" t="s">
        <v>270</v>
      </c>
      <c r="H57" s="26" t="s">
        <v>18</v>
      </c>
      <c r="I57" s="26" t="s">
        <v>19</v>
      </c>
      <c r="J57" s="2"/>
      <c r="K57" s="2"/>
      <c r="L57" s="2" t="s">
        <v>33</v>
      </c>
      <c r="M57" s="2"/>
      <c r="N57" s="2" t="str">
        <f>VLOOKUP(A57,출석부!$A:$D,4,FALSE)</f>
        <v>구름</v>
      </c>
      <c r="O57" s="35" t="s">
        <v>373</v>
      </c>
      <c r="P57" s="2"/>
    </row>
    <row r="58" spans="1:16" ht="15.75" customHeight="1">
      <c r="A58" s="5" t="s">
        <v>121</v>
      </c>
      <c r="B58" s="5" t="s">
        <v>14</v>
      </c>
      <c r="C58" s="6">
        <v>42422.690211990739</v>
      </c>
      <c r="D58" s="28">
        <v>2015145118</v>
      </c>
      <c r="E58" s="5" t="s">
        <v>15</v>
      </c>
      <c r="F58" s="5" t="s">
        <v>122</v>
      </c>
      <c r="G58" s="28" t="s">
        <v>123</v>
      </c>
      <c r="H58" s="5" t="s">
        <v>18</v>
      </c>
      <c r="I58" s="22" t="s">
        <v>19</v>
      </c>
      <c r="J58" s="5" t="s">
        <v>26</v>
      </c>
      <c r="K58" t="str">
        <f>IF(J58="4회 모두 참여할 수 있습니다.","전참",IF(J58="참여할 수 있으나 4회 전부는 참여할 수 없습니다.","부분참","X"))</f>
        <v>부분참</v>
      </c>
      <c r="L58" s="5" t="s">
        <v>27</v>
      </c>
      <c r="M58" s="5"/>
      <c r="N58" t="str">
        <f>VLOOKUP(A58,출석부!$A:$D,4,FALSE)</f>
        <v>별</v>
      </c>
      <c r="O58" s="35" t="s">
        <v>373</v>
      </c>
    </row>
    <row r="59" spans="1:16" ht="15.75" customHeight="1">
      <c r="A59" s="15" t="s">
        <v>264</v>
      </c>
      <c r="B59" s="15" t="s">
        <v>36</v>
      </c>
      <c r="D59" s="25">
        <v>2014121211</v>
      </c>
      <c r="E59" s="15" t="s">
        <v>99</v>
      </c>
      <c r="F59" s="15" t="s">
        <v>152</v>
      </c>
      <c r="G59" s="25" t="s">
        <v>265</v>
      </c>
      <c r="H59" s="15" t="s">
        <v>18</v>
      </c>
      <c r="I59" s="22" t="s">
        <v>19</v>
      </c>
      <c r="L59" s="5" t="s">
        <v>33</v>
      </c>
      <c r="M59" s="5"/>
      <c r="N59" t="str">
        <f>VLOOKUP(A59,출석부!$A:$D,4,FALSE)</f>
        <v>구름</v>
      </c>
      <c r="O59" s="35" t="s">
        <v>373</v>
      </c>
    </row>
    <row r="60" spans="1:16" ht="15.75" customHeight="1">
      <c r="A60" s="15" t="s">
        <v>117</v>
      </c>
      <c r="B60" s="15" t="s">
        <v>14</v>
      </c>
      <c r="D60" s="25">
        <v>2014152014</v>
      </c>
      <c r="E60" s="15" t="s">
        <v>118</v>
      </c>
      <c r="F60" s="15" t="s">
        <v>119</v>
      </c>
      <c r="G60" s="25" t="s">
        <v>120</v>
      </c>
      <c r="H60" s="15" t="s">
        <v>18</v>
      </c>
      <c r="I60" s="22" t="s">
        <v>19</v>
      </c>
      <c r="L60" s="5" t="s">
        <v>33</v>
      </c>
      <c r="M60" s="5"/>
      <c r="N60" t="str">
        <f>VLOOKUP(A60,출석부!$A:$D,4,FALSE)</f>
        <v>별</v>
      </c>
      <c r="O60" s="35" t="s">
        <v>373</v>
      </c>
    </row>
    <row r="61" spans="1:16" ht="15.75" customHeight="1">
      <c r="A61" s="26" t="s">
        <v>260</v>
      </c>
      <c r="B61" s="26" t="s">
        <v>14</v>
      </c>
      <c r="C61" s="19">
        <v>42433.011735312495</v>
      </c>
      <c r="D61" s="25">
        <v>2015147526</v>
      </c>
      <c r="E61" s="26" t="s">
        <v>15</v>
      </c>
      <c r="F61" s="26" t="s">
        <v>136</v>
      </c>
      <c r="G61" s="25" t="s">
        <v>261</v>
      </c>
      <c r="H61" s="26" t="s">
        <v>18</v>
      </c>
      <c r="I61" s="22" t="s">
        <v>19</v>
      </c>
      <c r="L61" s="5" t="s">
        <v>33</v>
      </c>
      <c r="M61" s="5"/>
      <c r="N61" t="str">
        <f>VLOOKUP(A61,출석부!$A:$D,4,FALSE)</f>
        <v>구름</v>
      </c>
      <c r="O61" s="35" t="s">
        <v>373</v>
      </c>
    </row>
    <row r="62" spans="1:16" ht="15.75" customHeight="1">
      <c r="A62" s="5" t="s">
        <v>252</v>
      </c>
      <c r="B62" s="5" t="s">
        <v>14</v>
      </c>
      <c r="C62" s="6">
        <v>42427.705895543986</v>
      </c>
      <c r="D62" s="7">
        <v>2014146100</v>
      </c>
      <c r="E62" s="5" t="s">
        <v>15</v>
      </c>
      <c r="F62" s="5" t="s">
        <v>253</v>
      </c>
      <c r="G62" s="7" t="s">
        <v>254</v>
      </c>
      <c r="H62" s="5" t="s">
        <v>18</v>
      </c>
      <c r="I62" s="8" t="s">
        <v>19</v>
      </c>
      <c r="J62" s="5" t="s">
        <v>26</v>
      </c>
      <c r="K62" t="str">
        <f>IF(J62="4회 모두 참여할 수 있습니다.","전참",IF(J62="참여할 수 있으나 4회 전부는 참여할 수 없습니다.","부분참","X"))</f>
        <v>부분참</v>
      </c>
      <c r="L62" s="5" t="s">
        <v>27</v>
      </c>
      <c r="M62" s="5"/>
      <c r="N62" t="str">
        <f>VLOOKUP(A62,출석부!$A:$D,4,FALSE)</f>
        <v>구름</v>
      </c>
      <c r="O62" s="35" t="s">
        <v>373</v>
      </c>
    </row>
    <row r="63" spans="1:16" ht="15.75" customHeight="1">
      <c r="A63" s="26" t="s">
        <v>250</v>
      </c>
      <c r="B63" s="26" t="s">
        <v>14</v>
      </c>
      <c r="D63" s="25">
        <v>2015111013</v>
      </c>
      <c r="E63" s="26" t="s">
        <v>29</v>
      </c>
      <c r="F63" s="26" t="s">
        <v>201</v>
      </c>
      <c r="G63" s="25" t="s">
        <v>251</v>
      </c>
      <c r="H63" s="26" t="s">
        <v>18</v>
      </c>
      <c r="I63" s="22" t="s">
        <v>19</v>
      </c>
      <c r="L63" s="5" t="s">
        <v>33</v>
      </c>
      <c r="M63" s="5"/>
      <c r="N63" t="str">
        <f>VLOOKUP(A63,출석부!$A:$D,4,FALSE)</f>
        <v>구름</v>
      </c>
      <c r="O63" s="35" t="s">
        <v>373</v>
      </c>
    </row>
    <row r="64" spans="1:16" ht="15.75" customHeight="1">
      <c r="A64" s="5" t="s">
        <v>241</v>
      </c>
      <c r="B64" s="5" t="s">
        <v>36</v>
      </c>
      <c r="C64" s="6">
        <v>42422.99772694445</v>
      </c>
      <c r="D64" s="28">
        <v>2015171008</v>
      </c>
      <c r="E64" s="5" t="s">
        <v>106</v>
      </c>
      <c r="F64" s="5" t="s">
        <v>107</v>
      </c>
      <c r="G64" s="28" t="s">
        <v>242</v>
      </c>
      <c r="H64" s="5" t="s">
        <v>18</v>
      </c>
      <c r="I64" s="22" t="s">
        <v>19</v>
      </c>
      <c r="J64" s="5" t="s">
        <v>97</v>
      </c>
      <c r="K64" t="str">
        <f t="shared" ref="K64:K69" si="0">IF(J64="4회 모두 참여할 수 있습니다.","전참",IF(J64="참여할 수 있으나 4회 전부는 참여할 수 없습니다.","부분참","X"))</f>
        <v>X</v>
      </c>
      <c r="L64" s="5" t="s">
        <v>21</v>
      </c>
      <c r="M64" s="5"/>
      <c r="N64" t="str">
        <f>VLOOKUP(A64,출석부!$A:$D,4,FALSE)</f>
        <v>구름</v>
      </c>
      <c r="O64" s="35" t="s">
        <v>373</v>
      </c>
    </row>
    <row r="65" spans="1:15" ht="15.75" customHeight="1">
      <c r="A65" s="5" t="s">
        <v>239</v>
      </c>
      <c r="B65" s="5" t="s">
        <v>36</v>
      </c>
      <c r="C65" s="6">
        <v>42406.043903043981</v>
      </c>
      <c r="D65" s="28">
        <v>2015152028</v>
      </c>
      <c r="E65" s="5" t="s">
        <v>118</v>
      </c>
      <c r="F65" s="5" t="s">
        <v>119</v>
      </c>
      <c r="G65" s="28" t="s">
        <v>240</v>
      </c>
      <c r="H65" s="5" t="s">
        <v>18</v>
      </c>
      <c r="I65" s="22" t="s">
        <v>19</v>
      </c>
      <c r="J65" s="5" t="s">
        <v>97</v>
      </c>
      <c r="K65" t="str">
        <f t="shared" si="0"/>
        <v>X</v>
      </c>
      <c r="L65" s="5" t="s">
        <v>27</v>
      </c>
      <c r="M65" s="5"/>
      <c r="N65" t="str">
        <f>VLOOKUP(A65,출석부!$A:$D,4,FALSE)</f>
        <v>구름</v>
      </c>
      <c r="O65" s="35" t="s">
        <v>373</v>
      </c>
    </row>
    <row r="66" spans="1:15" ht="15.75" customHeight="1">
      <c r="A66" s="5" t="s">
        <v>103</v>
      </c>
      <c r="B66" s="5" t="s">
        <v>14</v>
      </c>
      <c r="C66" s="6">
        <v>42406.025119259255</v>
      </c>
      <c r="D66" s="28">
        <v>2015142012</v>
      </c>
      <c r="E66" s="5" t="s">
        <v>15</v>
      </c>
      <c r="F66" s="5" t="s">
        <v>55</v>
      </c>
      <c r="G66" s="28" t="s">
        <v>104</v>
      </c>
      <c r="H66" s="5" t="s">
        <v>18</v>
      </c>
      <c r="I66" s="22" t="s">
        <v>19</v>
      </c>
      <c r="J66" s="5" t="s">
        <v>97</v>
      </c>
      <c r="K66" t="str">
        <f t="shared" si="0"/>
        <v>X</v>
      </c>
      <c r="L66" s="5" t="s">
        <v>21</v>
      </c>
      <c r="M66" s="5">
        <v>0.25</v>
      </c>
      <c r="N66" t="str">
        <f>VLOOKUP(A66,출석부!$A:$D,4,FALSE)</f>
        <v>별</v>
      </c>
      <c r="O66" s="35" t="s">
        <v>373</v>
      </c>
    </row>
    <row r="67" spans="1:15" ht="15.75" customHeight="1">
      <c r="A67" s="5" t="s">
        <v>135</v>
      </c>
      <c r="B67" s="5" t="s">
        <v>14</v>
      </c>
      <c r="C67" s="6">
        <v>42405.978954270831</v>
      </c>
      <c r="D67" s="28">
        <v>2015147530</v>
      </c>
      <c r="E67" s="5" t="s">
        <v>15</v>
      </c>
      <c r="F67" s="5" t="s">
        <v>136</v>
      </c>
      <c r="G67" s="28" t="s">
        <v>137</v>
      </c>
      <c r="H67" s="5" t="s">
        <v>18</v>
      </c>
      <c r="I67" s="22" t="s">
        <v>19</v>
      </c>
      <c r="J67" s="5" t="s">
        <v>20</v>
      </c>
      <c r="K67" t="str">
        <f t="shared" si="0"/>
        <v>전참</v>
      </c>
      <c r="L67" s="5" t="s">
        <v>21</v>
      </c>
      <c r="M67" s="5">
        <v>0.25</v>
      </c>
      <c r="N67" t="str">
        <f>VLOOKUP(A67,출석부!$A:$D,4,FALSE)</f>
        <v>달</v>
      </c>
      <c r="O67" s="35" t="s">
        <v>373</v>
      </c>
    </row>
    <row r="68" spans="1:15" ht="15.75" customHeight="1">
      <c r="A68" s="5" t="s">
        <v>233</v>
      </c>
      <c r="B68" s="5" t="s">
        <v>14</v>
      </c>
      <c r="C68" s="6">
        <v>42406.018657488428</v>
      </c>
      <c r="D68" s="7">
        <v>2015143004</v>
      </c>
      <c r="E68" s="5" t="s">
        <v>15</v>
      </c>
      <c r="F68" s="5" t="s">
        <v>234</v>
      </c>
      <c r="G68" s="7" t="s">
        <v>235</v>
      </c>
      <c r="H68" s="5" t="s">
        <v>18</v>
      </c>
      <c r="I68" s="22" t="s">
        <v>19</v>
      </c>
      <c r="J68" s="5" t="s">
        <v>97</v>
      </c>
      <c r="K68" t="str">
        <f t="shared" si="0"/>
        <v>X</v>
      </c>
      <c r="L68" s="5" t="s">
        <v>27</v>
      </c>
      <c r="M68" s="5"/>
      <c r="N68" t="str">
        <f>VLOOKUP(A68,출석부!$A:$D,4,FALSE)</f>
        <v>구름</v>
      </c>
      <c r="O68" s="35" t="s">
        <v>373</v>
      </c>
    </row>
    <row r="69" spans="1:15" ht="15.75" customHeight="1">
      <c r="A69" s="5" t="s">
        <v>228</v>
      </c>
      <c r="B69" s="5" t="s">
        <v>14</v>
      </c>
      <c r="C69" s="6">
        <v>42406.276714189815</v>
      </c>
      <c r="D69" s="28">
        <v>2015145074</v>
      </c>
      <c r="E69" s="5" t="s">
        <v>15</v>
      </c>
      <c r="F69" s="5" t="s">
        <v>78</v>
      </c>
      <c r="G69" s="28" t="s">
        <v>229</v>
      </c>
      <c r="H69" s="5" t="s">
        <v>18</v>
      </c>
      <c r="I69" s="22" t="s">
        <v>19</v>
      </c>
      <c r="J69" s="5" t="s">
        <v>26</v>
      </c>
      <c r="K69" t="str">
        <f t="shared" si="0"/>
        <v>부분참</v>
      </c>
      <c r="L69" s="5" t="s">
        <v>21</v>
      </c>
      <c r="M69" s="5"/>
      <c r="N69" t="str">
        <f>VLOOKUP(A69,출석부!$A:$D,4,FALSE)</f>
        <v>구름</v>
      </c>
      <c r="O69" s="35" t="s">
        <v>373</v>
      </c>
    </row>
    <row r="70" spans="1:15" ht="15.75" customHeight="1">
      <c r="A70" s="26" t="s">
        <v>224</v>
      </c>
      <c r="B70" s="26" t="s">
        <v>14</v>
      </c>
      <c r="C70" s="19">
        <v>42435.593386516208</v>
      </c>
      <c r="D70" s="25">
        <v>2014147583</v>
      </c>
      <c r="E70" s="26" t="s">
        <v>15</v>
      </c>
      <c r="F70" s="26" t="s">
        <v>136</v>
      </c>
      <c r="G70" s="25" t="s">
        <v>225</v>
      </c>
      <c r="H70" s="26" t="s">
        <v>18</v>
      </c>
      <c r="I70" s="22" t="s">
        <v>19</v>
      </c>
      <c r="L70" s="5" t="s">
        <v>33</v>
      </c>
      <c r="M70" s="5"/>
      <c r="N70" t="str">
        <f>VLOOKUP(A70,출석부!$A:$D,4,FALSE)</f>
        <v>구름</v>
      </c>
      <c r="O70" s="35" t="s">
        <v>373</v>
      </c>
    </row>
    <row r="71" spans="1:15" ht="15.75" customHeight="1">
      <c r="A71" s="5" t="s">
        <v>217</v>
      </c>
      <c r="B71" s="5" t="s">
        <v>14</v>
      </c>
      <c r="C71" s="6">
        <v>42409.681716099542</v>
      </c>
      <c r="D71" s="28">
        <v>2015136008</v>
      </c>
      <c r="E71" s="5" t="s">
        <v>41</v>
      </c>
      <c r="F71" s="5" t="s">
        <v>218</v>
      </c>
      <c r="G71" s="28" t="s">
        <v>219</v>
      </c>
      <c r="H71" s="5" t="s">
        <v>18</v>
      </c>
      <c r="I71" s="22" t="s">
        <v>19</v>
      </c>
      <c r="J71" s="5" t="s">
        <v>26</v>
      </c>
      <c r="K71" t="str">
        <f>IF(J71="4회 모두 참여할 수 있습니다.","전참",IF(J71="참여할 수 있으나 4회 전부는 참여할 수 없습니다.","부분참","X"))</f>
        <v>부분참</v>
      </c>
      <c r="L71" s="5" t="s">
        <v>27</v>
      </c>
      <c r="M71" s="5">
        <v>1.5</v>
      </c>
      <c r="N71" t="str">
        <f>VLOOKUP(A71,출석부!$A:$D,4,FALSE)</f>
        <v>구름</v>
      </c>
      <c r="O71" s="35" t="s">
        <v>373</v>
      </c>
    </row>
    <row r="72" spans="1:15" ht="15.75" customHeight="1">
      <c r="A72" s="5" t="s">
        <v>94</v>
      </c>
      <c r="B72" s="5" t="s">
        <v>36</v>
      </c>
      <c r="C72" s="6">
        <v>42406.024341354168</v>
      </c>
      <c r="D72" s="28">
        <v>2015112033</v>
      </c>
      <c r="E72" s="5" t="s">
        <v>29</v>
      </c>
      <c r="F72" s="5" t="s">
        <v>95</v>
      </c>
      <c r="G72" s="28" t="s">
        <v>96</v>
      </c>
      <c r="H72" s="5" t="s">
        <v>18</v>
      </c>
      <c r="I72" s="22" t="s">
        <v>19</v>
      </c>
      <c r="J72" s="5" t="s">
        <v>97</v>
      </c>
      <c r="K72" t="str">
        <f>IF(J72="4회 모두 참여할 수 있습니다.","전참",IF(J72="참여할 수 있으나 4회 전부는 참여할 수 없습니다.","부분참","X"))</f>
        <v>X</v>
      </c>
      <c r="L72" s="5" t="s">
        <v>27</v>
      </c>
      <c r="M72" s="5">
        <v>0.25</v>
      </c>
      <c r="N72" t="str">
        <f>VLOOKUP(A72,출석부!$A:$D,4,FALSE)</f>
        <v>별</v>
      </c>
      <c r="O72" s="35" t="s">
        <v>373</v>
      </c>
    </row>
    <row r="73" spans="1:15" ht="15.75" customHeight="1">
      <c r="A73" s="5" t="s">
        <v>91</v>
      </c>
      <c r="B73" s="5" t="s">
        <v>14</v>
      </c>
      <c r="C73" s="6">
        <v>42407.405770428246</v>
      </c>
      <c r="D73" s="28">
        <v>2015147570</v>
      </c>
      <c r="E73" s="5" t="s">
        <v>15</v>
      </c>
      <c r="F73" s="5" t="s">
        <v>92</v>
      </c>
      <c r="G73" s="28" t="s">
        <v>93</v>
      </c>
      <c r="H73" s="5" t="s">
        <v>18</v>
      </c>
      <c r="I73" s="22" t="s">
        <v>19</v>
      </c>
      <c r="J73" s="5" t="s">
        <v>26</v>
      </c>
      <c r="K73" t="str">
        <f>IF(J73="4회 모두 참여할 수 있습니다.","전참",IF(J73="참여할 수 있으나 4회 전부는 참여할 수 없습니다.","부분참","X"))</f>
        <v>부분참</v>
      </c>
      <c r="L73" s="5" t="s">
        <v>21</v>
      </c>
      <c r="M73" s="5">
        <v>0.25</v>
      </c>
      <c r="N73" t="str">
        <f>VLOOKUP(A73,출석부!$A:$D,4,FALSE)</f>
        <v>별</v>
      </c>
      <c r="O73" s="35" t="s">
        <v>373</v>
      </c>
    </row>
    <row r="74" spans="1:15" ht="15.75" customHeight="1">
      <c r="A74" s="5" t="s">
        <v>203</v>
      </c>
      <c r="B74" s="5" t="s">
        <v>36</v>
      </c>
      <c r="C74" s="6">
        <v>42407.745298437498</v>
      </c>
      <c r="D74" s="28">
        <v>2015116024</v>
      </c>
      <c r="E74" s="5" t="s">
        <v>29</v>
      </c>
      <c r="F74" s="5" t="s">
        <v>204</v>
      </c>
      <c r="G74" s="28" t="s">
        <v>205</v>
      </c>
      <c r="H74" s="5" t="s">
        <v>18</v>
      </c>
      <c r="I74" s="22" t="s">
        <v>19</v>
      </c>
      <c r="J74" s="5" t="s">
        <v>97</v>
      </c>
      <c r="K74" t="str">
        <f>IF(J74="4회 모두 참여할 수 있습니다.","전참",IF(J74="참여할 수 있으나 4회 전부는 참여할 수 없습니다.","부분참","X"))</f>
        <v>X</v>
      </c>
      <c r="L74" s="5" t="s">
        <v>27</v>
      </c>
      <c r="M74" s="5">
        <v>0.25</v>
      </c>
      <c r="N74" t="str">
        <f>VLOOKUP(A74,출석부!$A:$D,4,FALSE)</f>
        <v>구름</v>
      </c>
      <c r="O74" s="35" t="s">
        <v>373</v>
      </c>
    </row>
    <row r="75" spans="1:15" ht="15.75" customHeight="1">
      <c r="A75" s="26" t="s">
        <v>200</v>
      </c>
      <c r="B75" s="26" t="s">
        <v>36</v>
      </c>
      <c r="D75" s="11">
        <v>2015111037</v>
      </c>
      <c r="E75" s="26" t="s">
        <v>29</v>
      </c>
      <c r="F75" s="26" t="s">
        <v>201</v>
      </c>
      <c r="G75" s="25" t="s">
        <v>202</v>
      </c>
      <c r="H75" s="26" t="s">
        <v>18</v>
      </c>
      <c r="I75" s="22" t="s">
        <v>19</v>
      </c>
      <c r="L75" s="5" t="s">
        <v>33</v>
      </c>
      <c r="M75" s="5"/>
      <c r="N75" t="str">
        <f>VLOOKUP(A75,출석부!$A:$D,4,FALSE)</f>
        <v>구름</v>
      </c>
      <c r="O75" s="35" t="s">
        <v>373</v>
      </c>
    </row>
    <row r="76" spans="1:15" ht="15.75" customHeight="1">
      <c r="A76" s="5" t="s">
        <v>84</v>
      </c>
      <c r="B76" s="5" t="s">
        <v>14</v>
      </c>
      <c r="C76" s="6">
        <v>42409.552813518516</v>
      </c>
      <c r="D76" s="28">
        <v>2015163053</v>
      </c>
      <c r="E76" s="5" t="s">
        <v>74</v>
      </c>
      <c r="F76" s="5" t="s">
        <v>85</v>
      </c>
      <c r="G76" s="28" t="s">
        <v>86</v>
      </c>
      <c r="H76" s="5" t="s">
        <v>18</v>
      </c>
      <c r="I76" s="22" t="s">
        <v>19</v>
      </c>
      <c r="J76" s="5" t="s">
        <v>26</v>
      </c>
      <c r="K76" t="str">
        <f>IF(J76="4회 모두 참여할 수 있습니다.","전참",IF(J76="참여할 수 있으나 4회 전부는 참여할 수 없습니다.","부분참","X"))</f>
        <v>부분참</v>
      </c>
      <c r="L76" s="5" t="s">
        <v>21</v>
      </c>
      <c r="M76" s="5">
        <v>0.25</v>
      </c>
      <c r="N76" t="str">
        <f>VLOOKUP(A76,출석부!$A:$D,4,FALSE)</f>
        <v>별</v>
      </c>
      <c r="O76" s="35" t="s">
        <v>373</v>
      </c>
    </row>
    <row r="77" spans="1:15" ht="15.75" customHeight="1">
      <c r="A77" s="26" t="s">
        <v>198</v>
      </c>
      <c r="B77" s="26" t="s">
        <v>14</v>
      </c>
      <c r="D77" s="25">
        <v>2015191077</v>
      </c>
      <c r="E77" s="26" t="s">
        <v>81</v>
      </c>
      <c r="F77" s="26" t="s">
        <v>82</v>
      </c>
      <c r="G77" s="25" t="s">
        <v>199</v>
      </c>
      <c r="H77" s="26" t="s">
        <v>18</v>
      </c>
      <c r="I77" s="22" t="s">
        <v>19</v>
      </c>
      <c r="L77" s="5" t="s">
        <v>33</v>
      </c>
      <c r="M77" s="5"/>
      <c r="N77" t="str">
        <f>VLOOKUP(A77,출석부!$A:$D,4,FALSE)</f>
        <v>구름</v>
      </c>
      <c r="O77" s="35" t="s">
        <v>373</v>
      </c>
    </row>
    <row r="78" spans="1:15" ht="15.75" customHeight="1">
      <c r="A78" s="5" t="s">
        <v>13</v>
      </c>
      <c r="B78" s="5" t="s">
        <v>14</v>
      </c>
      <c r="C78" s="6">
        <v>42406.020648587961</v>
      </c>
      <c r="D78" s="28">
        <v>2014142192</v>
      </c>
      <c r="E78" s="5" t="s">
        <v>15</v>
      </c>
      <c r="F78" s="5" t="s">
        <v>16</v>
      </c>
      <c r="G78" s="28" t="s">
        <v>17</v>
      </c>
      <c r="H78" s="5" t="s">
        <v>18</v>
      </c>
      <c r="I78" s="22" t="s">
        <v>19</v>
      </c>
      <c r="J78" s="5" t="s">
        <v>20</v>
      </c>
      <c r="K78" t="str">
        <f t="shared" ref="K78:K84" si="1">IF(J78="4회 모두 참여할 수 있습니다.","전참",IF(J78="참여할 수 있으나 4회 전부는 참여할 수 없습니다.","부분참","X"))</f>
        <v>전참</v>
      </c>
      <c r="L78" s="5" t="s">
        <v>21</v>
      </c>
      <c r="M78" s="5">
        <v>0.25</v>
      </c>
      <c r="N78" t="str">
        <f>VLOOKUP(A78,출석부!$A:$D,4,FALSE)</f>
        <v>해</v>
      </c>
      <c r="O78" s="35" t="s">
        <v>373</v>
      </c>
    </row>
    <row r="79" spans="1:15" ht="15.75" customHeight="1">
      <c r="A79" s="5" t="s">
        <v>192</v>
      </c>
      <c r="B79" s="5" t="s">
        <v>14</v>
      </c>
      <c r="C79" s="6">
        <v>42409.556899444447</v>
      </c>
      <c r="D79" s="28">
        <v>2015147561</v>
      </c>
      <c r="E79" s="5" t="s">
        <v>15</v>
      </c>
      <c r="F79" s="5" t="s">
        <v>136</v>
      </c>
      <c r="G79" s="28" t="s">
        <v>193</v>
      </c>
      <c r="H79" s="5" t="s">
        <v>18</v>
      </c>
      <c r="I79" s="22" t="s">
        <v>19</v>
      </c>
      <c r="J79" s="5" t="s">
        <v>97</v>
      </c>
      <c r="K79" t="str">
        <f t="shared" si="1"/>
        <v>X</v>
      </c>
      <c r="L79" s="5" t="s">
        <v>21</v>
      </c>
      <c r="M79" s="5"/>
      <c r="N79" t="str">
        <f>VLOOKUP(A79,출석부!$A:$D,4,FALSE)</f>
        <v>구름</v>
      </c>
      <c r="O79" s="35" t="s">
        <v>373</v>
      </c>
    </row>
    <row r="80" spans="1:15" ht="15.75" customHeight="1">
      <c r="A80" s="5" t="s">
        <v>22</v>
      </c>
      <c r="B80" s="5" t="s">
        <v>14</v>
      </c>
      <c r="C80" s="6">
        <v>42409.558195034726</v>
      </c>
      <c r="D80" s="28">
        <v>2015123144</v>
      </c>
      <c r="E80" s="5" t="s">
        <v>23</v>
      </c>
      <c r="F80" s="5" t="s">
        <v>24</v>
      </c>
      <c r="G80" s="28" t="s">
        <v>25</v>
      </c>
      <c r="H80" s="5" t="s">
        <v>18</v>
      </c>
      <c r="I80" s="22" t="s">
        <v>19</v>
      </c>
      <c r="J80" s="5" t="s">
        <v>26</v>
      </c>
      <c r="K80" t="str">
        <f t="shared" si="1"/>
        <v>부분참</v>
      </c>
      <c r="L80" s="5" t="s">
        <v>27</v>
      </c>
      <c r="M80" s="5"/>
      <c r="N80" t="str">
        <f>VLOOKUP(A80,출석부!$A:$D,4,FALSE)</f>
        <v>별</v>
      </c>
      <c r="O80" s="35" t="s">
        <v>373</v>
      </c>
    </row>
    <row r="81" spans="1:15" ht="15.75" customHeight="1">
      <c r="A81" s="5" t="s">
        <v>190</v>
      </c>
      <c r="B81" s="5" t="s">
        <v>36</v>
      </c>
      <c r="C81" s="6">
        <v>42406.206829722221</v>
      </c>
      <c r="D81" s="28">
        <v>2015147505</v>
      </c>
      <c r="E81" s="5" t="s">
        <v>15</v>
      </c>
      <c r="F81" s="5" t="s">
        <v>136</v>
      </c>
      <c r="G81" s="28" t="s">
        <v>191</v>
      </c>
      <c r="H81" s="5" t="s">
        <v>18</v>
      </c>
      <c r="I81" s="22" t="s">
        <v>19</v>
      </c>
      <c r="J81" s="5" t="s">
        <v>26</v>
      </c>
      <c r="K81" t="str">
        <f t="shared" si="1"/>
        <v>부분참</v>
      </c>
      <c r="L81" s="5" t="s">
        <v>27</v>
      </c>
      <c r="M81" s="5"/>
      <c r="N81" t="str">
        <f>VLOOKUP(A81,출석부!$A:$D,4,FALSE)</f>
        <v>구름</v>
      </c>
      <c r="O81" s="35" t="s">
        <v>373</v>
      </c>
    </row>
    <row r="82" spans="1:15" ht="15.75" customHeight="1">
      <c r="A82" s="5" t="s">
        <v>183</v>
      </c>
      <c r="B82" s="5" t="s">
        <v>14</v>
      </c>
      <c r="C82" s="6">
        <v>42422.669095763893</v>
      </c>
      <c r="D82" s="28">
        <v>2015147574</v>
      </c>
      <c r="E82" s="5" t="s">
        <v>15</v>
      </c>
      <c r="F82" s="5" t="s">
        <v>92</v>
      </c>
      <c r="G82" s="28" t="s">
        <v>184</v>
      </c>
      <c r="H82" s="5" t="s">
        <v>18</v>
      </c>
      <c r="I82" s="22" t="s">
        <v>19</v>
      </c>
      <c r="J82" s="5" t="s">
        <v>26</v>
      </c>
      <c r="K82" t="str">
        <f t="shared" si="1"/>
        <v>부분참</v>
      </c>
      <c r="L82" s="5" t="s">
        <v>21</v>
      </c>
      <c r="M82" s="5"/>
      <c r="N82" t="str">
        <f>VLOOKUP(A82,출석부!$A:$D,4,FALSE)</f>
        <v>구름</v>
      </c>
      <c r="O82" s="35" t="s">
        <v>373</v>
      </c>
    </row>
    <row r="83" spans="1:15" ht="15.75" customHeight="1">
      <c r="A83" s="5" t="s">
        <v>80</v>
      </c>
      <c r="B83" s="5" t="s">
        <v>14</v>
      </c>
      <c r="C83" s="6">
        <v>42406.019934444441</v>
      </c>
      <c r="D83" s="28">
        <v>2015191037</v>
      </c>
      <c r="E83" s="5" t="s">
        <v>81</v>
      </c>
      <c r="F83" s="5" t="s">
        <v>82</v>
      </c>
      <c r="G83" s="28" t="s">
        <v>83</v>
      </c>
      <c r="H83" s="5" t="s">
        <v>18</v>
      </c>
      <c r="I83" s="22" t="s">
        <v>19</v>
      </c>
      <c r="J83" s="5" t="s">
        <v>26</v>
      </c>
      <c r="K83" t="str">
        <f t="shared" si="1"/>
        <v>부분참</v>
      </c>
      <c r="L83" s="5" t="s">
        <v>21</v>
      </c>
      <c r="M83" s="5"/>
      <c r="N83" t="str">
        <f>VLOOKUP(A83,출석부!$A:$D,4,FALSE)</f>
        <v>별</v>
      </c>
      <c r="O83" s="35" t="s">
        <v>373</v>
      </c>
    </row>
    <row r="84" spans="1:15" ht="15.75" customHeight="1">
      <c r="A84" s="5" t="s">
        <v>133</v>
      </c>
      <c r="B84" s="5" t="s">
        <v>14</v>
      </c>
      <c r="C84" s="6">
        <v>42406.022847708329</v>
      </c>
      <c r="D84" s="28">
        <v>2015191020</v>
      </c>
      <c r="E84" s="5" t="s">
        <v>81</v>
      </c>
      <c r="F84" s="5" t="s">
        <v>82</v>
      </c>
      <c r="G84" s="28" t="s">
        <v>134</v>
      </c>
      <c r="H84" s="5" t="s">
        <v>18</v>
      </c>
      <c r="I84" s="22" t="s">
        <v>19</v>
      </c>
      <c r="J84" s="5" t="s">
        <v>20</v>
      </c>
      <c r="K84" t="str">
        <f t="shared" si="1"/>
        <v>전참</v>
      </c>
      <c r="L84" s="5" t="s">
        <v>21</v>
      </c>
      <c r="M84" s="5">
        <v>0.25</v>
      </c>
      <c r="N84" t="str">
        <f>VLOOKUP(A84,출석부!$A:$D,4,FALSE)</f>
        <v>달</v>
      </c>
      <c r="O84" s="35" t="s">
        <v>373</v>
      </c>
    </row>
    <row r="85" spans="1:15" ht="15.75" customHeight="1">
      <c r="A85" s="5" t="s">
        <v>174</v>
      </c>
      <c r="B85" s="5" t="s">
        <v>14</v>
      </c>
      <c r="C85" s="6">
        <v>42417.616584178242</v>
      </c>
      <c r="D85" s="28">
        <v>2015142075</v>
      </c>
      <c r="E85" s="5" t="s">
        <v>15</v>
      </c>
      <c r="F85" s="5" t="s">
        <v>175</v>
      </c>
      <c r="G85" s="28" t="s">
        <v>176</v>
      </c>
      <c r="H85" s="5" t="s">
        <v>18</v>
      </c>
      <c r="I85" s="22" t="s">
        <v>19</v>
      </c>
      <c r="J85" s="5" t="s">
        <v>97</v>
      </c>
      <c r="K85" s="5" t="s">
        <v>177</v>
      </c>
      <c r="L85" s="5" t="s">
        <v>27</v>
      </c>
      <c r="M85" s="5"/>
      <c r="N85" t="str">
        <f>VLOOKUP(A85,출석부!$A:$D,4,FALSE)</f>
        <v>구름</v>
      </c>
      <c r="O85" s="35" t="s">
        <v>373</v>
      </c>
    </row>
    <row r="86" spans="1:15" ht="15.75" customHeight="1">
      <c r="A86" s="5" t="s">
        <v>77</v>
      </c>
      <c r="B86" s="5" t="s">
        <v>14</v>
      </c>
      <c r="C86" s="6">
        <v>42414.448533530092</v>
      </c>
      <c r="D86" s="28">
        <v>2015145061</v>
      </c>
      <c r="E86" s="5" t="s">
        <v>15</v>
      </c>
      <c r="F86" s="5" t="s">
        <v>78</v>
      </c>
      <c r="G86" s="28" t="s">
        <v>79</v>
      </c>
      <c r="H86" s="5" t="s">
        <v>18</v>
      </c>
      <c r="I86" s="22" t="s">
        <v>19</v>
      </c>
      <c r="J86" s="5" t="s">
        <v>26</v>
      </c>
      <c r="K86" t="str">
        <f t="shared" ref="K86:K96" si="2">IF(J86="4회 모두 참여할 수 있습니다.","전참",IF(J86="참여할 수 있으나 4회 전부는 참여할 수 없습니다.","부분참","X"))</f>
        <v>부분참</v>
      </c>
      <c r="L86" s="5" t="s">
        <v>21</v>
      </c>
      <c r="M86" s="5">
        <v>0.25</v>
      </c>
      <c r="N86" t="str">
        <f>VLOOKUP(A86,출석부!$A:$D,4,FALSE)</f>
        <v>별</v>
      </c>
      <c r="O86" s="35" t="s">
        <v>373</v>
      </c>
    </row>
    <row r="87" spans="1:15" ht="15.75" customHeight="1">
      <c r="A87" s="5" t="s">
        <v>73</v>
      </c>
      <c r="B87" s="5" t="s">
        <v>36</v>
      </c>
      <c r="C87" s="6">
        <v>42406.017624444445</v>
      </c>
      <c r="D87" s="28">
        <v>2014161029</v>
      </c>
      <c r="E87" s="5" t="s">
        <v>74</v>
      </c>
      <c r="F87" s="5" t="s">
        <v>75</v>
      </c>
      <c r="G87" s="28" t="s">
        <v>76</v>
      </c>
      <c r="H87" s="5" t="s">
        <v>18</v>
      </c>
      <c r="I87" s="22" t="s">
        <v>19</v>
      </c>
      <c r="J87" s="5" t="s">
        <v>26</v>
      </c>
      <c r="K87" t="str">
        <f t="shared" si="2"/>
        <v>부분참</v>
      </c>
      <c r="L87" s="5" t="s">
        <v>21</v>
      </c>
      <c r="M87" s="5">
        <v>0.25</v>
      </c>
      <c r="N87" t="str">
        <f>VLOOKUP(A87,출석부!$A:$D,4,FALSE)</f>
        <v>별</v>
      </c>
      <c r="O87" s="35" t="s">
        <v>373</v>
      </c>
    </row>
    <row r="88" spans="1:15" ht="15.75" customHeight="1">
      <c r="A88" s="5" t="s">
        <v>157</v>
      </c>
      <c r="B88" s="5" t="s">
        <v>14</v>
      </c>
      <c r="C88" s="6">
        <v>42427.730190358794</v>
      </c>
      <c r="D88" s="28">
        <v>2014115026</v>
      </c>
      <c r="E88" s="5" t="s">
        <v>29</v>
      </c>
      <c r="F88" s="5" t="s">
        <v>158</v>
      </c>
      <c r="G88" s="28" t="s">
        <v>159</v>
      </c>
      <c r="H88" s="5" t="s">
        <v>18</v>
      </c>
      <c r="I88" s="22" t="s">
        <v>19</v>
      </c>
      <c r="J88" s="5" t="s">
        <v>26</v>
      </c>
      <c r="K88" t="str">
        <f t="shared" si="2"/>
        <v>부분참</v>
      </c>
      <c r="L88" s="5" t="s">
        <v>21</v>
      </c>
      <c r="M88" s="5"/>
      <c r="N88" t="str">
        <f>VLOOKUP(A88,출석부!$A:$D,4,FALSE)</f>
        <v>구름</v>
      </c>
      <c r="O88" s="35" t="s">
        <v>373</v>
      </c>
    </row>
    <row r="89" spans="1:15" ht="15.75" customHeight="1">
      <c r="A89" s="5" t="s">
        <v>66</v>
      </c>
      <c r="B89" s="5" t="s">
        <v>14</v>
      </c>
      <c r="C89" s="6">
        <v>42406.021781354168</v>
      </c>
      <c r="D89" s="28">
        <v>2015142082</v>
      </c>
      <c r="E89" s="5" t="s">
        <v>15</v>
      </c>
      <c r="F89" s="5" t="s">
        <v>67</v>
      </c>
      <c r="G89" s="28" t="s">
        <v>68</v>
      </c>
      <c r="H89" s="5" t="s">
        <v>18</v>
      </c>
      <c r="I89" s="22" t="s">
        <v>19</v>
      </c>
      <c r="J89" s="5" t="s">
        <v>20</v>
      </c>
      <c r="K89" t="str">
        <f t="shared" si="2"/>
        <v>전참</v>
      </c>
      <c r="L89" s="5" t="s">
        <v>21</v>
      </c>
      <c r="M89" s="5">
        <v>0.25</v>
      </c>
      <c r="N89" t="str">
        <f>VLOOKUP(A89,출석부!$A:$D,4,FALSE)</f>
        <v>별</v>
      </c>
      <c r="O89" s="35" t="s">
        <v>373</v>
      </c>
    </row>
    <row r="90" spans="1:15" ht="15.75" customHeight="1">
      <c r="A90" s="5" t="s">
        <v>63</v>
      </c>
      <c r="B90" s="5" t="s">
        <v>14</v>
      </c>
      <c r="C90" s="6">
        <v>42406.690396724538</v>
      </c>
      <c r="D90" s="28">
        <v>2015141001</v>
      </c>
      <c r="E90" s="5" t="s">
        <v>15</v>
      </c>
      <c r="F90" s="5" t="s">
        <v>64</v>
      </c>
      <c r="G90" s="28" t="s">
        <v>65</v>
      </c>
      <c r="H90" s="5" t="s">
        <v>18</v>
      </c>
      <c r="I90" s="22" t="s">
        <v>19</v>
      </c>
      <c r="J90" s="5" t="s">
        <v>26</v>
      </c>
      <c r="K90" t="str">
        <f t="shared" si="2"/>
        <v>부분참</v>
      </c>
      <c r="L90" s="5" t="s">
        <v>21</v>
      </c>
      <c r="M90" s="5">
        <v>0.25</v>
      </c>
      <c r="N90" t="str">
        <f>VLOOKUP(A90,출석부!$A:$D,4,FALSE)</f>
        <v>별</v>
      </c>
      <c r="O90" s="35" t="s">
        <v>373</v>
      </c>
    </row>
    <row r="91" spans="1:15" ht="15.75" customHeight="1">
      <c r="A91" s="33" t="s">
        <v>372</v>
      </c>
      <c r="B91" s="5" t="s">
        <v>36</v>
      </c>
      <c r="C91" s="6">
        <v>42406.027304814816</v>
      </c>
      <c r="D91" s="28">
        <v>2015126033</v>
      </c>
      <c r="E91" s="5" t="s">
        <v>47</v>
      </c>
      <c r="F91" s="5" t="s">
        <v>321</v>
      </c>
      <c r="G91" s="28" t="s">
        <v>322</v>
      </c>
      <c r="H91" s="33" t="s">
        <v>370</v>
      </c>
      <c r="I91" s="22" t="s">
        <v>223</v>
      </c>
      <c r="J91" s="5" t="s">
        <v>26</v>
      </c>
      <c r="K91" t="str">
        <f t="shared" si="2"/>
        <v>부분참</v>
      </c>
      <c r="L91" s="5" t="s">
        <v>21</v>
      </c>
      <c r="M91" s="5"/>
      <c r="N91" t="str">
        <f>VLOOKUP(A91,출석부!$A:$D,4,FALSE)</f>
        <v/>
      </c>
      <c r="O91" s="35" t="s">
        <v>374</v>
      </c>
    </row>
    <row r="92" spans="1:15" ht="15.75" customHeight="1">
      <c r="A92" s="5" t="s">
        <v>317</v>
      </c>
      <c r="B92" s="5" t="s">
        <v>14</v>
      </c>
      <c r="C92" s="6">
        <v>42427.754449432869</v>
      </c>
      <c r="D92" s="28">
        <v>2015141082</v>
      </c>
      <c r="E92" s="5" t="s">
        <v>15</v>
      </c>
      <c r="F92" s="5" t="s">
        <v>318</v>
      </c>
      <c r="G92" s="28" t="s">
        <v>319</v>
      </c>
      <c r="H92" s="33" t="s">
        <v>370</v>
      </c>
      <c r="I92" s="22" t="s">
        <v>223</v>
      </c>
      <c r="J92" s="5" t="s">
        <v>97</v>
      </c>
      <c r="K92" t="str">
        <f t="shared" si="2"/>
        <v>X</v>
      </c>
      <c r="L92" s="5" t="s">
        <v>27</v>
      </c>
      <c r="M92" s="5"/>
      <c r="N92" t="str">
        <f>VLOOKUP(A92,출석부!$A:$D,4,FALSE)</f>
        <v/>
      </c>
      <c r="O92" s="35" t="s">
        <v>374</v>
      </c>
    </row>
    <row r="93" spans="1:15" ht="15.75" customHeight="1">
      <c r="A93" s="5" t="s">
        <v>315</v>
      </c>
      <c r="B93" s="5" t="s">
        <v>36</v>
      </c>
      <c r="C93" s="6">
        <v>42423.008875196756</v>
      </c>
      <c r="D93" s="28">
        <v>2015191012</v>
      </c>
      <c r="E93" s="5" t="s">
        <v>81</v>
      </c>
      <c r="F93" s="5" t="s">
        <v>82</v>
      </c>
      <c r="G93" s="28" t="s">
        <v>316</v>
      </c>
      <c r="H93" s="33" t="s">
        <v>370</v>
      </c>
      <c r="I93" s="22" t="s">
        <v>223</v>
      </c>
      <c r="J93" s="5" t="s">
        <v>97</v>
      </c>
      <c r="K93" t="str">
        <f t="shared" si="2"/>
        <v>X</v>
      </c>
      <c r="L93" s="5" t="s">
        <v>27</v>
      </c>
      <c r="M93" s="5"/>
      <c r="N93" t="str">
        <f>VLOOKUP(A93,출석부!$A:$D,4,FALSE)</f>
        <v/>
      </c>
      <c r="O93" s="35" t="s">
        <v>374</v>
      </c>
    </row>
    <row r="94" spans="1:15" ht="15.75" customHeight="1">
      <c r="A94" s="5" t="s">
        <v>312</v>
      </c>
      <c r="B94" s="5" t="s">
        <v>14</v>
      </c>
      <c r="C94" s="6">
        <v>42422.879403611107</v>
      </c>
      <c r="D94" s="28">
        <v>2015129051</v>
      </c>
      <c r="E94" s="5" t="s">
        <v>47</v>
      </c>
      <c r="F94" s="5" t="s">
        <v>313</v>
      </c>
      <c r="G94" s="28" t="s">
        <v>314</v>
      </c>
      <c r="H94" s="33" t="s">
        <v>370</v>
      </c>
      <c r="I94" s="8" t="s">
        <v>223</v>
      </c>
      <c r="J94" s="5" t="s">
        <v>97</v>
      </c>
      <c r="K94" t="str">
        <f t="shared" si="2"/>
        <v>X</v>
      </c>
      <c r="L94" s="34" t="s">
        <v>371</v>
      </c>
      <c r="N94" t="str">
        <f>VLOOKUP(A94,출석부!$A:$D,4,FALSE)</f>
        <v/>
      </c>
      <c r="O94" s="35" t="s">
        <v>374</v>
      </c>
    </row>
    <row r="95" spans="1:15" ht="15.75" customHeight="1">
      <c r="A95" s="5" t="s">
        <v>310</v>
      </c>
      <c r="B95" s="5" t="s">
        <v>14</v>
      </c>
      <c r="C95" s="6">
        <v>42406.025184513885</v>
      </c>
      <c r="D95" s="28">
        <v>2015147546</v>
      </c>
      <c r="E95" s="5" t="s">
        <v>15</v>
      </c>
      <c r="F95" s="5" t="s">
        <v>136</v>
      </c>
      <c r="G95" s="28" t="s">
        <v>311</v>
      </c>
      <c r="H95" s="33" t="s">
        <v>370</v>
      </c>
      <c r="I95" s="22" t="s">
        <v>223</v>
      </c>
      <c r="J95" s="5" t="s">
        <v>97</v>
      </c>
      <c r="K95" t="str">
        <f t="shared" si="2"/>
        <v>X</v>
      </c>
      <c r="L95" s="5" t="s">
        <v>21</v>
      </c>
      <c r="M95" s="5"/>
      <c r="N95" t="str">
        <f>VLOOKUP(A95,출석부!$A:$D,4,FALSE)</f>
        <v/>
      </c>
      <c r="O95" s="35" t="s">
        <v>374</v>
      </c>
    </row>
    <row r="96" spans="1:15" ht="15.75" customHeight="1">
      <c r="A96" s="5" t="s">
        <v>307</v>
      </c>
      <c r="B96" s="5" t="s">
        <v>14</v>
      </c>
      <c r="C96" s="6">
        <v>42406.183183263885</v>
      </c>
      <c r="D96" s="28">
        <v>2015163006</v>
      </c>
      <c r="E96" s="5" t="s">
        <v>74</v>
      </c>
      <c r="F96" s="5" t="s">
        <v>308</v>
      </c>
      <c r="G96" s="28" t="s">
        <v>309</v>
      </c>
      <c r="H96" s="33" t="s">
        <v>370</v>
      </c>
      <c r="I96" s="22" t="s">
        <v>223</v>
      </c>
      <c r="J96" s="5" t="s">
        <v>26</v>
      </c>
      <c r="K96" t="str">
        <f t="shared" si="2"/>
        <v>부분참</v>
      </c>
      <c r="L96" s="5" t="s">
        <v>21</v>
      </c>
      <c r="M96" s="5"/>
      <c r="N96" t="str">
        <f>VLOOKUP(A96,출석부!$A:$D,4,FALSE)</f>
        <v/>
      </c>
      <c r="O96" s="35" t="s">
        <v>374</v>
      </c>
    </row>
    <row r="97" spans="1:16" ht="15.75" customHeight="1">
      <c r="A97" s="5" t="s">
        <v>306</v>
      </c>
      <c r="B97" s="5" t="s">
        <v>36</v>
      </c>
      <c r="C97" s="6">
        <v>42431.541873981478</v>
      </c>
      <c r="D97" s="28">
        <v>2015129034</v>
      </c>
      <c r="E97" s="5" t="s">
        <v>47</v>
      </c>
      <c r="F97" s="5" t="s">
        <v>48</v>
      </c>
      <c r="G97" s="32" t="s">
        <v>368</v>
      </c>
      <c r="H97" s="33" t="s">
        <v>370</v>
      </c>
      <c r="I97" s="22" t="s">
        <v>223</v>
      </c>
      <c r="J97" s="5" t="s">
        <v>97</v>
      </c>
      <c r="K97" s="5" t="s">
        <v>177</v>
      </c>
      <c r="L97" s="5" t="s">
        <v>27</v>
      </c>
      <c r="M97" s="5"/>
      <c r="N97" t="str">
        <f>VLOOKUP(A97,출석부!$A:$D,4,FALSE)</f>
        <v/>
      </c>
      <c r="O97" s="35" t="s">
        <v>374</v>
      </c>
    </row>
    <row r="98" spans="1:16" ht="15.75" customHeight="1">
      <c r="A98" s="5" t="s">
        <v>220</v>
      </c>
      <c r="B98" s="5" t="s">
        <v>14</v>
      </c>
      <c r="C98" s="6">
        <v>42425.893346122684</v>
      </c>
      <c r="D98" s="28">
        <v>2015123127</v>
      </c>
      <c r="E98" s="5" t="s">
        <v>23</v>
      </c>
      <c r="F98" s="5" t="s">
        <v>24</v>
      </c>
      <c r="G98" s="28" t="s">
        <v>221</v>
      </c>
      <c r="H98" s="33" t="s">
        <v>370</v>
      </c>
      <c r="I98" s="22" t="s">
        <v>223</v>
      </c>
      <c r="J98" s="5" t="s">
        <v>26</v>
      </c>
      <c r="K98" t="str">
        <f t="shared" ref="K98:K111" si="3">IF(J98="4회 모두 참여할 수 있습니다.","전참",IF(J98="참여할 수 있으나 4회 전부는 참여할 수 없습니다.","부분참","X"))</f>
        <v>부분참</v>
      </c>
      <c r="L98" s="5" t="s">
        <v>27</v>
      </c>
      <c r="M98" s="5"/>
      <c r="N98" t="str">
        <f>VLOOKUP(A98,출석부!$A:$D,4,FALSE)</f>
        <v>구름</v>
      </c>
      <c r="O98" s="35" t="s">
        <v>374</v>
      </c>
    </row>
    <row r="99" spans="1:16" ht="15.75" customHeight="1">
      <c r="A99" s="5" t="s">
        <v>304</v>
      </c>
      <c r="B99" s="5" t="s">
        <v>14</v>
      </c>
      <c r="C99" s="6">
        <v>42406.077014432871</v>
      </c>
      <c r="D99" s="28">
        <v>2015121020</v>
      </c>
      <c r="E99" s="5" t="s">
        <v>99</v>
      </c>
      <c r="F99" s="5" t="s">
        <v>152</v>
      </c>
      <c r="G99" s="28" t="s">
        <v>305</v>
      </c>
      <c r="H99" s="33" t="s">
        <v>370</v>
      </c>
      <c r="I99" s="22" t="s">
        <v>223</v>
      </c>
      <c r="J99" s="5" t="s">
        <v>97</v>
      </c>
      <c r="K99" t="str">
        <f t="shared" si="3"/>
        <v>X</v>
      </c>
      <c r="L99" s="5" t="s">
        <v>27</v>
      </c>
      <c r="M99" s="5"/>
      <c r="N99" t="str">
        <f>VLOOKUP(A99,출석부!$A:$D,4,FALSE)</f>
        <v/>
      </c>
      <c r="O99" s="35" t="s">
        <v>374</v>
      </c>
    </row>
    <row r="100" spans="1:16" ht="15.75" customHeight="1">
      <c r="A100" s="5" t="s">
        <v>301</v>
      </c>
      <c r="B100" s="5" t="s">
        <v>36</v>
      </c>
      <c r="C100" s="6">
        <v>42427.907645347223</v>
      </c>
      <c r="D100" s="28">
        <v>2015198014</v>
      </c>
      <c r="E100" s="5" t="s">
        <v>37</v>
      </c>
      <c r="F100" s="5" t="s">
        <v>302</v>
      </c>
      <c r="G100" s="28" t="s">
        <v>303</v>
      </c>
      <c r="H100" s="33" t="s">
        <v>370</v>
      </c>
      <c r="I100" s="22" t="s">
        <v>223</v>
      </c>
      <c r="J100" s="5" t="s">
        <v>97</v>
      </c>
      <c r="K100" t="str">
        <f t="shared" si="3"/>
        <v>X</v>
      </c>
      <c r="L100" s="34" t="s">
        <v>371</v>
      </c>
      <c r="N100" t="str">
        <f>VLOOKUP(A100,출석부!$A:$D,4,FALSE)</f>
        <v/>
      </c>
      <c r="O100" s="35" t="s">
        <v>374</v>
      </c>
    </row>
    <row r="101" spans="1:16" ht="15.75" customHeight="1">
      <c r="A101" s="5" t="s">
        <v>299</v>
      </c>
      <c r="B101" s="5" t="s">
        <v>14</v>
      </c>
      <c r="C101" s="6">
        <v>42406.021131516201</v>
      </c>
      <c r="D101" s="28">
        <v>2015121058</v>
      </c>
      <c r="E101" s="5" t="s">
        <v>99</v>
      </c>
      <c r="F101" s="5" t="s">
        <v>100</v>
      </c>
      <c r="G101" s="28" t="s">
        <v>300</v>
      </c>
      <c r="H101" s="33" t="s">
        <v>370</v>
      </c>
      <c r="I101" s="22" t="s">
        <v>223</v>
      </c>
      <c r="J101" s="5" t="s">
        <v>97</v>
      </c>
      <c r="K101" t="str">
        <f t="shared" si="3"/>
        <v>X</v>
      </c>
      <c r="L101" s="34" t="s">
        <v>371</v>
      </c>
      <c r="N101" t="str">
        <f>VLOOKUP(A101,출석부!$A:$D,4,FALSE)</f>
        <v/>
      </c>
      <c r="O101" s="35" t="s">
        <v>374</v>
      </c>
    </row>
    <row r="102" spans="1:16" ht="15.75" customHeight="1">
      <c r="A102" s="5" t="s">
        <v>296</v>
      </c>
      <c r="B102" s="5" t="s">
        <v>36</v>
      </c>
      <c r="C102" s="6">
        <v>42427.710359629629</v>
      </c>
      <c r="D102" s="28">
        <v>2015129029</v>
      </c>
      <c r="E102" s="5" t="s">
        <v>47</v>
      </c>
      <c r="F102" s="5" t="s">
        <v>297</v>
      </c>
      <c r="G102" s="28" t="s">
        <v>298</v>
      </c>
      <c r="H102" s="33" t="s">
        <v>370</v>
      </c>
      <c r="I102" s="22" t="s">
        <v>223</v>
      </c>
      <c r="J102" s="5" t="s">
        <v>97</v>
      </c>
      <c r="K102" t="str">
        <f t="shared" si="3"/>
        <v>X</v>
      </c>
      <c r="L102" s="5" t="s">
        <v>27</v>
      </c>
      <c r="M102" s="5"/>
      <c r="N102" t="str">
        <f>VLOOKUP(A102,출석부!$A:$D,4,FALSE)</f>
        <v/>
      </c>
      <c r="O102" s="35" t="s">
        <v>374</v>
      </c>
    </row>
    <row r="103" spans="1:16" ht="15.75" customHeight="1">
      <c r="A103" s="5" t="s">
        <v>294</v>
      </c>
      <c r="B103" s="5" t="s">
        <v>14</v>
      </c>
      <c r="C103" s="6">
        <v>42416.067004930555</v>
      </c>
      <c r="D103" s="28">
        <v>2015142156</v>
      </c>
      <c r="E103" s="5" t="s">
        <v>15</v>
      </c>
      <c r="F103" s="5" t="s">
        <v>55</v>
      </c>
      <c r="G103" s="28" t="s">
        <v>295</v>
      </c>
      <c r="H103" s="33" t="s">
        <v>370</v>
      </c>
      <c r="I103" s="22" t="s">
        <v>223</v>
      </c>
      <c r="J103" s="5" t="s">
        <v>97</v>
      </c>
      <c r="K103" t="str">
        <f t="shared" si="3"/>
        <v>X</v>
      </c>
      <c r="L103" s="5" t="s">
        <v>27</v>
      </c>
      <c r="M103" s="5"/>
      <c r="N103" t="str">
        <f>VLOOKUP(A103,출석부!$A:$D,4,FALSE)</f>
        <v/>
      </c>
      <c r="O103" s="35" t="s">
        <v>374</v>
      </c>
    </row>
    <row r="104" spans="1:16" ht="15.75" customHeight="1">
      <c r="A104" s="5" t="s">
        <v>292</v>
      </c>
      <c r="B104" s="5" t="s">
        <v>14</v>
      </c>
      <c r="C104" s="6">
        <v>42406.336097847219</v>
      </c>
      <c r="D104" s="7">
        <v>2015142041</v>
      </c>
      <c r="E104" s="5" t="s">
        <v>15</v>
      </c>
      <c r="F104" s="5" t="s">
        <v>175</v>
      </c>
      <c r="G104" s="7" t="s">
        <v>293</v>
      </c>
      <c r="H104" s="33" t="s">
        <v>370</v>
      </c>
      <c r="I104" s="8" t="s">
        <v>223</v>
      </c>
      <c r="J104" s="5" t="s">
        <v>97</v>
      </c>
      <c r="K104" t="str">
        <f t="shared" si="3"/>
        <v>X</v>
      </c>
      <c r="L104" s="5" t="s">
        <v>21</v>
      </c>
      <c r="M104" s="5"/>
      <c r="N104" t="str">
        <f>VLOOKUP(A104,출석부!$A:$D,4,FALSE)</f>
        <v/>
      </c>
      <c r="O104" s="35" t="s">
        <v>374</v>
      </c>
    </row>
    <row r="105" spans="1:16" ht="15.75" customHeight="1">
      <c r="A105" s="5" t="s">
        <v>290</v>
      </c>
      <c r="B105" s="5" t="s">
        <v>14</v>
      </c>
      <c r="C105" s="6">
        <v>42406.033924502313</v>
      </c>
      <c r="D105" s="28">
        <v>2015171012</v>
      </c>
      <c r="E105" s="5" t="s">
        <v>106</v>
      </c>
      <c r="F105" s="5" t="s">
        <v>107</v>
      </c>
      <c r="G105" s="28" t="s">
        <v>291</v>
      </c>
      <c r="H105" s="33" t="s">
        <v>370</v>
      </c>
      <c r="I105" s="22" t="s">
        <v>223</v>
      </c>
      <c r="J105" s="5" t="s">
        <v>97</v>
      </c>
      <c r="K105" t="str">
        <f t="shared" si="3"/>
        <v>X</v>
      </c>
      <c r="L105" s="5" t="s">
        <v>21</v>
      </c>
      <c r="M105" s="5"/>
      <c r="N105" t="str">
        <f>VLOOKUP(A105,출석부!$A:$D,4,FALSE)</f>
        <v/>
      </c>
      <c r="O105" s="35" t="s">
        <v>374</v>
      </c>
    </row>
    <row r="106" spans="1:16" ht="15.75" customHeight="1">
      <c r="A106" s="5" t="s">
        <v>288</v>
      </c>
      <c r="B106" s="33" t="s">
        <v>369</v>
      </c>
      <c r="C106" s="6">
        <v>42427.696191689814</v>
      </c>
      <c r="D106" s="28">
        <v>2015146074</v>
      </c>
      <c r="E106" s="5" t="s">
        <v>15</v>
      </c>
      <c r="F106" s="5" t="s">
        <v>275</v>
      </c>
      <c r="G106" s="28" t="s">
        <v>289</v>
      </c>
      <c r="H106" s="33" t="s">
        <v>370</v>
      </c>
      <c r="I106" s="22" t="s">
        <v>223</v>
      </c>
      <c r="J106" s="5" t="s">
        <v>97</v>
      </c>
      <c r="K106" t="str">
        <f t="shared" si="3"/>
        <v>X</v>
      </c>
      <c r="L106" s="34" t="s">
        <v>371</v>
      </c>
      <c r="N106" t="str">
        <f>VLOOKUP(A106,출석부!$A:$D,4,FALSE)</f>
        <v/>
      </c>
      <c r="O106" s="35" t="s">
        <v>374</v>
      </c>
    </row>
    <row r="107" spans="1:16" ht="15.75" customHeight="1">
      <c r="A107" s="5" t="s">
        <v>286</v>
      </c>
      <c r="B107" s="5" t="s">
        <v>14</v>
      </c>
      <c r="C107" s="6">
        <v>42427.945707245366</v>
      </c>
      <c r="D107" s="28">
        <v>2015132019</v>
      </c>
      <c r="E107" s="5" t="s">
        <v>41</v>
      </c>
      <c r="F107" s="5" t="s">
        <v>231</v>
      </c>
      <c r="G107" s="28" t="s">
        <v>287</v>
      </c>
      <c r="H107" s="33" t="s">
        <v>370</v>
      </c>
      <c r="I107" s="22" t="s">
        <v>223</v>
      </c>
      <c r="J107" s="5" t="s">
        <v>97</v>
      </c>
      <c r="K107" t="str">
        <f t="shared" si="3"/>
        <v>X</v>
      </c>
      <c r="L107" s="34" t="s">
        <v>371</v>
      </c>
      <c r="M107" s="5"/>
      <c r="N107" t="str">
        <f>VLOOKUP(A107,출석부!$A:$D,4,FALSE)</f>
        <v/>
      </c>
      <c r="O107" s="35" t="s">
        <v>374</v>
      </c>
    </row>
    <row r="108" spans="1:16" ht="15.75" customHeight="1">
      <c r="A108" s="5" t="s">
        <v>284</v>
      </c>
      <c r="B108" s="5" t="s">
        <v>36</v>
      </c>
      <c r="C108" s="6">
        <v>42427.740278321755</v>
      </c>
      <c r="D108" s="7">
        <v>2015106067</v>
      </c>
      <c r="E108" s="5" t="s">
        <v>272</v>
      </c>
      <c r="F108" s="5" t="s">
        <v>272</v>
      </c>
      <c r="G108" s="28" t="s">
        <v>285</v>
      </c>
      <c r="H108" s="33" t="s">
        <v>370</v>
      </c>
      <c r="I108" s="8" t="s">
        <v>223</v>
      </c>
      <c r="J108" s="5" t="s">
        <v>97</v>
      </c>
      <c r="K108" t="str">
        <f t="shared" si="3"/>
        <v>X</v>
      </c>
      <c r="L108" s="5" t="s">
        <v>21</v>
      </c>
      <c r="M108" s="5"/>
      <c r="N108" t="str">
        <f>VLOOKUP(A108,출석부!$A:$D,4,FALSE)</f>
        <v/>
      </c>
      <c r="O108" s="35" t="s">
        <v>374</v>
      </c>
    </row>
    <row r="109" spans="1:16" ht="15.75" customHeight="1">
      <c r="A109" s="5" t="s">
        <v>281</v>
      </c>
      <c r="B109" s="5" t="s">
        <v>14</v>
      </c>
      <c r="C109" s="6">
        <v>42409.564815925929</v>
      </c>
      <c r="D109" s="28">
        <v>2015142161</v>
      </c>
      <c r="E109" s="5" t="s">
        <v>15</v>
      </c>
      <c r="F109" s="5" t="s">
        <v>282</v>
      </c>
      <c r="G109" s="28" t="s">
        <v>283</v>
      </c>
      <c r="H109" s="33" t="s">
        <v>370</v>
      </c>
      <c r="I109" s="22" t="s">
        <v>223</v>
      </c>
      <c r="J109" s="5" t="s">
        <v>97</v>
      </c>
      <c r="K109" t="str">
        <f t="shared" si="3"/>
        <v>X</v>
      </c>
      <c r="L109" s="5" t="s">
        <v>21</v>
      </c>
      <c r="M109" s="5"/>
      <c r="N109" t="str">
        <f>VLOOKUP(A109,출석부!$A:$D,4,FALSE)</f>
        <v/>
      </c>
      <c r="O109" s="35" t="s">
        <v>374</v>
      </c>
    </row>
    <row r="110" spans="1:16" ht="15.75" customHeight="1">
      <c r="A110" s="5" t="s">
        <v>279</v>
      </c>
      <c r="B110" s="5" t="s">
        <v>14</v>
      </c>
      <c r="C110" s="6">
        <v>42406.022949293983</v>
      </c>
      <c r="D110" s="28">
        <v>2015145030</v>
      </c>
      <c r="E110" s="5" t="s">
        <v>15</v>
      </c>
      <c r="F110" s="5" t="s">
        <v>78</v>
      </c>
      <c r="G110" s="28" t="s">
        <v>280</v>
      </c>
      <c r="H110" s="33" t="s">
        <v>370</v>
      </c>
      <c r="I110" s="22" t="s">
        <v>223</v>
      </c>
      <c r="J110" s="5" t="s">
        <v>97</v>
      </c>
      <c r="K110" t="str">
        <f t="shared" si="3"/>
        <v>X</v>
      </c>
      <c r="L110" s="5" t="s">
        <v>27</v>
      </c>
      <c r="M110" s="5"/>
      <c r="N110" t="str">
        <f>VLOOKUP(A110,출석부!$A:$D,4,FALSE)</f>
        <v/>
      </c>
      <c r="O110" s="35" t="s">
        <v>374</v>
      </c>
      <c r="P110" s="5"/>
    </row>
    <row r="111" spans="1:16" ht="15.75" customHeight="1">
      <c r="A111" s="5" t="s">
        <v>277</v>
      </c>
      <c r="B111" s="5" t="s">
        <v>14</v>
      </c>
      <c r="C111" s="6">
        <v>42409.577847175926</v>
      </c>
      <c r="D111" s="7">
        <v>2015142027</v>
      </c>
      <c r="E111" s="5" t="s">
        <v>15</v>
      </c>
      <c r="F111" s="5" t="s">
        <v>175</v>
      </c>
      <c r="G111" s="7" t="s">
        <v>278</v>
      </c>
      <c r="H111" s="33" t="s">
        <v>370</v>
      </c>
      <c r="I111" s="8" t="s">
        <v>223</v>
      </c>
      <c r="J111" s="5" t="s">
        <v>97</v>
      </c>
      <c r="K111" t="str">
        <f t="shared" si="3"/>
        <v>X</v>
      </c>
      <c r="L111" s="5" t="s">
        <v>21</v>
      </c>
      <c r="M111" s="5"/>
      <c r="N111" t="str">
        <f>VLOOKUP(A111,출석부!$A:$D,4,FALSE)</f>
        <v/>
      </c>
      <c r="O111" s="35" t="s">
        <v>374</v>
      </c>
    </row>
  </sheetData>
  <autoFilter ref="A1:P111">
    <filterColumn colId="14"/>
    <sortState ref="A2:R112">
      <sortCondition ref="H1:H112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7.28515625" customWidth="1"/>
    <col min="2" max="2" width="11.42578125" customWidth="1"/>
    <col min="3" max="3" width="6.28515625" customWidth="1"/>
    <col min="5" max="5" width="9.28515625" customWidth="1"/>
  </cols>
  <sheetData>
    <row r="1" spans="1:22" ht="15.75" customHeight="1">
      <c r="A1" t="s">
        <v>323</v>
      </c>
      <c r="B1" s="5" t="s">
        <v>5</v>
      </c>
      <c r="C1" s="7" t="s">
        <v>324</v>
      </c>
      <c r="D1" s="7" t="s">
        <v>11</v>
      </c>
      <c r="E1" s="7" t="s">
        <v>325</v>
      </c>
      <c r="F1" s="7" t="s">
        <v>326</v>
      </c>
      <c r="G1" s="7" t="s">
        <v>327</v>
      </c>
      <c r="H1" s="7" t="s">
        <v>328</v>
      </c>
      <c r="I1" s="7" t="s">
        <v>329</v>
      </c>
      <c r="J1" s="7" t="s">
        <v>330</v>
      </c>
      <c r="K1" s="7" t="s">
        <v>331</v>
      </c>
      <c r="L1" s="7" t="s">
        <v>332</v>
      </c>
      <c r="M1" s="7" t="s">
        <v>333</v>
      </c>
      <c r="N1" s="7" t="s">
        <v>334</v>
      </c>
      <c r="O1" s="7" t="s">
        <v>335</v>
      </c>
      <c r="P1" s="7" t="s">
        <v>336</v>
      </c>
      <c r="Q1" s="7" t="s">
        <v>337</v>
      </c>
      <c r="R1" s="7" t="s">
        <v>338</v>
      </c>
      <c r="S1" s="7" t="s">
        <v>339</v>
      </c>
      <c r="T1" s="7" t="s">
        <v>340</v>
      </c>
      <c r="U1" s="7" t="s">
        <v>341</v>
      </c>
      <c r="V1" s="5" t="s">
        <v>342</v>
      </c>
    </row>
    <row r="2" spans="1:22" ht="15.75" customHeight="1">
      <c r="A2" s="5" t="s">
        <v>277</v>
      </c>
      <c r="B2" s="5" t="s">
        <v>222</v>
      </c>
      <c r="C2" s="28"/>
      <c r="D2" s="7" t="str">
        <f t="shared" ref="D2:D21" si="0">IF(B2="아니요","", IF(OR(E2&gt;=5,AND(C2="신입",E2/(E2+COUNTIF(F2:U2,"X"))&gt;=0.5)),"별","구름"))</f>
        <v/>
      </c>
      <c r="E2" s="7" t="str">
        <f t="shared" ref="E2:E114" si="1">IF(B2="아니요","-", COUNTIF(F2:V2,"O"))</f>
        <v>-</v>
      </c>
      <c r="F2" s="28"/>
      <c r="H2" s="28" t="str">
        <f t="shared" ref="H2:I2" si="2">IF($B2="송도","X","")</f>
        <v/>
      </c>
      <c r="I2" s="28" t="str">
        <f t="shared" si="2"/>
        <v/>
      </c>
      <c r="J2" s="28" t="str">
        <f>IF(COUNTIF(출석!A:A,$A2),"O",IF(RIGHT(J$1,3)="(송)",IF($B2="송도","X",""), IF(RIGHT(J$1,3)="(특)","", IF($B2="신촌","X",""))))</f>
        <v/>
      </c>
      <c r="K2" s="28" t="str">
        <f>IF(COUNTIF(출석!B:B,$A2),"O",IF(RIGHT(K$1,3)="(송)",IF($B2="송도","X",""), IF(RIGHT(K$1,3)="(특)","", IF($B2="신촌","X",""))))</f>
        <v/>
      </c>
      <c r="L2" s="28" t="str">
        <f>IF(COUNTIF(출석!C:C,$A2),"O",IF(RIGHT(L$1,3)="(송)",IF($B2="송도","X",""), IF(RIGHT(L$1,3)="(특)","", IF($B2="신촌","X",""))))</f>
        <v/>
      </c>
      <c r="M2" s="28" t="str">
        <f>IF(COUNTIF(출석!D:D,$A2),"O",IF(RIGHT(M$1,3)="(송)",IF($B2="송도","X",""), IF(RIGHT(M$1,3)="(특)","", IF($B2="신촌","X",""))))</f>
        <v/>
      </c>
      <c r="N2" s="28" t="str">
        <f>IF(COUNTIF(출석!E:E,$A2),"O",IF(RIGHT(N$1,3)="(송)",IF($B2="송도","X",""), IF(RIGHT(N$1,3)="(특)","", IF($B2="신촌","X",""))))</f>
        <v/>
      </c>
      <c r="O2" s="28" t="str">
        <f>IF(COUNTIF(출석!F:F,$A2),"O",IF(RIGHT(O$1,3)="(송)",IF($B2="송도","X",""), IF(RIGHT(O$1,3)="(특)","", IF($B2="신촌","X",""))))</f>
        <v/>
      </c>
      <c r="P2" s="28" t="str">
        <f>IF(COUNTIF(출석!G:G,$A2),"O",IF(RIGHT(P$1,3)="(송)",IF($B2="송도","X",""), IF(RIGHT(P$1,3)="(특)","", IF($B2="신촌","X",""))))</f>
        <v/>
      </c>
      <c r="Q2" s="28" t="str">
        <f>IF(COUNTIF(출석!H:H,$A2),"O",IF(RIGHT(Q$1,3)="(송)",IF($B2="송도","X",""), IF(RIGHT(Q$1,3)="(특)","", IF($B2="신촌","X",""))))</f>
        <v/>
      </c>
      <c r="R2" s="28" t="str">
        <f>IF(COUNTIF(출석!I:I,$A2),"O",IF(RIGHT(R$1,3)="(송)",IF($B2="송도","X",""), IF(RIGHT(R$1,3)="(특)","", IF($B2="신촌","X",""))))</f>
        <v/>
      </c>
      <c r="S2" s="28" t="str">
        <f>IF(COUNTIF(출석!J:J,$A2),"O",IF(RIGHT(S$1,3)="(송)",IF($B2="송도","X",""), IF(RIGHT(S$1,3)="(특)","", IF($B2="신촌","X",""))))</f>
        <v/>
      </c>
      <c r="T2" s="28" t="str">
        <f>IF(COUNTIF(출석!K:K,$A2),"O",IF(RIGHT(T$1,3)="(송)",IF($B2="송도","X",""), IF(RIGHT(T$1,3)="(특)","", IF($B2="신촌","X",""))))</f>
        <v/>
      </c>
      <c r="U2" s="28" t="str">
        <f>IF(COUNTIF(출석!L:L,$A2),"O",IF(RIGHT(U$1,3)="(송)",IF($B2="송도","X",""), IF(RIGHT(U$1,3)="(특)","", IF($B2="신촌","X",""))))</f>
        <v/>
      </c>
    </row>
    <row r="3" spans="1:22" ht="15.75" customHeight="1">
      <c r="A3" s="5" t="s">
        <v>279</v>
      </c>
      <c r="B3" s="5" t="s">
        <v>222</v>
      </c>
      <c r="C3" s="28"/>
      <c r="D3" s="7" t="str">
        <f t="shared" si="0"/>
        <v/>
      </c>
      <c r="E3" s="7" t="str">
        <f t="shared" si="1"/>
        <v>-</v>
      </c>
      <c r="F3" s="28"/>
      <c r="H3" s="28" t="str">
        <f t="shared" ref="H3:I3" si="3">IF($B3="송도","X","")</f>
        <v/>
      </c>
      <c r="I3" s="28" t="str">
        <f t="shared" si="3"/>
        <v/>
      </c>
      <c r="J3" s="28" t="str">
        <f>IF(COUNTIF(출석!A:A,$A3),"O",IF(RIGHT(J$1,3)="(송)",IF($B3="송도","X",""), IF(RIGHT(J$1,3)="(특)","", IF($B3="신촌","X",""))))</f>
        <v/>
      </c>
      <c r="K3" s="28" t="str">
        <f>IF(COUNTIF(출석!B:B,$A3),"O",IF(RIGHT(K$1,3)="(송)",IF($B3="송도","X",""), IF(RIGHT(K$1,3)="(특)","", IF($B3="신촌","X",""))))</f>
        <v/>
      </c>
      <c r="L3" s="28" t="str">
        <f>IF(COUNTIF(출석!C:C,$A3),"O",IF(RIGHT(L$1,3)="(송)",IF($B3="송도","X",""), IF(RIGHT(L$1,3)="(특)","", IF($B3="신촌","X",""))))</f>
        <v/>
      </c>
      <c r="M3" s="28" t="str">
        <f>IF(COUNTIF(출석!D:D,$A3),"O",IF(RIGHT(M$1,3)="(송)",IF($B3="송도","X",""), IF(RIGHT(M$1,3)="(특)","", IF($B3="신촌","X",""))))</f>
        <v/>
      </c>
      <c r="N3" s="28" t="str">
        <f>IF(COUNTIF(출석!E:E,$A3),"O",IF(RIGHT(N$1,3)="(송)",IF($B3="송도","X",""), IF(RIGHT(N$1,3)="(특)","", IF($B3="신촌","X",""))))</f>
        <v/>
      </c>
      <c r="O3" s="28" t="str">
        <f>IF(COUNTIF(출석!F:F,$A3),"O",IF(RIGHT(O$1,3)="(송)",IF($B3="송도","X",""), IF(RIGHT(O$1,3)="(특)","", IF($B3="신촌","X",""))))</f>
        <v/>
      </c>
      <c r="P3" s="28" t="str">
        <f>IF(COUNTIF(출석!G:G,$A3),"O",IF(RIGHT(P$1,3)="(송)",IF($B3="송도","X",""), IF(RIGHT(P$1,3)="(특)","", IF($B3="신촌","X",""))))</f>
        <v/>
      </c>
      <c r="Q3" s="28" t="str">
        <f>IF(COUNTIF(출석!H:H,$A3),"O",IF(RIGHT(Q$1,3)="(송)",IF($B3="송도","X",""), IF(RIGHT(Q$1,3)="(특)","", IF($B3="신촌","X",""))))</f>
        <v/>
      </c>
      <c r="R3" s="28" t="str">
        <f>IF(COUNTIF(출석!I:I,$A3),"O",IF(RIGHT(R$1,3)="(송)",IF($B3="송도","X",""), IF(RIGHT(R$1,3)="(특)","", IF($B3="신촌","X",""))))</f>
        <v/>
      </c>
      <c r="S3" s="28" t="str">
        <f>IF(COUNTIF(출석!J:J,$A3),"O",IF(RIGHT(S$1,3)="(송)",IF($B3="송도","X",""), IF(RIGHT(S$1,3)="(특)","", IF($B3="신촌","X",""))))</f>
        <v/>
      </c>
      <c r="T3" s="28" t="str">
        <f>IF(COUNTIF(출석!K:K,$A3),"O",IF(RIGHT(T$1,3)="(송)",IF($B3="송도","X",""), IF(RIGHT(T$1,3)="(특)","", IF($B3="신촌","X",""))))</f>
        <v/>
      </c>
      <c r="U3" s="28" t="str">
        <f>IF(COUNTIF(출석!L:L,$A3),"O",IF(RIGHT(U$1,3)="(송)",IF($B3="송도","X",""), IF(RIGHT(U$1,3)="(특)","", IF($B3="신촌","X",""))))</f>
        <v/>
      </c>
    </row>
    <row r="4" spans="1:22" ht="15.75" customHeight="1">
      <c r="A4" s="5" t="s">
        <v>281</v>
      </c>
      <c r="B4" s="5" t="s">
        <v>222</v>
      </c>
      <c r="C4" s="28"/>
      <c r="D4" s="7" t="str">
        <f t="shared" si="0"/>
        <v/>
      </c>
      <c r="E4" s="7" t="str">
        <f t="shared" si="1"/>
        <v>-</v>
      </c>
      <c r="F4" s="28"/>
      <c r="H4" s="28" t="str">
        <f t="shared" ref="H4:I4" si="4">IF($B4="송도","X","")</f>
        <v/>
      </c>
      <c r="I4" s="28" t="str">
        <f t="shared" si="4"/>
        <v/>
      </c>
      <c r="J4" s="28" t="str">
        <f>IF(COUNTIF(출석!A:A,$A4),"O",IF(RIGHT(J$1,3)="(송)",IF($B4="송도","X",""), IF(RIGHT(J$1,3)="(특)","", IF($B4="신촌","X",""))))</f>
        <v/>
      </c>
      <c r="K4" s="28" t="str">
        <f>IF(COUNTIF(출석!B:B,$A4),"O",IF(RIGHT(K$1,3)="(송)",IF($B4="송도","X",""), IF(RIGHT(K$1,3)="(특)","", IF($B4="신촌","X",""))))</f>
        <v/>
      </c>
      <c r="L4" s="28" t="str">
        <f>IF(COUNTIF(출석!C:C,$A4),"O",IF(RIGHT(L$1,3)="(송)",IF($B4="송도","X",""), IF(RIGHT(L$1,3)="(특)","", IF($B4="신촌","X",""))))</f>
        <v/>
      </c>
      <c r="M4" s="28" t="str">
        <f>IF(COUNTIF(출석!D:D,$A4),"O",IF(RIGHT(M$1,3)="(송)",IF($B4="송도","X",""), IF(RIGHT(M$1,3)="(특)","", IF($B4="신촌","X",""))))</f>
        <v/>
      </c>
      <c r="N4" s="28" t="str">
        <f>IF(COUNTIF(출석!E:E,$A4),"O",IF(RIGHT(N$1,3)="(송)",IF($B4="송도","X",""), IF(RIGHT(N$1,3)="(특)","", IF($B4="신촌","X",""))))</f>
        <v/>
      </c>
      <c r="O4" s="28" t="str">
        <f>IF(COUNTIF(출석!F:F,$A4),"O",IF(RIGHT(O$1,3)="(송)",IF($B4="송도","X",""), IF(RIGHT(O$1,3)="(특)","", IF($B4="신촌","X",""))))</f>
        <v/>
      </c>
      <c r="P4" s="28" t="str">
        <f>IF(COUNTIF(출석!G:G,$A4),"O",IF(RIGHT(P$1,3)="(송)",IF($B4="송도","X",""), IF(RIGHT(P$1,3)="(특)","", IF($B4="신촌","X",""))))</f>
        <v/>
      </c>
      <c r="Q4" s="28" t="str">
        <f>IF(COUNTIF(출석!H:H,$A4),"O",IF(RIGHT(Q$1,3)="(송)",IF($B4="송도","X",""), IF(RIGHT(Q$1,3)="(특)","", IF($B4="신촌","X",""))))</f>
        <v/>
      </c>
      <c r="R4" s="28" t="str">
        <f>IF(COUNTIF(출석!I:I,$A4),"O",IF(RIGHT(R$1,3)="(송)",IF($B4="송도","X",""), IF(RIGHT(R$1,3)="(특)","", IF($B4="신촌","X",""))))</f>
        <v/>
      </c>
      <c r="S4" s="28" t="str">
        <f>IF(COUNTIF(출석!J:J,$A4),"O",IF(RIGHT(S$1,3)="(송)",IF($B4="송도","X",""), IF(RIGHT(S$1,3)="(특)","", IF($B4="신촌","X",""))))</f>
        <v/>
      </c>
      <c r="T4" s="28" t="str">
        <f>IF(COUNTIF(출석!K:K,$A4),"O",IF(RIGHT(T$1,3)="(송)",IF($B4="송도","X",""), IF(RIGHT(T$1,3)="(특)","", IF($B4="신촌","X",""))))</f>
        <v/>
      </c>
      <c r="U4" s="28" t="str">
        <f>IF(COUNTIF(출석!L:L,$A4),"O",IF(RIGHT(U$1,3)="(송)",IF($B4="송도","X",""), IF(RIGHT(U$1,3)="(특)","", IF($B4="신촌","X",""))))</f>
        <v/>
      </c>
    </row>
    <row r="5" spans="1:22" ht="15.75" customHeight="1">
      <c r="A5" s="5" t="s">
        <v>284</v>
      </c>
      <c r="B5" s="5" t="s">
        <v>222</v>
      </c>
      <c r="C5" s="28"/>
      <c r="D5" s="7" t="str">
        <f t="shared" si="0"/>
        <v/>
      </c>
      <c r="E5" s="7" t="str">
        <f t="shared" si="1"/>
        <v>-</v>
      </c>
      <c r="F5" s="28"/>
      <c r="G5" s="5"/>
      <c r="H5" s="28" t="str">
        <f t="shared" ref="H5:I5" si="5">IF($B5="송도","X","")</f>
        <v/>
      </c>
      <c r="I5" s="28" t="str">
        <f t="shared" si="5"/>
        <v/>
      </c>
      <c r="J5" s="28" t="str">
        <f>IF(COUNTIF(출석!A:A,$A5),"O",IF(RIGHT(J$1,3)="(송)",IF($B5="송도","X",""), IF(RIGHT(J$1,3)="(특)","", IF($B5="신촌","X",""))))</f>
        <v/>
      </c>
      <c r="K5" s="28" t="str">
        <f>IF(COUNTIF(출석!B:B,$A5),"O",IF(RIGHT(K$1,3)="(송)",IF($B5="송도","X",""), IF(RIGHT(K$1,3)="(특)","", IF($B5="신촌","X",""))))</f>
        <v/>
      </c>
      <c r="L5" s="28" t="str">
        <f>IF(COUNTIF(출석!C:C,$A5),"O",IF(RIGHT(L$1,3)="(송)",IF($B5="송도","X",""), IF(RIGHT(L$1,3)="(특)","", IF($B5="신촌","X",""))))</f>
        <v/>
      </c>
      <c r="M5" s="28" t="str">
        <f>IF(COUNTIF(출석!D:D,$A5),"O",IF(RIGHT(M$1,3)="(송)",IF($B5="송도","X",""), IF(RIGHT(M$1,3)="(특)","", IF($B5="신촌","X",""))))</f>
        <v/>
      </c>
      <c r="N5" s="28" t="str">
        <f>IF(COUNTIF(출석!E:E,$A5),"O",IF(RIGHT(N$1,3)="(송)",IF($B5="송도","X",""), IF(RIGHT(N$1,3)="(특)","", IF($B5="신촌","X",""))))</f>
        <v/>
      </c>
      <c r="O5" s="28" t="str">
        <f>IF(COUNTIF(출석!F:F,$A5),"O",IF(RIGHT(O$1,3)="(송)",IF($B5="송도","X",""), IF(RIGHT(O$1,3)="(특)","", IF($B5="신촌","X",""))))</f>
        <v/>
      </c>
      <c r="P5" s="28" t="str">
        <f>IF(COUNTIF(출석!G:G,$A5),"O",IF(RIGHT(P$1,3)="(송)",IF($B5="송도","X",""), IF(RIGHT(P$1,3)="(특)","", IF($B5="신촌","X",""))))</f>
        <v/>
      </c>
      <c r="Q5" s="28" t="str">
        <f>IF(COUNTIF(출석!H:H,$A5),"O",IF(RIGHT(Q$1,3)="(송)",IF($B5="송도","X",""), IF(RIGHT(Q$1,3)="(특)","", IF($B5="신촌","X",""))))</f>
        <v/>
      </c>
      <c r="R5" s="28" t="str">
        <f>IF(COUNTIF(출석!I:I,$A5),"O",IF(RIGHT(R$1,3)="(송)",IF($B5="송도","X",""), IF(RIGHT(R$1,3)="(특)","", IF($B5="신촌","X",""))))</f>
        <v/>
      </c>
      <c r="S5" s="28" t="str">
        <f>IF(COUNTIF(출석!J:J,$A5),"O",IF(RIGHT(S$1,3)="(송)",IF($B5="송도","X",""), IF(RIGHT(S$1,3)="(특)","", IF($B5="신촌","X",""))))</f>
        <v/>
      </c>
      <c r="T5" s="28" t="str">
        <f>IF(COUNTIF(출석!K:K,$A5),"O",IF(RIGHT(T$1,3)="(송)",IF($B5="송도","X",""), IF(RIGHT(T$1,3)="(특)","", IF($B5="신촌","X",""))))</f>
        <v/>
      </c>
      <c r="U5" s="28" t="str">
        <f>IF(COUNTIF(출석!L:L,$A5),"O",IF(RIGHT(U$1,3)="(송)",IF($B5="송도","X",""), IF(RIGHT(U$1,3)="(특)","", IF($B5="신촌","X",""))))</f>
        <v/>
      </c>
    </row>
    <row r="6" spans="1:22" ht="15.75" customHeight="1">
      <c r="A6" s="5" t="s">
        <v>286</v>
      </c>
      <c r="B6" s="5" t="s">
        <v>222</v>
      </c>
      <c r="C6" s="7"/>
      <c r="D6" s="7" t="str">
        <f t="shared" si="0"/>
        <v/>
      </c>
      <c r="E6" s="7" t="str">
        <f t="shared" si="1"/>
        <v>-</v>
      </c>
      <c r="F6" s="7"/>
      <c r="H6" s="28" t="str">
        <f t="shared" ref="H6:I6" si="6">IF($B6="송도","X","")</f>
        <v/>
      </c>
      <c r="I6" s="28" t="str">
        <f t="shared" si="6"/>
        <v/>
      </c>
      <c r="J6" s="28" t="str">
        <f>IF(COUNTIF(출석!A:A,$A6),"O",IF(RIGHT(J$1,3)="(송)",IF($B6="송도","X",""), IF(RIGHT(J$1,3)="(특)","", IF($B6="신촌","X",""))))</f>
        <v/>
      </c>
      <c r="K6" s="28" t="str">
        <f>IF(COUNTIF(출석!B:B,$A6),"O",IF(RIGHT(K$1,3)="(송)",IF($B6="송도","X",""), IF(RIGHT(K$1,3)="(특)","", IF($B6="신촌","X",""))))</f>
        <v/>
      </c>
      <c r="L6" s="28" t="str">
        <f>IF(COUNTIF(출석!C:C,$A6),"O",IF(RIGHT(L$1,3)="(송)",IF($B6="송도","X",""), IF(RIGHT(L$1,3)="(특)","", IF($B6="신촌","X",""))))</f>
        <v/>
      </c>
      <c r="M6" s="28" t="str">
        <f>IF(COUNTIF(출석!D:D,$A6),"O",IF(RIGHT(M$1,3)="(송)",IF($B6="송도","X",""), IF(RIGHT(M$1,3)="(특)","", IF($B6="신촌","X",""))))</f>
        <v/>
      </c>
      <c r="N6" s="28" t="str">
        <f>IF(COUNTIF(출석!E:E,$A6),"O",IF(RIGHT(N$1,3)="(송)",IF($B6="송도","X",""), IF(RIGHT(N$1,3)="(특)","", IF($B6="신촌","X",""))))</f>
        <v/>
      </c>
      <c r="O6" s="28" t="str">
        <f>IF(COUNTIF(출석!F:F,$A6),"O",IF(RIGHT(O$1,3)="(송)",IF($B6="송도","X",""), IF(RIGHT(O$1,3)="(특)","", IF($B6="신촌","X",""))))</f>
        <v/>
      </c>
      <c r="P6" s="28" t="str">
        <f>IF(COUNTIF(출석!G:G,$A6),"O",IF(RIGHT(P$1,3)="(송)",IF($B6="송도","X",""), IF(RIGHT(P$1,3)="(특)","", IF($B6="신촌","X",""))))</f>
        <v/>
      </c>
      <c r="Q6" s="28" t="str">
        <f>IF(COUNTIF(출석!H:H,$A6),"O",IF(RIGHT(Q$1,3)="(송)",IF($B6="송도","X",""), IF(RIGHT(Q$1,3)="(특)","", IF($B6="신촌","X",""))))</f>
        <v/>
      </c>
      <c r="R6" s="28" t="str">
        <f>IF(COUNTIF(출석!I:I,$A6),"O",IF(RIGHT(R$1,3)="(송)",IF($B6="송도","X",""), IF(RIGHT(R$1,3)="(특)","", IF($B6="신촌","X",""))))</f>
        <v/>
      </c>
      <c r="S6" s="28" t="str">
        <f>IF(COUNTIF(출석!J:J,$A6),"O",IF(RIGHT(S$1,3)="(송)",IF($B6="송도","X",""), IF(RIGHT(S$1,3)="(특)","", IF($B6="신촌","X",""))))</f>
        <v/>
      </c>
      <c r="T6" s="28" t="str">
        <f>IF(COUNTIF(출석!K:K,$A6),"O",IF(RIGHT(T$1,3)="(송)",IF($B6="송도","X",""), IF(RIGHT(T$1,3)="(특)","", IF($B6="신촌","X",""))))</f>
        <v/>
      </c>
      <c r="U6" s="28" t="str">
        <f>IF(COUNTIF(출석!L:L,$A6),"O",IF(RIGHT(U$1,3)="(송)",IF($B6="송도","X",""), IF(RIGHT(U$1,3)="(특)","", IF($B6="신촌","X",""))))</f>
        <v/>
      </c>
    </row>
    <row r="7" spans="1:22" ht="15.75" customHeight="1">
      <c r="A7" s="5" t="s">
        <v>288</v>
      </c>
      <c r="B7" s="5" t="s">
        <v>222</v>
      </c>
      <c r="C7" s="7"/>
      <c r="D7" s="7" t="str">
        <f t="shared" si="0"/>
        <v/>
      </c>
      <c r="E7" s="7" t="str">
        <f t="shared" si="1"/>
        <v>-</v>
      </c>
      <c r="F7" s="7"/>
      <c r="H7" s="28" t="str">
        <f t="shared" ref="H7:I7" si="7">IF($B7="송도","X","")</f>
        <v/>
      </c>
      <c r="I7" s="28" t="str">
        <f t="shared" si="7"/>
        <v/>
      </c>
      <c r="J7" s="28" t="str">
        <f>IF(COUNTIF(출석!A:A,$A7),"O",IF(RIGHT(J$1,3)="(송)",IF($B7="송도","X",""), IF(RIGHT(J$1,3)="(특)","", IF($B7="신촌","X",""))))</f>
        <v/>
      </c>
      <c r="K7" s="28" t="str">
        <f>IF(COUNTIF(출석!B:B,$A7),"O",IF(RIGHT(K$1,3)="(송)",IF($B7="송도","X",""), IF(RIGHT(K$1,3)="(특)","", IF($B7="신촌","X",""))))</f>
        <v/>
      </c>
      <c r="L7" s="28" t="str">
        <f>IF(COUNTIF(출석!C:C,$A7),"O",IF(RIGHT(L$1,3)="(송)",IF($B7="송도","X",""), IF(RIGHT(L$1,3)="(특)","", IF($B7="신촌","X",""))))</f>
        <v/>
      </c>
      <c r="M7" s="28" t="str">
        <f>IF(COUNTIF(출석!D:D,$A7),"O",IF(RIGHT(M$1,3)="(송)",IF($B7="송도","X",""), IF(RIGHT(M$1,3)="(특)","", IF($B7="신촌","X",""))))</f>
        <v/>
      </c>
      <c r="N7" s="28" t="str">
        <f>IF(COUNTIF(출석!E:E,$A7),"O",IF(RIGHT(N$1,3)="(송)",IF($B7="송도","X",""), IF(RIGHT(N$1,3)="(특)","", IF($B7="신촌","X",""))))</f>
        <v/>
      </c>
      <c r="O7" s="28" t="str">
        <f>IF(COUNTIF(출석!F:F,$A7),"O",IF(RIGHT(O$1,3)="(송)",IF($B7="송도","X",""), IF(RIGHT(O$1,3)="(특)","", IF($B7="신촌","X",""))))</f>
        <v/>
      </c>
      <c r="P7" s="28" t="str">
        <f>IF(COUNTIF(출석!G:G,$A7),"O",IF(RIGHT(P$1,3)="(송)",IF($B7="송도","X",""), IF(RIGHT(P$1,3)="(특)","", IF($B7="신촌","X",""))))</f>
        <v/>
      </c>
      <c r="Q7" s="28" t="str">
        <f>IF(COUNTIF(출석!H:H,$A7),"O",IF(RIGHT(Q$1,3)="(송)",IF($B7="송도","X",""), IF(RIGHT(Q$1,3)="(특)","", IF($B7="신촌","X",""))))</f>
        <v/>
      </c>
      <c r="R7" s="28" t="str">
        <f>IF(COUNTIF(출석!I:I,$A7),"O",IF(RIGHT(R$1,3)="(송)",IF($B7="송도","X",""), IF(RIGHT(R$1,3)="(특)","", IF($B7="신촌","X",""))))</f>
        <v/>
      </c>
      <c r="S7" s="28" t="str">
        <f>IF(COUNTIF(출석!J:J,$A7),"O",IF(RIGHT(S$1,3)="(송)",IF($B7="송도","X",""), IF(RIGHT(S$1,3)="(특)","", IF($B7="신촌","X",""))))</f>
        <v/>
      </c>
      <c r="T7" s="28" t="str">
        <f>IF(COUNTIF(출석!K:K,$A7),"O",IF(RIGHT(T$1,3)="(송)",IF($B7="송도","X",""), IF(RIGHT(T$1,3)="(특)","", IF($B7="신촌","X",""))))</f>
        <v/>
      </c>
      <c r="U7" s="28" t="str">
        <f>IF(COUNTIF(출석!L:L,$A7),"O",IF(RIGHT(U$1,3)="(송)",IF($B7="송도","X",""), IF(RIGHT(U$1,3)="(특)","", IF($B7="신촌","X",""))))</f>
        <v/>
      </c>
    </row>
    <row r="8" spans="1:22" ht="15.75" customHeight="1">
      <c r="A8" s="5" t="s">
        <v>290</v>
      </c>
      <c r="B8" s="5" t="s">
        <v>222</v>
      </c>
      <c r="C8" s="28"/>
      <c r="D8" s="7" t="str">
        <f t="shared" si="0"/>
        <v/>
      </c>
      <c r="E8" s="7" t="str">
        <f t="shared" si="1"/>
        <v>-</v>
      </c>
      <c r="F8" s="28"/>
      <c r="H8" s="28" t="str">
        <f t="shared" ref="H8:I8" si="8">IF($B8="송도","X","")</f>
        <v/>
      </c>
      <c r="I8" s="28" t="str">
        <f t="shared" si="8"/>
        <v/>
      </c>
      <c r="J8" s="28" t="str">
        <f>IF(COUNTIF(출석!A:A,$A8),"O",IF(RIGHT(J$1,3)="(송)",IF($B8="송도","X",""), IF(RIGHT(J$1,3)="(특)","", IF($B8="신촌","X",""))))</f>
        <v/>
      </c>
      <c r="K8" s="28" t="str">
        <f>IF(COUNTIF(출석!B:B,$A8),"O",IF(RIGHT(K$1,3)="(송)",IF($B8="송도","X",""), IF(RIGHT(K$1,3)="(특)","", IF($B8="신촌","X",""))))</f>
        <v/>
      </c>
      <c r="L8" s="28" t="str">
        <f>IF(COUNTIF(출석!C:C,$A8),"O",IF(RIGHT(L$1,3)="(송)",IF($B8="송도","X",""), IF(RIGHT(L$1,3)="(특)","", IF($B8="신촌","X",""))))</f>
        <v/>
      </c>
      <c r="M8" s="28" t="str">
        <f>IF(COUNTIF(출석!D:D,$A8),"O",IF(RIGHT(M$1,3)="(송)",IF($B8="송도","X",""), IF(RIGHT(M$1,3)="(특)","", IF($B8="신촌","X",""))))</f>
        <v/>
      </c>
      <c r="N8" s="28" t="str">
        <f>IF(COUNTIF(출석!E:E,$A8),"O",IF(RIGHT(N$1,3)="(송)",IF($B8="송도","X",""), IF(RIGHT(N$1,3)="(특)","", IF($B8="신촌","X",""))))</f>
        <v/>
      </c>
      <c r="O8" s="28" t="str">
        <f>IF(COUNTIF(출석!F:F,$A8),"O",IF(RIGHT(O$1,3)="(송)",IF($B8="송도","X",""), IF(RIGHT(O$1,3)="(특)","", IF($B8="신촌","X",""))))</f>
        <v/>
      </c>
      <c r="P8" s="28" t="str">
        <f>IF(COUNTIF(출석!G:G,$A8),"O",IF(RIGHT(P$1,3)="(송)",IF($B8="송도","X",""), IF(RIGHT(P$1,3)="(특)","", IF($B8="신촌","X",""))))</f>
        <v/>
      </c>
      <c r="Q8" s="28" t="str">
        <f>IF(COUNTIF(출석!H:H,$A8),"O",IF(RIGHT(Q$1,3)="(송)",IF($B8="송도","X",""), IF(RIGHT(Q$1,3)="(특)","", IF($B8="신촌","X",""))))</f>
        <v/>
      </c>
      <c r="R8" s="28" t="str">
        <f>IF(COUNTIF(출석!I:I,$A8),"O",IF(RIGHT(R$1,3)="(송)",IF($B8="송도","X",""), IF(RIGHT(R$1,3)="(특)","", IF($B8="신촌","X",""))))</f>
        <v/>
      </c>
      <c r="S8" s="28" t="str">
        <f>IF(COUNTIF(출석!J:J,$A8),"O",IF(RIGHT(S$1,3)="(송)",IF($B8="송도","X",""), IF(RIGHT(S$1,3)="(특)","", IF($B8="신촌","X",""))))</f>
        <v/>
      </c>
      <c r="T8" s="28" t="str">
        <f>IF(COUNTIF(출석!K:K,$A8),"O",IF(RIGHT(T$1,3)="(송)",IF($B8="송도","X",""), IF(RIGHT(T$1,3)="(특)","", IF($B8="신촌","X",""))))</f>
        <v/>
      </c>
      <c r="U8" s="28" t="str">
        <f>IF(COUNTIF(출석!L:L,$A8),"O",IF(RIGHT(U$1,3)="(송)",IF($B8="송도","X",""), IF(RIGHT(U$1,3)="(특)","", IF($B8="신촌","X",""))))</f>
        <v/>
      </c>
    </row>
    <row r="9" spans="1:22" ht="15.75" customHeight="1">
      <c r="A9" s="5" t="s">
        <v>292</v>
      </c>
      <c r="B9" s="5" t="s">
        <v>222</v>
      </c>
      <c r="C9" s="28"/>
      <c r="D9" s="7" t="str">
        <f t="shared" si="0"/>
        <v/>
      </c>
      <c r="E9" s="7" t="str">
        <f t="shared" si="1"/>
        <v>-</v>
      </c>
      <c r="F9" s="28"/>
      <c r="H9" s="28" t="str">
        <f t="shared" ref="H9:I9" si="9">IF($B9="송도","X","")</f>
        <v/>
      </c>
      <c r="I9" s="28" t="str">
        <f t="shared" si="9"/>
        <v/>
      </c>
      <c r="J9" s="28" t="str">
        <f>IF(COUNTIF(출석!A:A,$A9),"O",IF(RIGHT(J$1,3)="(송)",IF($B9="송도","X",""), IF(RIGHT(J$1,3)="(특)","", IF($B9="신촌","X",""))))</f>
        <v/>
      </c>
      <c r="K9" s="28" t="str">
        <f>IF(COUNTIF(출석!B:B,$A9),"O",IF(RIGHT(K$1,3)="(송)",IF($B9="송도","X",""), IF(RIGHT(K$1,3)="(특)","", IF($B9="신촌","X",""))))</f>
        <v/>
      </c>
      <c r="L9" s="28" t="str">
        <f>IF(COUNTIF(출석!C:C,$A9),"O",IF(RIGHT(L$1,3)="(송)",IF($B9="송도","X",""), IF(RIGHT(L$1,3)="(특)","", IF($B9="신촌","X",""))))</f>
        <v/>
      </c>
      <c r="M9" s="28" t="str">
        <f>IF(COUNTIF(출석!D:D,$A9),"O",IF(RIGHT(M$1,3)="(송)",IF($B9="송도","X",""), IF(RIGHT(M$1,3)="(특)","", IF($B9="신촌","X",""))))</f>
        <v/>
      </c>
      <c r="N9" s="28" t="str">
        <f>IF(COUNTIF(출석!E:E,$A9),"O",IF(RIGHT(N$1,3)="(송)",IF($B9="송도","X",""), IF(RIGHT(N$1,3)="(특)","", IF($B9="신촌","X",""))))</f>
        <v/>
      </c>
      <c r="O9" s="28" t="str">
        <f>IF(COUNTIF(출석!F:F,$A9),"O",IF(RIGHT(O$1,3)="(송)",IF($B9="송도","X",""), IF(RIGHT(O$1,3)="(특)","", IF($B9="신촌","X",""))))</f>
        <v/>
      </c>
      <c r="P9" s="28" t="str">
        <f>IF(COUNTIF(출석!G:G,$A9),"O",IF(RIGHT(P$1,3)="(송)",IF($B9="송도","X",""), IF(RIGHT(P$1,3)="(특)","", IF($B9="신촌","X",""))))</f>
        <v/>
      </c>
      <c r="Q9" s="28" t="str">
        <f>IF(COUNTIF(출석!H:H,$A9),"O",IF(RIGHT(Q$1,3)="(송)",IF($B9="송도","X",""), IF(RIGHT(Q$1,3)="(특)","", IF($B9="신촌","X",""))))</f>
        <v/>
      </c>
      <c r="R9" s="28" t="str">
        <f>IF(COUNTIF(출석!I:I,$A9),"O",IF(RIGHT(R$1,3)="(송)",IF($B9="송도","X",""), IF(RIGHT(R$1,3)="(특)","", IF($B9="신촌","X",""))))</f>
        <v/>
      </c>
      <c r="S9" s="28" t="str">
        <f>IF(COUNTIF(출석!J:J,$A9),"O",IF(RIGHT(S$1,3)="(송)",IF($B9="송도","X",""), IF(RIGHT(S$1,3)="(특)","", IF($B9="신촌","X",""))))</f>
        <v/>
      </c>
      <c r="T9" s="28" t="str">
        <f>IF(COUNTIF(출석!K:K,$A9),"O",IF(RIGHT(T$1,3)="(송)",IF($B9="송도","X",""), IF(RIGHT(T$1,3)="(특)","", IF($B9="신촌","X",""))))</f>
        <v/>
      </c>
      <c r="U9" s="28" t="str">
        <f>IF(COUNTIF(출석!L:L,$A9),"O",IF(RIGHT(U$1,3)="(송)",IF($B9="송도","X",""), IF(RIGHT(U$1,3)="(특)","", IF($B9="신촌","X",""))))</f>
        <v/>
      </c>
    </row>
    <row r="10" spans="1:22" ht="15.75" customHeight="1">
      <c r="A10" s="5" t="s">
        <v>294</v>
      </c>
      <c r="B10" s="5" t="s">
        <v>222</v>
      </c>
      <c r="C10" s="28"/>
      <c r="D10" s="7" t="str">
        <f t="shared" si="0"/>
        <v/>
      </c>
      <c r="E10" s="7" t="str">
        <f t="shared" si="1"/>
        <v>-</v>
      </c>
      <c r="F10" s="28"/>
      <c r="H10" s="28" t="str">
        <f t="shared" ref="H10:I10" si="10">IF($B10="송도","X","")</f>
        <v/>
      </c>
      <c r="I10" s="28" t="str">
        <f t="shared" si="10"/>
        <v/>
      </c>
      <c r="J10" s="28" t="str">
        <f>IF(COUNTIF(출석!A:A,$A10),"O",IF(RIGHT(J$1,3)="(송)",IF($B10="송도","X",""), IF(RIGHT(J$1,3)="(특)","", IF($B10="신촌","X",""))))</f>
        <v/>
      </c>
      <c r="K10" s="28" t="str">
        <f>IF(COUNTIF(출석!B:B,$A10),"O",IF(RIGHT(K$1,3)="(송)",IF($B10="송도","X",""), IF(RIGHT(K$1,3)="(특)","", IF($B10="신촌","X",""))))</f>
        <v/>
      </c>
      <c r="L10" s="28" t="str">
        <f>IF(COUNTIF(출석!C:C,$A10),"O",IF(RIGHT(L$1,3)="(송)",IF($B10="송도","X",""), IF(RIGHT(L$1,3)="(특)","", IF($B10="신촌","X",""))))</f>
        <v/>
      </c>
      <c r="M10" s="28" t="str">
        <f>IF(COUNTIF(출석!D:D,$A10),"O",IF(RIGHT(M$1,3)="(송)",IF($B10="송도","X",""), IF(RIGHT(M$1,3)="(특)","", IF($B10="신촌","X",""))))</f>
        <v/>
      </c>
      <c r="N10" s="28" t="str">
        <f>IF(COUNTIF(출석!E:E,$A10),"O",IF(RIGHT(N$1,3)="(송)",IF($B10="송도","X",""), IF(RIGHT(N$1,3)="(특)","", IF($B10="신촌","X",""))))</f>
        <v/>
      </c>
      <c r="O10" s="28" t="str">
        <f>IF(COUNTIF(출석!F:F,$A10),"O",IF(RIGHT(O$1,3)="(송)",IF($B10="송도","X",""), IF(RIGHT(O$1,3)="(특)","", IF($B10="신촌","X",""))))</f>
        <v/>
      </c>
      <c r="P10" s="28" t="str">
        <f>IF(COUNTIF(출석!G:G,$A10),"O",IF(RIGHT(P$1,3)="(송)",IF($B10="송도","X",""), IF(RIGHT(P$1,3)="(특)","", IF($B10="신촌","X",""))))</f>
        <v/>
      </c>
      <c r="Q10" s="28" t="str">
        <f>IF(COUNTIF(출석!H:H,$A10),"O",IF(RIGHT(Q$1,3)="(송)",IF($B10="송도","X",""), IF(RIGHT(Q$1,3)="(특)","", IF($B10="신촌","X",""))))</f>
        <v/>
      </c>
      <c r="R10" s="28" t="str">
        <f>IF(COUNTIF(출석!I:I,$A10),"O",IF(RIGHT(R$1,3)="(송)",IF($B10="송도","X",""), IF(RIGHT(R$1,3)="(특)","", IF($B10="신촌","X",""))))</f>
        <v/>
      </c>
      <c r="S10" s="28" t="str">
        <f>IF(COUNTIF(출석!J:J,$A10),"O",IF(RIGHT(S$1,3)="(송)",IF($B10="송도","X",""), IF(RIGHT(S$1,3)="(특)","", IF($B10="신촌","X",""))))</f>
        <v/>
      </c>
      <c r="T10" s="28" t="str">
        <f>IF(COUNTIF(출석!K:K,$A10),"O",IF(RIGHT(T$1,3)="(송)",IF($B10="송도","X",""), IF(RIGHT(T$1,3)="(특)","", IF($B10="신촌","X",""))))</f>
        <v/>
      </c>
      <c r="U10" s="28" t="str">
        <f>IF(COUNTIF(출석!L:L,$A10),"O",IF(RIGHT(U$1,3)="(송)",IF($B10="송도","X",""), IF(RIGHT(U$1,3)="(특)","", IF($B10="신촌","X",""))))</f>
        <v/>
      </c>
    </row>
    <row r="11" spans="1:22" ht="15.75" customHeight="1">
      <c r="A11" s="5" t="s">
        <v>296</v>
      </c>
      <c r="B11" s="5" t="s">
        <v>222</v>
      </c>
      <c r="C11" s="28"/>
      <c r="D11" s="7" t="str">
        <f t="shared" si="0"/>
        <v/>
      </c>
      <c r="E11" s="7" t="str">
        <f t="shared" si="1"/>
        <v>-</v>
      </c>
      <c r="F11" s="28"/>
      <c r="H11" s="28" t="str">
        <f t="shared" ref="H11:I11" si="11">IF($B11="송도","X","")</f>
        <v/>
      </c>
      <c r="I11" s="28" t="str">
        <f t="shared" si="11"/>
        <v/>
      </c>
      <c r="J11" s="28" t="str">
        <f>IF(COUNTIF(출석!A:A,$A11),"O",IF(RIGHT(J$1,3)="(송)",IF($B11="송도","X",""), IF(RIGHT(J$1,3)="(특)","", IF($B11="신촌","X",""))))</f>
        <v/>
      </c>
      <c r="K11" s="28" t="str">
        <f>IF(COUNTIF(출석!B:B,$A11),"O",IF(RIGHT(K$1,3)="(송)",IF($B11="송도","X",""), IF(RIGHT(K$1,3)="(특)","", IF($B11="신촌","X",""))))</f>
        <v/>
      </c>
      <c r="L11" s="28" t="str">
        <f>IF(COUNTIF(출석!C:C,$A11),"O",IF(RIGHT(L$1,3)="(송)",IF($B11="송도","X",""), IF(RIGHT(L$1,3)="(특)","", IF($B11="신촌","X",""))))</f>
        <v/>
      </c>
      <c r="M11" s="28" t="str">
        <f>IF(COUNTIF(출석!D:D,$A11),"O",IF(RIGHT(M$1,3)="(송)",IF($B11="송도","X",""), IF(RIGHT(M$1,3)="(특)","", IF($B11="신촌","X",""))))</f>
        <v/>
      </c>
      <c r="N11" s="28" t="str">
        <f>IF(COUNTIF(출석!E:E,$A11),"O",IF(RIGHT(N$1,3)="(송)",IF($B11="송도","X",""), IF(RIGHT(N$1,3)="(특)","", IF($B11="신촌","X",""))))</f>
        <v/>
      </c>
      <c r="O11" s="28" t="str">
        <f>IF(COUNTIF(출석!F:F,$A11),"O",IF(RIGHT(O$1,3)="(송)",IF($B11="송도","X",""), IF(RIGHT(O$1,3)="(특)","", IF($B11="신촌","X",""))))</f>
        <v/>
      </c>
      <c r="P11" s="28" t="str">
        <f>IF(COUNTIF(출석!G:G,$A11),"O",IF(RIGHT(P$1,3)="(송)",IF($B11="송도","X",""), IF(RIGHT(P$1,3)="(특)","", IF($B11="신촌","X",""))))</f>
        <v/>
      </c>
      <c r="Q11" s="28" t="str">
        <f>IF(COUNTIF(출석!H:H,$A11),"O",IF(RIGHT(Q$1,3)="(송)",IF($B11="송도","X",""), IF(RIGHT(Q$1,3)="(특)","", IF($B11="신촌","X",""))))</f>
        <v/>
      </c>
      <c r="R11" s="28" t="str">
        <f>IF(COUNTIF(출석!I:I,$A11),"O",IF(RIGHT(R$1,3)="(송)",IF($B11="송도","X",""), IF(RIGHT(R$1,3)="(특)","", IF($B11="신촌","X",""))))</f>
        <v/>
      </c>
      <c r="S11" s="28" t="str">
        <f>IF(COUNTIF(출석!J:J,$A11),"O",IF(RIGHT(S$1,3)="(송)",IF($B11="송도","X",""), IF(RIGHT(S$1,3)="(특)","", IF($B11="신촌","X",""))))</f>
        <v/>
      </c>
      <c r="T11" s="28" t="str">
        <f>IF(COUNTIF(출석!K:K,$A11),"O",IF(RIGHT(T$1,3)="(송)",IF($B11="송도","X",""), IF(RIGHT(T$1,3)="(특)","", IF($B11="신촌","X",""))))</f>
        <v/>
      </c>
      <c r="U11" s="28" t="str">
        <f>IF(COUNTIF(출석!L:L,$A11),"O",IF(RIGHT(U$1,3)="(송)",IF($B11="송도","X",""), IF(RIGHT(U$1,3)="(특)","", IF($B11="신촌","X",""))))</f>
        <v/>
      </c>
    </row>
    <row r="12" spans="1:22" ht="15.75" customHeight="1">
      <c r="A12" s="5" t="s">
        <v>299</v>
      </c>
      <c r="B12" s="5" t="s">
        <v>222</v>
      </c>
      <c r="C12" s="7"/>
      <c r="D12" s="7" t="str">
        <f t="shared" si="0"/>
        <v/>
      </c>
      <c r="E12" s="7" t="str">
        <f t="shared" si="1"/>
        <v>-</v>
      </c>
      <c r="F12" s="7"/>
      <c r="H12" s="28" t="str">
        <f t="shared" ref="H12:I12" si="12">IF($B12="송도","X","")</f>
        <v/>
      </c>
      <c r="I12" s="28" t="str">
        <f t="shared" si="12"/>
        <v/>
      </c>
      <c r="J12" s="28" t="str">
        <f>IF(COUNTIF(출석!A:A,$A12),"O",IF(RIGHT(J$1,3)="(송)",IF($B12="송도","X",""), IF(RIGHT(J$1,3)="(특)","", IF($B12="신촌","X",""))))</f>
        <v/>
      </c>
      <c r="K12" s="28" t="str">
        <f>IF(COUNTIF(출석!B:B,$A12),"O",IF(RIGHT(K$1,3)="(송)",IF($B12="송도","X",""), IF(RIGHT(K$1,3)="(특)","", IF($B12="신촌","X",""))))</f>
        <v/>
      </c>
      <c r="L12" s="28" t="str">
        <f>IF(COUNTIF(출석!C:C,$A12),"O",IF(RIGHT(L$1,3)="(송)",IF($B12="송도","X",""), IF(RIGHT(L$1,3)="(특)","", IF($B12="신촌","X",""))))</f>
        <v/>
      </c>
      <c r="M12" s="28" t="str">
        <f>IF(COUNTIF(출석!D:D,$A12),"O",IF(RIGHT(M$1,3)="(송)",IF($B12="송도","X",""), IF(RIGHT(M$1,3)="(특)","", IF($B12="신촌","X",""))))</f>
        <v/>
      </c>
      <c r="N12" s="28" t="str">
        <f>IF(COUNTIF(출석!E:E,$A12),"O",IF(RIGHT(N$1,3)="(송)",IF($B12="송도","X",""), IF(RIGHT(N$1,3)="(특)","", IF($B12="신촌","X",""))))</f>
        <v/>
      </c>
      <c r="O12" s="28" t="str">
        <f>IF(COUNTIF(출석!F:F,$A12),"O",IF(RIGHT(O$1,3)="(송)",IF($B12="송도","X",""), IF(RIGHT(O$1,3)="(특)","", IF($B12="신촌","X",""))))</f>
        <v/>
      </c>
      <c r="P12" s="28" t="str">
        <f>IF(COUNTIF(출석!G:G,$A12),"O",IF(RIGHT(P$1,3)="(송)",IF($B12="송도","X",""), IF(RIGHT(P$1,3)="(특)","", IF($B12="신촌","X",""))))</f>
        <v/>
      </c>
      <c r="Q12" s="28" t="str">
        <f>IF(COUNTIF(출석!H:H,$A12),"O",IF(RIGHT(Q$1,3)="(송)",IF($B12="송도","X",""), IF(RIGHT(Q$1,3)="(특)","", IF($B12="신촌","X",""))))</f>
        <v/>
      </c>
      <c r="R12" s="28" t="str">
        <f>IF(COUNTIF(출석!I:I,$A12),"O",IF(RIGHT(R$1,3)="(송)",IF($B12="송도","X",""), IF(RIGHT(R$1,3)="(특)","", IF($B12="신촌","X",""))))</f>
        <v/>
      </c>
      <c r="S12" s="28" t="str">
        <f>IF(COUNTIF(출석!J:J,$A12),"O",IF(RIGHT(S$1,3)="(송)",IF($B12="송도","X",""), IF(RIGHT(S$1,3)="(특)","", IF($B12="신촌","X",""))))</f>
        <v/>
      </c>
      <c r="T12" s="28" t="str">
        <f>IF(COUNTIF(출석!K:K,$A12),"O",IF(RIGHT(T$1,3)="(송)",IF($B12="송도","X",""), IF(RIGHT(T$1,3)="(특)","", IF($B12="신촌","X",""))))</f>
        <v/>
      </c>
      <c r="U12" s="28" t="str">
        <f>IF(COUNTIF(출석!L:L,$A12),"O",IF(RIGHT(U$1,3)="(송)",IF($B12="송도","X",""), IF(RIGHT(U$1,3)="(특)","", IF($B12="신촌","X",""))))</f>
        <v/>
      </c>
    </row>
    <row r="13" spans="1:22" ht="15.75" customHeight="1">
      <c r="A13" s="5" t="s">
        <v>301</v>
      </c>
      <c r="B13" s="5" t="s">
        <v>222</v>
      </c>
      <c r="C13" s="7"/>
      <c r="D13" s="7" t="str">
        <f t="shared" si="0"/>
        <v/>
      </c>
      <c r="E13" s="7" t="str">
        <f t="shared" si="1"/>
        <v>-</v>
      </c>
      <c r="F13" s="7"/>
      <c r="H13" s="28" t="str">
        <f t="shared" ref="H13:I13" si="13">IF($B13="송도","X","")</f>
        <v/>
      </c>
      <c r="I13" s="28" t="str">
        <f t="shared" si="13"/>
        <v/>
      </c>
      <c r="J13" s="28" t="str">
        <f>IF(COUNTIF(출석!A:A,$A13),"O",IF(RIGHT(J$1,3)="(송)",IF($B13="송도","X",""), IF(RIGHT(J$1,3)="(특)","", IF($B13="신촌","X",""))))</f>
        <v/>
      </c>
      <c r="K13" s="28" t="str">
        <f>IF(COUNTIF(출석!B:B,$A13),"O",IF(RIGHT(K$1,3)="(송)",IF($B13="송도","X",""), IF(RIGHT(K$1,3)="(특)","", IF($B13="신촌","X",""))))</f>
        <v/>
      </c>
      <c r="L13" s="28" t="str">
        <f>IF(COUNTIF(출석!C:C,$A13),"O",IF(RIGHT(L$1,3)="(송)",IF($B13="송도","X",""), IF(RIGHT(L$1,3)="(특)","", IF($B13="신촌","X",""))))</f>
        <v/>
      </c>
      <c r="M13" s="28" t="str">
        <f>IF(COUNTIF(출석!D:D,$A13),"O",IF(RIGHT(M$1,3)="(송)",IF($B13="송도","X",""), IF(RIGHT(M$1,3)="(특)","", IF($B13="신촌","X",""))))</f>
        <v/>
      </c>
      <c r="N13" s="28" t="str">
        <f>IF(COUNTIF(출석!E:E,$A13),"O",IF(RIGHT(N$1,3)="(송)",IF($B13="송도","X",""), IF(RIGHT(N$1,3)="(특)","", IF($B13="신촌","X",""))))</f>
        <v/>
      </c>
      <c r="O13" s="28" t="str">
        <f>IF(COUNTIF(출석!F:F,$A13),"O",IF(RIGHT(O$1,3)="(송)",IF($B13="송도","X",""), IF(RIGHT(O$1,3)="(특)","", IF($B13="신촌","X",""))))</f>
        <v/>
      </c>
      <c r="P13" s="28" t="str">
        <f>IF(COUNTIF(출석!G:G,$A13),"O",IF(RIGHT(P$1,3)="(송)",IF($B13="송도","X",""), IF(RIGHT(P$1,3)="(특)","", IF($B13="신촌","X",""))))</f>
        <v/>
      </c>
      <c r="Q13" s="28" t="str">
        <f>IF(COUNTIF(출석!H:H,$A13),"O",IF(RIGHT(Q$1,3)="(송)",IF($B13="송도","X",""), IF(RIGHT(Q$1,3)="(특)","", IF($B13="신촌","X",""))))</f>
        <v/>
      </c>
      <c r="R13" s="28" t="str">
        <f>IF(COUNTIF(출석!I:I,$A13),"O",IF(RIGHT(R$1,3)="(송)",IF($B13="송도","X",""), IF(RIGHT(R$1,3)="(특)","", IF($B13="신촌","X",""))))</f>
        <v/>
      </c>
      <c r="S13" s="28" t="str">
        <f>IF(COUNTIF(출석!J:J,$A13),"O",IF(RIGHT(S$1,3)="(송)",IF($B13="송도","X",""), IF(RIGHT(S$1,3)="(특)","", IF($B13="신촌","X",""))))</f>
        <v/>
      </c>
      <c r="T13" s="28" t="str">
        <f>IF(COUNTIF(출석!K:K,$A13),"O",IF(RIGHT(T$1,3)="(송)",IF($B13="송도","X",""), IF(RIGHT(T$1,3)="(특)","", IF($B13="신촌","X",""))))</f>
        <v/>
      </c>
      <c r="U13" s="28" t="str">
        <f>IF(COUNTIF(출석!L:L,$A13),"O",IF(RIGHT(U$1,3)="(송)",IF($B13="송도","X",""), IF(RIGHT(U$1,3)="(특)","", IF($B13="신촌","X",""))))</f>
        <v/>
      </c>
    </row>
    <row r="14" spans="1:22" ht="15.75" customHeight="1">
      <c r="A14" s="5" t="s">
        <v>304</v>
      </c>
      <c r="B14" s="5" t="s">
        <v>222</v>
      </c>
      <c r="C14" s="28"/>
      <c r="D14" s="7" t="str">
        <f t="shared" si="0"/>
        <v/>
      </c>
      <c r="E14" s="7" t="str">
        <f t="shared" si="1"/>
        <v>-</v>
      </c>
      <c r="F14" s="28"/>
      <c r="H14" s="28" t="str">
        <f t="shared" ref="H14:I14" si="14">IF($B14="송도","X","")</f>
        <v/>
      </c>
      <c r="I14" s="28" t="str">
        <f t="shared" si="14"/>
        <v/>
      </c>
      <c r="J14" s="28" t="str">
        <f>IF(COUNTIF(출석!A:A,$A14),"O",IF(RIGHT(J$1,3)="(송)",IF($B14="송도","X",""), IF(RIGHT(J$1,3)="(특)","", IF($B14="신촌","X",""))))</f>
        <v/>
      </c>
      <c r="K14" s="28" t="str">
        <f>IF(COUNTIF(출석!B:B,$A14),"O",IF(RIGHT(K$1,3)="(송)",IF($B14="송도","X",""), IF(RIGHT(K$1,3)="(특)","", IF($B14="신촌","X",""))))</f>
        <v/>
      </c>
      <c r="L14" s="28" t="str">
        <f>IF(COUNTIF(출석!C:C,$A14),"O",IF(RIGHT(L$1,3)="(송)",IF($B14="송도","X",""), IF(RIGHT(L$1,3)="(특)","", IF($B14="신촌","X",""))))</f>
        <v/>
      </c>
      <c r="M14" s="28" t="str">
        <f>IF(COUNTIF(출석!D:D,$A14),"O",IF(RIGHT(M$1,3)="(송)",IF($B14="송도","X",""), IF(RIGHT(M$1,3)="(특)","", IF($B14="신촌","X",""))))</f>
        <v/>
      </c>
      <c r="N14" s="28" t="str">
        <f>IF(COUNTIF(출석!E:E,$A14),"O",IF(RIGHT(N$1,3)="(송)",IF($B14="송도","X",""), IF(RIGHT(N$1,3)="(특)","", IF($B14="신촌","X",""))))</f>
        <v/>
      </c>
      <c r="O14" s="28" t="str">
        <f>IF(COUNTIF(출석!F:F,$A14),"O",IF(RIGHT(O$1,3)="(송)",IF($B14="송도","X",""), IF(RIGHT(O$1,3)="(특)","", IF($B14="신촌","X",""))))</f>
        <v/>
      </c>
      <c r="P14" s="28" t="str">
        <f>IF(COUNTIF(출석!G:G,$A14),"O",IF(RIGHT(P$1,3)="(송)",IF($B14="송도","X",""), IF(RIGHT(P$1,3)="(특)","", IF($B14="신촌","X",""))))</f>
        <v/>
      </c>
      <c r="Q14" s="28" t="str">
        <f>IF(COUNTIF(출석!H:H,$A14),"O",IF(RIGHT(Q$1,3)="(송)",IF($B14="송도","X",""), IF(RIGHT(Q$1,3)="(특)","", IF($B14="신촌","X",""))))</f>
        <v/>
      </c>
      <c r="R14" s="28" t="str">
        <f>IF(COUNTIF(출석!I:I,$A14),"O",IF(RIGHT(R$1,3)="(송)",IF($B14="송도","X",""), IF(RIGHT(R$1,3)="(특)","", IF($B14="신촌","X",""))))</f>
        <v/>
      </c>
      <c r="S14" s="28" t="str">
        <f>IF(COUNTIF(출석!J:J,$A14),"O",IF(RIGHT(S$1,3)="(송)",IF($B14="송도","X",""), IF(RIGHT(S$1,3)="(특)","", IF($B14="신촌","X",""))))</f>
        <v/>
      </c>
      <c r="T14" s="28" t="str">
        <f>IF(COUNTIF(출석!K:K,$A14),"O",IF(RIGHT(T$1,3)="(송)",IF($B14="송도","X",""), IF(RIGHT(T$1,3)="(특)","", IF($B14="신촌","X",""))))</f>
        <v/>
      </c>
      <c r="U14" s="28" t="str">
        <f>IF(COUNTIF(출석!L:L,$A14),"O",IF(RIGHT(U$1,3)="(송)",IF($B14="송도","X",""), IF(RIGHT(U$1,3)="(특)","", IF($B14="신촌","X",""))))</f>
        <v/>
      </c>
    </row>
    <row r="15" spans="1:22" ht="15.75" customHeight="1">
      <c r="A15" s="5" t="s">
        <v>306</v>
      </c>
      <c r="B15" s="5" t="s">
        <v>222</v>
      </c>
      <c r="C15" s="28"/>
      <c r="D15" s="7" t="str">
        <f t="shared" si="0"/>
        <v/>
      </c>
      <c r="E15" s="7" t="str">
        <f t="shared" si="1"/>
        <v>-</v>
      </c>
      <c r="F15" s="28"/>
      <c r="H15" s="28" t="str">
        <f t="shared" ref="H15:I15" si="15">IF($B15="송도","X","")</f>
        <v/>
      </c>
      <c r="I15" s="28" t="str">
        <f t="shared" si="15"/>
        <v/>
      </c>
      <c r="J15" s="28" t="str">
        <f>IF(COUNTIF(출석!A:A,$A15),"O",IF(RIGHT(J$1,3)="(송)",IF($B15="송도","X",""), IF(RIGHT(J$1,3)="(특)","", IF($B15="신촌","X",""))))</f>
        <v/>
      </c>
      <c r="K15" s="28" t="str">
        <f>IF(COUNTIF(출석!B:B,$A15),"O",IF(RIGHT(K$1,3)="(송)",IF($B15="송도","X",""), IF(RIGHT(K$1,3)="(특)","", IF($B15="신촌","X",""))))</f>
        <v/>
      </c>
      <c r="L15" s="28" t="str">
        <f>IF(COUNTIF(출석!C:C,$A15),"O",IF(RIGHT(L$1,3)="(송)",IF($B15="송도","X",""), IF(RIGHT(L$1,3)="(특)","", IF($B15="신촌","X",""))))</f>
        <v/>
      </c>
      <c r="M15" s="28" t="str">
        <f>IF(COUNTIF(출석!D:D,$A15),"O",IF(RIGHT(M$1,3)="(송)",IF($B15="송도","X",""), IF(RIGHT(M$1,3)="(특)","", IF($B15="신촌","X",""))))</f>
        <v/>
      </c>
      <c r="N15" s="28" t="str">
        <f>IF(COUNTIF(출석!E:E,$A15),"O",IF(RIGHT(N$1,3)="(송)",IF($B15="송도","X",""), IF(RIGHT(N$1,3)="(특)","", IF($B15="신촌","X",""))))</f>
        <v/>
      </c>
      <c r="O15" s="28" t="str">
        <f>IF(COUNTIF(출석!F:F,$A15),"O",IF(RIGHT(O$1,3)="(송)",IF($B15="송도","X",""), IF(RIGHT(O$1,3)="(특)","", IF($B15="신촌","X",""))))</f>
        <v/>
      </c>
      <c r="P15" s="28" t="str">
        <f>IF(COUNTIF(출석!G:G,$A15),"O",IF(RIGHT(P$1,3)="(송)",IF($B15="송도","X",""), IF(RIGHT(P$1,3)="(특)","", IF($B15="신촌","X",""))))</f>
        <v/>
      </c>
      <c r="Q15" s="28" t="str">
        <f>IF(COUNTIF(출석!H:H,$A15),"O",IF(RIGHT(Q$1,3)="(송)",IF($B15="송도","X",""), IF(RIGHT(Q$1,3)="(특)","", IF($B15="신촌","X",""))))</f>
        <v/>
      </c>
      <c r="R15" s="28" t="str">
        <f>IF(COUNTIF(출석!I:I,$A15),"O",IF(RIGHT(R$1,3)="(송)",IF($B15="송도","X",""), IF(RIGHT(R$1,3)="(특)","", IF($B15="신촌","X",""))))</f>
        <v/>
      </c>
      <c r="S15" s="28" t="str">
        <f>IF(COUNTIF(출석!J:J,$A15),"O",IF(RIGHT(S$1,3)="(송)",IF($B15="송도","X",""), IF(RIGHT(S$1,3)="(특)","", IF($B15="신촌","X",""))))</f>
        <v/>
      </c>
      <c r="T15" s="28" t="str">
        <f>IF(COUNTIF(출석!K:K,$A15),"O",IF(RIGHT(T$1,3)="(송)",IF($B15="송도","X",""), IF(RIGHT(T$1,3)="(특)","", IF($B15="신촌","X",""))))</f>
        <v/>
      </c>
      <c r="U15" s="28" t="str">
        <f>IF(COUNTIF(출석!L:L,$A15),"O",IF(RIGHT(U$1,3)="(송)",IF($B15="송도","X",""), IF(RIGHT(U$1,3)="(특)","", IF($B15="신촌","X",""))))</f>
        <v/>
      </c>
    </row>
    <row r="16" spans="1:22" ht="15.75" customHeight="1">
      <c r="A16" s="5" t="s">
        <v>307</v>
      </c>
      <c r="B16" s="5" t="s">
        <v>222</v>
      </c>
      <c r="C16" s="28"/>
      <c r="D16" s="7" t="str">
        <f t="shared" si="0"/>
        <v/>
      </c>
      <c r="E16" s="7" t="str">
        <f t="shared" si="1"/>
        <v>-</v>
      </c>
      <c r="F16" s="28"/>
      <c r="H16" s="28" t="str">
        <f t="shared" ref="H16:I16" si="16">IF($B16="송도","X","")</f>
        <v/>
      </c>
      <c r="I16" s="28" t="str">
        <f t="shared" si="16"/>
        <v/>
      </c>
      <c r="J16" s="28" t="str">
        <f>IF(COUNTIF(출석!A:A,$A16),"O",IF(RIGHT(J$1,3)="(송)",IF($B16="송도","X",""), IF(RIGHT(J$1,3)="(특)","", IF($B16="신촌","X",""))))</f>
        <v/>
      </c>
      <c r="K16" s="28" t="str">
        <f>IF(COUNTIF(출석!B:B,$A16),"O",IF(RIGHT(K$1,3)="(송)",IF($B16="송도","X",""), IF(RIGHT(K$1,3)="(특)","", IF($B16="신촌","X",""))))</f>
        <v/>
      </c>
      <c r="L16" s="28" t="str">
        <f>IF(COUNTIF(출석!C:C,$A16),"O",IF(RIGHT(L$1,3)="(송)",IF($B16="송도","X",""), IF(RIGHT(L$1,3)="(특)","", IF($B16="신촌","X",""))))</f>
        <v/>
      </c>
      <c r="M16" s="28" t="str">
        <f>IF(COUNTIF(출석!D:D,$A16),"O",IF(RIGHT(M$1,3)="(송)",IF($B16="송도","X",""), IF(RIGHT(M$1,3)="(특)","", IF($B16="신촌","X",""))))</f>
        <v/>
      </c>
      <c r="N16" s="28" t="str">
        <f>IF(COUNTIF(출석!E:E,$A16),"O",IF(RIGHT(N$1,3)="(송)",IF($B16="송도","X",""), IF(RIGHT(N$1,3)="(특)","", IF($B16="신촌","X",""))))</f>
        <v/>
      </c>
      <c r="O16" s="28" t="str">
        <f>IF(COUNTIF(출석!F:F,$A16),"O",IF(RIGHT(O$1,3)="(송)",IF($B16="송도","X",""), IF(RIGHT(O$1,3)="(특)","", IF($B16="신촌","X",""))))</f>
        <v/>
      </c>
      <c r="P16" s="28" t="str">
        <f>IF(COUNTIF(출석!G:G,$A16),"O",IF(RIGHT(P$1,3)="(송)",IF($B16="송도","X",""), IF(RIGHT(P$1,3)="(특)","", IF($B16="신촌","X",""))))</f>
        <v/>
      </c>
      <c r="Q16" s="28" t="str">
        <f>IF(COUNTIF(출석!H:H,$A16),"O",IF(RIGHT(Q$1,3)="(송)",IF($B16="송도","X",""), IF(RIGHT(Q$1,3)="(특)","", IF($B16="신촌","X",""))))</f>
        <v/>
      </c>
      <c r="R16" s="28" t="str">
        <f>IF(COUNTIF(출석!I:I,$A16),"O",IF(RIGHT(R$1,3)="(송)",IF($B16="송도","X",""), IF(RIGHT(R$1,3)="(특)","", IF($B16="신촌","X",""))))</f>
        <v/>
      </c>
      <c r="S16" s="28" t="str">
        <f>IF(COUNTIF(출석!J:J,$A16),"O",IF(RIGHT(S$1,3)="(송)",IF($B16="송도","X",""), IF(RIGHT(S$1,3)="(특)","", IF($B16="신촌","X",""))))</f>
        <v/>
      </c>
      <c r="T16" s="28" t="str">
        <f>IF(COUNTIF(출석!K:K,$A16),"O",IF(RIGHT(T$1,3)="(송)",IF($B16="송도","X",""), IF(RIGHT(T$1,3)="(특)","", IF($B16="신촌","X",""))))</f>
        <v/>
      </c>
      <c r="U16" s="28" t="str">
        <f>IF(COUNTIF(출석!L:L,$A16),"O",IF(RIGHT(U$1,3)="(송)",IF($B16="송도","X",""), IF(RIGHT(U$1,3)="(특)","", IF($B16="신촌","X",""))))</f>
        <v/>
      </c>
    </row>
    <row r="17" spans="1:22" ht="15.75" customHeight="1">
      <c r="A17" s="5" t="s">
        <v>310</v>
      </c>
      <c r="B17" s="5" t="s">
        <v>222</v>
      </c>
      <c r="C17" s="28"/>
      <c r="D17" s="7" t="str">
        <f t="shared" si="0"/>
        <v/>
      </c>
      <c r="E17" s="7" t="str">
        <f t="shared" si="1"/>
        <v>-</v>
      </c>
      <c r="F17" s="28"/>
      <c r="H17" s="28" t="str">
        <f t="shared" ref="H17:I17" si="17">IF($B17="송도","X","")</f>
        <v/>
      </c>
      <c r="I17" s="28" t="str">
        <f t="shared" si="17"/>
        <v/>
      </c>
      <c r="J17" s="28" t="str">
        <f>IF(COUNTIF(출석!A:A,$A17),"O",IF(RIGHT(J$1,3)="(송)",IF($B17="송도","X",""), IF(RIGHT(J$1,3)="(특)","", IF($B17="신촌","X",""))))</f>
        <v/>
      </c>
      <c r="K17" s="28" t="str">
        <f>IF(COUNTIF(출석!B:B,$A17),"O",IF(RIGHT(K$1,3)="(송)",IF($B17="송도","X",""), IF(RIGHT(K$1,3)="(특)","", IF($B17="신촌","X",""))))</f>
        <v/>
      </c>
      <c r="L17" s="28" t="str">
        <f>IF(COUNTIF(출석!C:C,$A17),"O",IF(RIGHT(L$1,3)="(송)",IF($B17="송도","X",""), IF(RIGHT(L$1,3)="(특)","", IF($B17="신촌","X",""))))</f>
        <v/>
      </c>
      <c r="M17" s="28" t="str">
        <f>IF(COUNTIF(출석!D:D,$A17),"O",IF(RIGHT(M$1,3)="(송)",IF($B17="송도","X",""), IF(RIGHT(M$1,3)="(특)","", IF($B17="신촌","X",""))))</f>
        <v/>
      </c>
      <c r="N17" s="28" t="str">
        <f>IF(COUNTIF(출석!E:E,$A17),"O",IF(RIGHT(N$1,3)="(송)",IF($B17="송도","X",""), IF(RIGHT(N$1,3)="(특)","", IF($B17="신촌","X",""))))</f>
        <v/>
      </c>
      <c r="O17" s="28" t="str">
        <f>IF(COUNTIF(출석!F:F,$A17),"O",IF(RIGHT(O$1,3)="(송)",IF($B17="송도","X",""), IF(RIGHT(O$1,3)="(특)","", IF($B17="신촌","X",""))))</f>
        <v/>
      </c>
      <c r="P17" s="28" t="str">
        <f>IF(COUNTIF(출석!G:G,$A17),"O",IF(RIGHT(P$1,3)="(송)",IF($B17="송도","X",""), IF(RIGHT(P$1,3)="(특)","", IF($B17="신촌","X",""))))</f>
        <v/>
      </c>
      <c r="Q17" s="28" t="str">
        <f>IF(COUNTIF(출석!H:H,$A17),"O",IF(RIGHT(Q$1,3)="(송)",IF($B17="송도","X",""), IF(RIGHT(Q$1,3)="(특)","", IF($B17="신촌","X",""))))</f>
        <v/>
      </c>
      <c r="R17" s="28" t="str">
        <f>IF(COUNTIF(출석!I:I,$A17),"O",IF(RIGHT(R$1,3)="(송)",IF($B17="송도","X",""), IF(RIGHT(R$1,3)="(특)","", IF($B17="신촌","X",""))))</f>
        <v/>
      </c>
      <c r="S17" s="28" t="str">
        <f>IF(COUNTIF(출석!J:J,$A17),"O",IF(RIGHT(S$1,3)="(송)",IF($B17="송도","X",""), IF(RIGHT(S$1,3)="(특)","", IF($B17="신촌","X",""))))</f>
        <v/>
      </c>
      <c r="T17" s="28" t="str">
        <f>IF(COUNTIF(출석!K:K,$A17),"O",IF(RIGHT(T$1,3)="(송)",IF($B17="송도","X",""), IF(RIGHT(T$1,3)="(특)","", IF($B17="신촌","X",""))))</f>
        <v/>
      </c>
      <c r="U17" s="28" t="str">
        <f>IF(COUNTIF(출석!L:L,$A17),"O",IF(RIGHT(U$1,3)="(송)",IF($B17="송도","X",""), IF(RIGHT(U$1,3)="(특)","", IF($B17="신촌","X",""))))</f>
        <v/>
      </c>
    </row>
    <row r="18" spans="1:22" ht="15.75" customHeight="1">
      <c r="A18" s="5" t="s">
        <v>312</v>
      </c>
      <c r="B18" s="5" t="s">
        <v>222</v>
      </c>
      <c r="C18" s="7"/>
      <c r="D18" s="7" t="str">
        <f t="shared" si="0"/>
        <v/>
      </c>
      <c r="E18" s="7" t="str">
        <f t="shared" si="1"/>
        <v>-</v>
      </c>
      <c r="F18" s="7"/>
      <c r="H18" s="28" t="str">
        <f t="shared" ref="H18:I18" si="18">IF($B18="송도","X","")</f>
        <v/>
      </c>
      <c r="I18" s="28" t="str">
        <f t="shared" si="18"/>
        <v/>
      </c>
      <c r="J18" s="28" t="str">
        <f>IF(COUNTIF(출석!A:A,$A18),"O",IF(RIGHT(J$1,3)="(송)",IF($B18="송도","X",""), IF(RIGHT(J$1,3)="(특)","", IF($B18="신촌","X",""))))</f>
        <v/>
      </c>
      <c r="K18" s="28" t="str">
        <f>IF(COUNTIF(출석!B:B,$A18),"O",IF(RIGHT(K$1,3)="(송)",IF($B18="송도","X",""), IF(RIGHT(K$1,3)="(특)","", IF($B18="신촌","X",""))))</f>
        <v/>
      </c>
      <c r="L18" s="28" t="str">
        <f>IF(COUNTIF(출석!C:C,$A18),"O",IF(RIGHT(L$1,3)="(송)",IF($B18="송도","X",""), IF(RIGHT(L$1,3)="(특)","", IF($B18="신촌","X",""))))</f>
        <v/>
      </c>
      <c r="M18" s="28" t="str">
        <f>IF(COUNTIF(출석!D:D,$A18),"O",IF(RIGHT(M$1,3)="(송)",IF($B18="송도","X",""), IF(RIGHT(M$1,3)="(특)","", IF($B18="신촌","X",""))))</f>
        <v/>
      </c>
      <c r="N18" s="28" t="str">
        <f>IF(COUNTIF(출석!E:E,$A18),"O",IF(RIGHT(N$1,3)="(송)",IF($B18="송도","X",""), IF(RIGHT(N$1,3)="(특)","", IF($B18="신촌","X",""))))</f>
        <v/>
      </c>
      <c r="O18" s="28" t="str">
        <f>IF(COUNTIF(출석!F:F,$A18),"O",IF(RIGHT(O$1,3)="(송)",IF($B18="송도","X",""), IF(RIGHT(O$1,3)="(특)","", IF($B18="신촌","X",""))))</f>
        <v/>
      </c>
      <c r="P18" s="28" t="str">
        <f>IF(COUNTIF(출석!G:G,$A18),"O",IF(RIGHT(P$1,3)="(송)",IF($B18="송도","X",""), IF(RIGHT(P$1,3)="(특)","", IF($B18="신촌","X",""))))</f>
        <v/>
      </c>
      <c r="Q18" s="28" t="str">
        <f>IF(COUNTIF(출석!H:H,$A18),"O",IF(RIGHT(Q$1,3)="(송)",IF($B18="송도","X",""), IF(RIGHT(Q$1,3)="(특)","", IF($B18="신촌","X",""))))</f>
        <v/>
      </c>
      <c r="R18" s="28" t="str">
        <f>IF(COUNTIF(출석!I:I,$A18),"O",IF(RIGHT(R$1,3)="(송)",IF($B18="송도","X",""), IF(RIGHT(R$1,3)="(특)","", IF($B18="신촌","X",""))))</f>
        <v/>
      </c>
      <c r="S18" s="28" t="str">
        <f>IF(COUNTIF(출석!J:J,$A18),"O",IF(RIGHT(S$1,3)="(송)",IF($B18="송도","X",""), IF(RIGHT(S$1,3)="(특)","", IF($B18="신촌","X",""))))</f>
        <v/>
      </c>
      <c r="T18" s="28" t="str">
        <f>IF(COUNTIF(출석!K:K,$A18),"O",IF(RIGHT(T$1,3)="(송)",IF($B18="송도","X",""), IF(RIGHT(T$1,3)="(특)","", IF($B18="신촌","X",""))))</f>
        <v/>
      </c>
      <c r="U18" s="28" t="str">
        <f>IF(COUNTIF(출석!L:L,$A18),"O",IF(RIGHT(U$1,3)="(송)",IF($B18="송도","X",""), IF(RIGHT(U$1,3)="(특)","", IF($B18="신촌","X",""))))</f>
        <v/>
      </c>
    </row>
    <row r="19" spans="1:22" ht="15.75" customHeight="1">
      <c r="A19" s="5" t="s">
        <v>315</v>
      </c>
      <c r="B19" s="5" t="s">
        <v>222</v>
      </c>
      <c r="C19" s="28"/>
      <c r="D19" s="7" t="str">
        <f t="shared" si="0"/>
        <v/>
      </c>
      <c r="E19" s="7" t="str">
        <f t="shared" si="1"/>
        <v>-</v>
      </c>
      <c r="F19" s="28"/>
      <c r="H19" s="28" t="str">
        <f t="shared" ref="H19:I19" si="19">IF($B19="송도","X","")</f>
        <v/>
      </c>
      <c r="I19" s="28" t="str">
        <f t="shared" si="19"/>
        <v/>
      </c>
      <c r="J19" s="28" t="str">
        <f>IF(COUNTIF(출석!A:A,$A19),"O",IF(RIGHT(J$1,3)="(송)",IF($B19="송도","X",""), IF(RIGHT(J$1,3)="(특)","", IF($B19="신촌","X",""))))</f>
        <v/>
      </c>
      <c r="K19" s="28" t="str">
        <f>IF(COUNTIF(출석!B:B,$A19),"O",IF(RIGHT(K$1,3)="(송)",IF($B19="송도","X",""), IF(RIGHT(K$1,3)="(특)","", IF($B19="신촌","X",""))))</f>
        <v/>
      </c>
      <c r="L19" s="28" t="str">
        <f>IF(COUNTIF(출석!C:C,$A19),"O",IF(RIGHT(L$1,3)="(송)",IF($B19="송도","X",""), IF(RIGHT(L$1,3)="(특)","", IF($B19="신촌","X",""))))</f>
        <v/>
      </c>
      <c r="M19" s="28" t="str">
        <f>IF(COUNTIF(출석!D:D,$A19),"O",IF(RIGHT(M$1,3)="(송)",IF($B19="송도","X",""), IF(RIGHT(M$1,3)="(특)","", IF($B19="신촌","X",""))))</f>
        <v/>
      </c>
      <c r="N19" s="28" t="str">
        <f>IF(COUNTIF(출석!E:E,$A19),"O",IF(RIGHT(N$1,3)="(송)",IF($B19="송도","X",""), IF(RIGHT(N$1,3)="(특)","", IF($B19="신촌","X",""))))</f>
        <v/>
      </c>
      <c r="O19" s="28" t="str">
        <f>IF(COUNTIF(출석!F:F,$A19),"O",IF(RIGHT(O$1,3)="(송)",IF($B19="송도","X",""), IF(RIGHT(O$1,3)="(특)","", IF($B19="신촌","X",""))))</f>
        <v/>
      </c>
      <c r="P19" s="28" t="str">
        <f>IF(COUNTIF(출석!G:G,$A19),"O",IF(RIGHT(P$1,3)="(송)",IF($B19="송도","X",""), IF(RIGHT(P$1,3)="(특)","", IF($B19="신촌","X",""))))</f>
        <v/>
      </c>
      <c r="Q19" s="28" t="str">
        <f>IF(COUNTIF(출석!H:H,$A19),"O",IF(RIGHT(Q$1,3)="(송)",IF($B19="송도","X",""), IF(RIGHT(Q$1,3)="(특)","", IF($B19="신촌","X",""))))</f>
        <v/>
      </c>
      <c r="R19" s="28" t="str">
        <f>IF(COUNTIF(출석!I:I,$A19),"O",IF(RIGHT(R$1,3)="(송)",IF($B19="송도","X",""), IF(RIGHT(R$1,3)="(특)","", IF($B19="신촌","X",""))))</f>
        <v/>
      </c>
      <c r="S19" s="28" t="str">
        <f>IF(COUNTIF(출석!J:J,$A19),"O",IF(RIGHT(S$1,3)="(송)",IF($B19="송도","X",""), IF(RIGHT(S$1,3)="(특)","", IF($B19="신촌","X",""))))</f>
        <v/>
      </c>
      <c r="T19" s="28" t="str">
        <f>IF(COUNTIF(출석!K:K,$A19),"O",IF(RIGHT(T$1,3)="(송)",IF($B19="송도","X",""), IF(RIGHT(T$1,3)="(특)","", IF($B19="신촌","X",""))))</f>
        <v/>
      </c>
      <c r="U19" s="28" t="str">
        <f>IF(COUNTIF(출석!L:L,$A19),"O",IF(RIGHT(U$1,3)="(송)",IF($B19="송도","X",""), IF(RIGHT(U$1,3)="(특)","", IF($B19="신촌","X",""))))</f>
        <v/>
      </c>
    </row>
    <row r="20" spans="1:22" ht="15.75" customHeight="1">
      <c r="A20" s="5" t="s">
        <v>317</v>
      </c>
      <c r="B20" s="5" t="s">
        <v>222</v>
      </c>
      <c r="C20" s="7"/>
      <c r="D20" s="7" t="str">
        <f t="shared" si="0"/>
        <v/>
      </c>
      <c r="E20" s="7" t="str">
        <f t="shared" si="1"/>
        <v>-</v>
      </c>
      <c r="F20" s="7"/>
      <c r="H20" s="28" t="str">
        <f t="shared" ref="H20:I20" si="20">IF($B20="송도","X","")</f>
        <v/>
      </c>
      <c r="I20" s="28" t="str">
        <f t="shared" si="20"/>
        <v/>
      </c>
      <c r="J20" s="28" t="str">
        <f>IF(COUNTIF(출석!A:A,$A20),"O",IF(RIGHT(J$1,3)="(송)",IF($B20="송도","X",""), IF(RIGHT(J$1,3)="(특)","", IF($B20="신촌","X",""))))</f>
        <v/>
      </c>
      <c r="K20" s="28" t="str">
        <f>IF(COUNTIF(출석!B:B,$A20),"O",IF(RIGHT(K$1,3)="(송)",IF($B20="송도","X",""), IF(RIGHT(K$1,3)="(특)","", IF($B20="신촌","X",""))))</f>
        <v/>
      </c>
      <c r="L20" s="28" t="str">
        <f>IF(COUNTIF(출석!C:C,$A20),"O",IF(RIGHT(L$1,3)="(송)",IF($B20="송도","X",""), IF(RIGHT(L$1,3)="(특)","", IF($B20="신촌","X",""))))</f>
        <v/>
      </c>
      <c r="M20" s="28" t="str">
        <f>IF(COUNTIF(출석!D:D,$A20),"O",IF(RIGHT(M$1,3)="(송)",IF($B20="송도","X",""), IF(RIGHT(M$1,3)="(특)","", IF($B20="신촌","X",""))))</f>
        <v/>
      </c>
      <c r="N20" s="28" t="str">
        <f>IF(COUNTIF(출석!E:E,$A20),"O",IF(RIGHT(N$1,3)="(송)",IF($B20="송도","X",""), IF(RIGHT(N$1,3)="(특)","", IF($B20="신촌","X",""))))</f>
        <v/>
      </c>
      <c r="O20" s="28" t="str">
        <f>IF(COUNTIF(출석!F:F,$A20),"O",IF(RIGHT(O$1,3)="(송)",IF($B20="송도","X",""), IF(RIGHT(O$1,3)="(특)","", IF($B20="신촌","X",""))))</f>
        <v/>
      </c>
      <c r="P20" s="28" t="str">
        <f>IF(COUNTIF(출석!G:G,$A20),"O",IF(RIGHT(P$1,3)="(송)",IF($B20="송도","X",""), IF(RIGHT(P$1,3)="(특)","", IF($B20="신촌","X",""))))</f>
        <v/>
      </c>
      <c r="Q20" s="28" t="str">
        <f>IF(COUNTIF(출석!H:H,$A20),"O",IF(RIGHT(Q$1,3)="(송)",IF($B20="송도","X",""), IF(RIGHT(Q$1,3)="(특)","", IF($B20="신촌","X",""))))</f>
        <v/>
      </c>
      <c r="R20" s="28" t="str">
        <f>IF(COUNTIF(출석!I:I,$A20),"O",IF(RIGHT(R$1,3)="(송)",IF($B20="송도","X",""), IF(RIGHT(R$1,3)="(특)","", IF($B20="신촌","X",""))))</f>
        <v/>
      </c>
      <c r="S20" s="28" t="str">
        <f>IF(COUNTIF(출석!J:J,$A20),"O",IF(RIGHT(S$1,3)="(송)",IF($B20="송도","X",""), IF(RIGHT(S$1,3)="(특)","", IF($B20="신촌","X",""))))</f>
        <v/>
      </c>
      <c r="T20" s="28" t="str">
        <f>IF(COUNTIF(출석!K:K,$A20),"O",IF(RIGHT(T$1,3)="(송)",IF($B20="송도","X",""), IF(RIGHT(T$1,3)="(특)","", IF($B20="신촌","X",""))))</f>
        <v/>
      </c>
      <c r="U20" s="28" t="str">
        <f>IF(COUNTIF(출석!L:L,$A20),"O",IF(RIGHT(U$1,3)="(송)",IF($B20="송도","X",""), IF(RIGHT(U$1,3)="(특)","", IF($B20="신촌","X",""))))</f>
        <v/>
      </c>
    </row>
    <row r="21" spans="1:22" ht="15.75" customHeight="1">
      <c r="A21" s="5" t="s">
        <v>320</v>
      </c>
      <c r="B21" s="5" t="s">
        <v>222</v>
      </c>
      <c r="C21" s="28"/>
      <c r="D21" s="7" t="str">
        <f t="shared" si="0"/>
        <v/>
      </c>
      <c r="E21" s="7" t="str">
        <f t="shared" si="1"/>
        <v>-</v>
      </c>
      <c r="F21" s="28"/>
      <c r="H21" s="28" t="str">
        <f t="shared" ref="H21:I21" si="21">IF($B21="송도","X","")</f>
        <v/>
      </c>
      <c r="I21" s="28" t="str">
        <f t="shared" si="21"/>
        <v/>
      </c>
      <c r="J21" s="28" t="str">
        <f>IF(COUNTIF(출석!A:A,$A21),"O",IF(RIGHT(J$1,3)="(송)",IF($B21="송도","X",""), IF(RIGHT(J$1,3)="(특)","", IF($B21="신촌","X",""))))</f>
        <v/>
      </c>
      <c r="K21" s="28" t="str">
        <f>IF(COUNTIF(출석!B:B,$A21),"O",IF(RIGHT(K$1,3)="(송)",IF($B21="송도","X",""), IF(RIGHT(K$1,3)="(특)","", IF($B21="신촌","X",""))))</f>
        <v/>
      </c>
      <c r="L21" s="28" t="str">
        <f>IF(COUNTIF(출석!C:C,$A21),"O",IF(RIGHT(L$1,3)="(송)",IF($B21="송도","X",""), IF(RIGHT(L$1,3)="(특)","", IF($B21="신촌","X",""))))</f>
        <v/>
      </c>
      <c r="M21" s="28" t="str">
        <f>IF(COUNTIF(출석!D:D,$A21),"O",IF(RIGHT(M$1,3)="(송)",IF($B21="송도","X",""), IF(RIGHT(M$1,3)="(특)","", IF($B21="신촌","X",""))))</f>
        <v/>
      </c>
      <c r="N21" s="28" t="str">
        <f>IF(COUNTIF(출석!E:E,$A21),"O",IF(RIGHT(N$1,3)="(송)",IF($B21="송도","X",""), IF(RIGHT(N$1,3)="(특)","", IF($B21="신촌","X",""))))</f>
        <v/>
      </c>
      <c r="O21" s="28" t="str">
        <f>IF(COUNTIF(출석!F:F,$A21),"O",IF(RIGHT(O$1,3)="(송)",IF($B21="송도","X",""), IF(RIGHT(O$1,3)="(특)","", IF($B21="신촌","X",""))))</f>
        <v/>
      </c>
      <c r="P21" s="28" t="str">
        <f>IF(COUNTIF(출석!G:G,$A21),"O",IF(RIGHT(P$1,3)="(송)",IF($B21="송도","X",""), IF(RIGHT(P$1,3)="(특)","", IF($B21="신촌","X",""))))</f>
        <v/>
      </c>
      <c r="Q21" s="28" t="str">
        <f>IF(COUNTIF(출석!H:H,$A21),"O",IF(RIGHT(Q$1,3)="(송)",IF($B21="송도","X",""), IF(RIGHT(Q$1,3)="(특)","", IF($B21="신촌","X",""))))</f>
        <v/>
      </c>
      <c r="R21" s="28" t="str">
        <f>IF(COUNTIF(출석!I:I,$A21),"O",IF(RIGHT(R$1,3)="(송)",IF($B21="송도","X",""), IF(RIGHT(R$1,3)="(특)","", IF($B21="신촌","X",""))))</f>
        <v/>
      </c>
      <c r="S21" s="28" t="str">
        <f>IF(COUNTIF(출석!J:J,$A21),"O",IF(RIGHT(S$1,3)="(송)",IF($B21="송도","X",""), IF(RIGHT(S$1,3)="(특)","", IF($B21="신촌","X",""))))</f>
        <v/>
      </c>
      <c r="T21" s="28" t="str">
        <f>IF(COUNTIF(출석!K:K,$A21),"O",IF(RIGHT(T$1,3)="(송)",IF($B21="송도","X",""), IF(RIGHT(T$1,3)="(특)","", IF($B21="신촌","X",""))))</f>
        <v/>
      </c>
      <c r="U21" s="28" t="str">
        <f>IF(COUNTIF(출석!L:L,$A21),"O",IF(RIGHT(U$1,3)="(송)",IF($B21="송도","X",""), IF(RIGHT(U$1,3)="(특)","", IF($B21="신촌","X",""))))</f>
        <v/>
      </c>
    </row>
    <row r="22" spans="1:22" ht="15.75" customHeight="1">
      <c r="A22" s="5" t="s">
        <v>13</v>
      </c>
      <c r="B22" s="5" t="s">
        <v>18</v>
      </c>
      <c r="C22" s="28"/>
      <c r="D22" s="7" t="s">
        <v>343</v>
      </c>
      <c r="E22" s="7">
        <f t="shared" si="1"/>
        <v>15</v>
      </c>
      <c r="F22" s="7" t="s">
        <v>19</v>
      </c>
      <c r="G22" s="5" t="s">
        <v>19</v>
      </c>
      <c r="H22" s="7" t="s">
        <v>19</v>
      </c>
      <c r="I22" s="7" t="s">
        <v>19</v>
      </c>
      <c r="J22" s="28" t="str">
        <f>IF(COUNTIF(출석!A:A,$A22),"O",IF(RIGHT(J$1,3)="(송)",IF($B22="송도","X",""), IF(RIGHT(J$1,3)="(특)","", IF($B22="신촌","X",""))))</f>
        <v>O</v>
      </c>
      <c r="K22" s="28" t="str">
        <f>IF(COUNTIF(출석!B:B,$A22),"O",IF(RIGHT(K$1,3)="(송)",IF($B22="송도","X",""), IF(RIGHT(K$1,3)="(특)","", IF($B22="신촌","X",""))))</f>
        <v>O</v>
      </c>
      <c r="L22" s="28" t="str">
        <f>IF(COUNTIF(출석!C:C,$A22),"O",IF(RIGHT(L$1,3)="(송)",IF($B22="송도","X",""), IF(RIGHT(L$1,3)="(특)","", IF($B22="신촌","X",""))))</f>
        <v>O</v>
      </c>
      <c r="M22" s="28" t="str">
        <f>IF(COUNTIF(출석!D:D,$A22),"O",IF(RIGHT(M$1,3)="(송)",IF($B22="송도","X",""), IF(RIGHT(M$1,3)="(특)","", IF($B22="신촌","X",""))))</f>
        <v>O</v>
      </c>
      <c r="N22" s="28" t="str">
        <f>IF(COUNTIF(출석!E:E,$A22),"O",IF(RIGHT(N$1,3)="(송)",IF($B22="송도","X",""), IF(RIGHT(N$1,3)="(특)","", IF($B22="신촌","X",""))))</f>
        <v>X</v>
      </c>
      <c r="O22" s="28" t="str">
        <f>IF(COUNTIF(출석!F:F,$A22),"O",IF(RIGHT(O$1,3)="(송)",IF($B22="송도","X",""), IF(RIGHT(O$1,3)="(특)","", IF($B22="신촌","X",""))))</f>
        <v>O</v>
      </c>
      <c r="P22" s="28" t="str">
        <f>IF(COUNTIF(출석!G:G,$A22),"O",IF(RIGHT(P$1,3)="(송)",IF($B22="송도","X",""), IF(RIGHT(P$1,3)="(특)","", IF($B22="신촌","X",""))))</f>
        <v>O</v>
      </c>
      <c r="Q22" s="28" t="str">
        <f>IF(COUNTIF(출석!H:H,$A22),"O",IF(RIGHT(Q$1,3)="(송)",IF($B22="송도","X",""), IF(RIGHT(Q$1,3)="(특)","", IF($B22="신촌","X",""))))</f>
        <v>O</v>
      </c>
      <c r="R22" s="28" t="str">
        <f>IF(COUNTIF(출석!I:I,$A22),"O",IF(RIGHT(R$1,3)="(송)",IF($B22="송도","X",""), IF(RIGHT(R$1,3)="(특)","", IF($B22="신촌","X",""))))</f>
        <v/>
      </c>
      <c r="S22" s="28" t="str">
        <f>IF(COUNTIF(출석!J:J,$A22),"O",IF(RIGHT(S$1,3)="(송)",IF($B22="송도","X",""), IF(RIGHT(S$1,3)="(특)","", IF($B22="신촌","X",""))))</f>
        <v>O</v>
      </c>
      <c r="T22" s="28" t="str">
        <f>IF(COUNTIF(출석!K:K,$A22),"O",IF(RIGHT(T$1,3)="(송)",IF($B22="송도","X",""), IF(RIGHT(T$1,3)="(특)","", IF($B22="신촌","X",""))))</f>
        <v>O</v>
      </c>
      <c r="U22" s="28" t="str">
        <f>IF(COUNTIF(출석!L:L,$A22),"O",IF(RIGHT(U$1,3)="(송)",IF($B22="송도","X",""), IF(RIGHT(U$1,3)="(특)","", IF($B22="신촌","X",""))))</f>
        <v>O</v>
      </c>
      <c r="V22" s="28" t="str">
        <f>IF(COUNTIF(출석!M:M,$A22),"O",IF(RIGHT(V$1,3)="(송)",IF($B22="송도","X",""), IF(RIGHT(V$1,3)="(특)","", IF($B22="신촌","X",""))))</f>
        <v>O</v>
      </c>
    </row>
    <row r="23" spans="1:22" ht="15.75" customHeight="1">
      <c r="A23" s="5" t="s">
        <v>135</v>
      </c>
      <c r="B23" s="5" t="s">
        <v>18</v>
      </c>
      <c r="C23" s="28"/>
      <c r="D23" s="7" t="s">
        <v>344</v>
      </c>
      <c r="E23" s="7">
        <f t="shared" si="1"/>
        <v>14</v>
      </c>
      <c r="F23" s="7" t="s">
        <v>19</v>
      </c>
      <c r="G23" s="5" t="s">
        <v>19</v>
      </c>
      <c r="H23" s="7" t="s">
        <v>19</v>
      </c>
      <c r="I23" s="7" t="s">
        <v>19</v>
      </c>
      <c r="J23" s="28" t="str">
        <f>IF(COUNTIF(출석!A:A,$A23),"O",IF(RIGHT(J$1,3)="(송)",IF($B23="송도","X",""), IF(RIGHT(J$1,3)="(특)","", IF($B23="신촌","X",""))))</f>
        <v>O</v>
      </c>
      <c r="K23" s="28" t="str">
        <f>IF(COUNTIF(출석!B:B,$A23),"O",IF(RIGHT(K$1,3)="(송)",IF($B23="송도","X",""), IF(RIGHT(K$1,3)="(특)","", IF($B23="신촌","X",""))))</f>
        <v>O</v>
      </c>
      <c r="L23" s="28" t="str">
        <f>IF(COUNTIF(출석!C:C,$A23),"O",IF(RIGHT(L$1,3)="(송)",IF($B23="송도","X",""), IF(RIGHT(L$1,3)="(특)","", IF($B23="신촌","X",""))))</f>
        <v>O</v>
      </c>
      <c r="M23" s="28" t="str">
        <f>IF(COUNTIF(출석!D:D,$A23),"O",IF(RIGHT(M$1,3)="(송)",IF($B23="송도","X",""), IF(RIGHT(M$1,3)="(특)","", IF($B23="신촌","X",""))))</f>
        <v/>
      </c>
      <c r="N23" s="28" t="str">
        <f>IF(COUNTIF(출석!E:E,$A23),"O",IF(RIGHT(N$1,3)="(송)",IF($B23="송도","X",""), IF(RIGHT(N$1,3)="(특)","", IF($B23="신촌","X",""))))</f>
        <v>O</v>
      </c>
      <c r="O23" s="28" t="str">
        <f>IF(COUNTIF(출석!F:F,$A23),"O",IF(RIGHT(O$1,3)="(송)",IF($B23="송도","X",""), IF(RIGHT(O$1,3)="(특)","", IF($B23="신촌","X",""))))</f>
        <v>O</v>
      </c>
      <c r="P23" s="28" t="str">
        <f>IF(COUNTIF(출석!G:G,$A23),"O",IF(RIGHT(P$1,3)="(송)",IF($B23="송도","X",""), IF(RIGHT(P$1,3)="(특)","", IF($B23="신촌","X",""))))</f>
        <v>O</v>
      </c>
      <c r="Q23" s="28" t="str">
        <f>IF(COUNTIF(출석!H:H,$A23),"O",IF(RIGHT(Q$1,3)="(송)",IF($B23="송도","X",""), IF(RIGHT(Q$1,3)="(특)","", IF($B23="신촌","X",""))))</f>
        <v/>
      </c>
      <c r="R23" s="28" t="str">
        <f>IF(COUNTIF(출석!I:I,$A23),"O",IF(RIGHT(R$1,3)="(송)",IF($B23="송도","X",""), IF(RIGHT(R$1,3)="(특)","", IF($B23="신촌","X",""))))</f>
        <v/>
      </c>
      <c r="S23" s="28" t="str">
        <f>IF(COUNTIF(출석!J:J,$A23),"O",IF(RIGHT(S$1,3)="(송)",IF($B23="송도","X",""), IF(RIGHT(S$1,3)="(특)","", IF($B23="신촌","X",""))))</f>
        <v>O</v>
      </c>
      <c r="T23" s="28" t="str">
        <f>IF(COUNTIF(출석!K:K,$A23),"O",IF(RIGHT(T$1,3)="(송)",IF($B23="송도","X",""), IF(RIGHT(T$1,3)="(특)","", IF($B23="신촌","X",""))))</f>
        <v>O</v>
      </c>
      <c r="U23" s="28" t="str">
        <f>IF(COUNTIF(출석!L:L,$A23),"O",IF(RIGHT(U$1,3)="(송)",IF($B23="송도","X",""), IF(RIGHT(U$1,3)="(특)","", IF($B23="신촌","X",""))))</f>
        <v>O</v>
      </c>
      <c r="V23" s="28" t="str">
        <f>IF(COUNTIF(출석!M:M,$A23),"O",IF(RIGHT(V$1,3)="(송)",IF($B23="송도","X",""), IF(RIGHT(V$1,3)="(특)","", IF($B23="신촌","X",""))))</f>
        <v>O</v>
      </c>
    </row>
    <row r="24" spans="1:22" ht="15.75" customHeight="1">
      <c r="A24" s="5" t="s">
        <v>133</v>
      </c>
      <c r="B24" s="5" t="s">
        <v>18</v>
      </c>
      <c r="C24" s="28"/>
      <c r="D24" s="7" t="s">
        <v>344</v>
      </c>
      <c r="E24" s="7">
        <f t="shared" si="1"/>
        <v>13</v>
      </c>
      <c r="F24" s="7" t="s">
        <v>19</v>
      </c>
      <c r="G24" s="5" t="s">
        <v>19</v>
      </c>
      <c r="H24" s="7" t="s">
        <v>19</v>
      </c>
      <c r="I24" s="7" t="s">
        <v>19</v>
      </c>
      <c r="J24" s="28" t="str">
        <f>IF(COUNTIF(출석!A:A,$A24),"O",IF(RIGHT(J$1,3)="(송)",IF($B24="송도","X",""), IF(RIGHT(J$1,3)="(특)","", IF($B24="신촌","X",""))))</f>
        <v>O</v>
      </c>
      <c r="K24" s="28" t="str">
        <f>IF(COUNTIF(출석!B:B,$A24),"O",IF(RIGHT(K$1,3)="(송)",IF($B24="송도","X",""), IF(RIGHT(K$1,3)="(특)","", IF($B24="신촌","X",""))))</f>
        <v>O</v>
      </c>
      <c r="L24" s="28" t="str">
        <f>IF(COUNTIF(출석!C:C,$A24),"O",IF(RIGHT(L$1,3)="(송)",IF($B24="송도","X",""), IF(RIGHT(L$1,3)="(특)","", IF($B24="신촌","X",""))))</f>
        <v>X</v>
      </c>
      <c r="M24" s="28" t="str">
        <f>IF(COUNTIF(출석!D:D,$A24),"O",IF(RIGHT(M$1,3)="(송)",IF($B24="송도","X",""), IF(RIGHT(M$1,3)="(특)","", IF($B24="신촌","X",""))))</f>
        <v>O</v>
      </c>
      <c r="N24" s="28" t="str">
        <f>IF(COUNTIF(출석!E:E,$A24),"O",IF(RIGHT(N$1,3)="(송)",IF($B24="송도","X",""), IF(RIGHT(N$1,3)="(특)","", IF($B24="신촌","X",""))))</f>
        <v>O</v>
      </c>
      <c r="O24" s="28" t="str">
        <f>IF(COUNTIF(출석!F:F,$A24),"O",IF(RIGHT(O$1,3)="(송)",IF($B24="송도","X",""), IF(RIGHT(O$1,3)="(특)","", IF($B24="신촌","X",""))))</f>
        <v>O</v>
      </c>
      <c r="P24" s="28" t="str">
        <f>IF(COUNTIF(출석!G:G,$A24),"O",IF(RIGHT(P$1,3)="(송)",IF($B24="송도","X",""), IF(RIGHT(P$1,3)="(특)","", IF($B24="신촌","X",""))))</f>
        <v>X</v>
      </c>
      <c r="Q24" s="28" t="str">
        <f>IF(COUNTIF(출석!H:H,$A24),"O",IF(RIGHT(Q$1,3)="(송)",IF($B24="송도","X",""), IF(RIGHT(Q$1,3)="(특)","", IF($B24="신촌","X",""))))</f>
        <v>O</v>
      </c>
      <c r="R24" s="28" t="str">
        <f>IF(COUNTIF(출석!I:I,$A24),"O",IF(RIGHT(R$1,3)="(송)",IF($B24="송도","X",""), IF(RIGHT(R$1,3)="(특)","", IF($B24="신촌","X",""))))</f>
        <v/>
      </c>
      <c r="S24" s="28" t="str">
        <f>IF(COUNTIF(출석!J:J,$A24),"O",IF(RIGHT(S$1,3)="(송)",IF($B24="송도","X",""), IF(RIGHT(S$1,3)="(특)","", IF($B24="신촌","X",""))))</f>
        <v>O</v>
      </c>
      <c r="T24" s="28" t="str">
        <f>IF(COUNTIF(출석!K:K,$A24),"O",IF(RIGHT(T$1,3)="(송)",IF($B24="송도","X",""), IF(RIGHT(T$1,3)="(특)","", IF($B24="신촌","X",""))))</f>
        <v>O</v>
      </c>
      <c r="U24" s="28" t="str">
        <f>IF(COUNTIF(출석!L:L,$A24),"O",IF(RIGHT(U$1,3)="(송)",IF($B24="송도","X",""), IF(RIGHT(U$1,3)="(특)","", IF($B24="신촌","X",""))))</f>
        <v>O</v>
      </c>
      <c r="V24" s="28" t="str">
        <f>IF(COUNTIF(출석!M:M,$A24),"O",IF(RIGHT(V$1,3)="(송)",IF($B24="송도","X",""), IF(RIGHT(V$1,3)="(특)","", IF($B24="신촌","X",""))))</f>
        <v>X</v>
      </c>
    </row>
    <row r="25" spans="1:22" ht="15.75" customHeight="1">
      <c r="A25" s="5" t="s">
        <v>73</v>
      </c>
      <c r="B25" s="5" t="s">
        <v>18</v>
      </c>
      <c r="C25" s="7"/>
      <c r="D25" s="7" t="str">
        <f t="shared" ref="D25:D26" si="22">IF(B25="아니요","", IF(OR(E25&gt;=5,AND(C25="신입",E25/COUNTIF($F$1:$U$1,IF(B25="송도","*송*","*신*"))&gt;=0.5)),"별","구름"))</f>
        <v>별</v>
      </c>
      <c r="E25" s="7">
        <f t="shared" si="1"/>
        <v>11</v>
      </c>
      <c r="F25" s="7" t="s">
        <v>19</v>
      </c>
      <c r="G25" s="5" t="s">
        <v>19</v>
      </c>
      <c r="H25" s="28"/>
      <c r="I25" s="7" t="s">
        <v>19</v>
      </c>
      <c r="J25" s="28" t="str">
        <f>IF(COUNTIF(출석!A:A,$A25),"O",IF(RIGHT(J$1,3)="(송)",IF($B25="송도","X",""), IF(RIGHT(J$1,3)="(특)","", IF($B25="신촌","X",""))))</f>
        <v>O</v>
      </c>
      <c r="K25" s="28" t="str">
        <f>IF(COUNTIF(출석!B:B,$A25),"O",IF(RIGHT(K$1,3)="(송)",IF($B25="송도","X",""), IF(RIGHT(K$1,3)="(특)","", IF($B25="신촌","X",""))))</f>
        <v>O</v>
      </c>
      <c r="L25" s="28" t="str">
        <f>IF(COUNTIF(출석!C:C,$A25),"O",IF(RIGHT(L$1,3)="(송)",IF($B25="송도","X",""), IF(RIGHT(L$1,3)="(특)","", IF($B25="신촌","X",""))))</f>
        <v>O</v>
      </c>
      <c r="M25" s="28" t="str">
        <f>IF(COUNTIF(출석!D:D,$A25),"O",IF(RIGHT(M$1,3)="(송)",IF($B25="송도","X",""), IF(RIGHT(M$1,3)="(특)","", IF($B25="신촌","X",""))))</f>
        <v>O</v>
      </c>
      <c r="N25" s="28" t="str">
        <f>IF(COUNTIF(출석!E:E,$A25),"O",IF(RIGHT(N$1,3)="(송)",IF($B25="송도","X",""), IF(RIGHT(N$1,3)="(특)","", IF($B25="신촌","X",""))))</f>
        <v>O</v>
      </c>
      <c r="O25" s="28" t="str">
        <f>IF(COUNTIF(출석!F:F,$A25),"O",IF(RIGHT(O$1,3)="(송)",IF($B25="송도","X",""), IF(RIGHT(O$1,3)="(특)","", IF($B25="신촌","X",""))))</f>
        <v>O</v>
      </c>
      <c r="P25" s="28" t="str">
        <f>IF(COUNTIF(출석!G:G,$A25),"O",IF(RIGHT(P$1,3)="(송)",IF($B25="송도","X",""), IF(RIGHT(P$1,3)="(특)","", IF($B25="신촌","X",""))))</f>
        <v>O</v>
      </c>
      <c r="Q25" s="28" t="str">
        <f>IF(COUNTIF(출석!H:H,$A25),"O",IF(RIGHT(Q$1,3)="(송)",IF($B25="송도","X",""), IF(RIGHT(Q$1,3)="(특)","", IF($B25="신촌","X",""))))</f>
        <v/>
      </c>
      <c r="R25" s="28" t="str">
        <f>IF(COUNTIF(출석!I:I,$A25),"O",IF(RIGHT(R$1,3)="(송)",IF($B25="송도","X",""), IF(RIGHT(R$1,3)="(특)","", IF($B25="신촌","X",""))))</f>
        <v/>
      </c>
      <c r="S25" s="28" t="str">
        <f>IF(COUNTIF(출석!J:J,$A25),"O",IF(RIGHT(S$1,3)="(송)",IF($B25="송도","X",""), IF(RIGHT(S$1,3)="(특)","", IF($B25="신촌","X",""))))</f>
        <v>X</v>
      </c>
      <c r="T25" s="28" t="str">
        <f>IF(COUNTIF(출석!K:K,$A25),"O",IF(RIGHT(T$1,3)="(송)",IF($B25="송도","X",""), IF(RIGHT(T$1,3)="(특)","", IF($B25="신촌","X",""))))</f>
        <v/>
      </c>
      <c r="U25" s="28" t="str">
        <f>IF(COUNTIF(출석!L:L,$A25),"O",IF(RIGHT(U$1,3)="(송)",IF($B25="송도","X",""), IF(RIGHT(U$1,3)="(특)","", IF($B25="신촌","X",""))))</f>
        <v/>
      </c>
      <c r="V25" s="28" t="str">
        <f>IF(COUNTIF(출석!M:M,$A25),"O",IF(RIGHT(V$1,3)="(송)",IF($B25="송도","X",""), IF(RIGHT(V$1,3)="(특)","", IF($B25="신촌","X",""))))</f>
        <v>O</v>
      </c>
    </row>
    <row r="26" spans="1:22" ht="15.75" customHeight="1">
      <c r="A26" s="5" t="s">
        <v>103</v>
      </c>
      <c r="B26" s="5" t="s">
        <v>18</v>
      </c>
      <c r="C26" s="7"/>
      <c r="D26" s="7" t="str">
        <f t="shared" si="22"/>
        <v>별</v>
      </c>
      <c r="E26" s="7">
        <f t="shared" si="1"/>
        <v>10</v>
      </c>
      <c r="F26" s="7" t="s">
        <v>19</v>
      </c>
      <c r="G26" s="5" t="s">
        <v>19</v>
      </c>
      <c r="H26" s="7" t="s">
        <v>19</v>
      </c>
      <c r="I26" s="28" t="str">
        <f>IF(RIGHT(I$1,3)="(송)",IF($B26="송도","X",""),IF($B26="신촌","X",""))</f>
        <v/>
      </c>
      <c r="J26" s="28" t="str">
        <f>IF(COUNTIF(출석!A:A,$A26),"O",IF(RIGHT(J$1,3)="(송)",IF($B26="송도","X",""), IF(RIGHT(J$1,3)="(특)","", IF($B26="신촌","X",""))))</f>
        <v>O</v>
      </c>
      <c r="K26" s="28" t="str">
        <f>IF(COUNTIF(출석!B:B,$A26),"O",IF(RIGHT(K$1,3)="(송)",IF($B26="송도","X",""), IF(RIGHT(K$1,3)="(특)","", IF($B26="신촌","X",""))))</f>
        <v>O</v>
      </c>
      <c r="L26" s="28" t="str">
        <f>IF(COUNTIF(출석!C:C,$A26),"O",IF(RIGHT(L$1,3)="(송)",IF($B26="송도","X",""), IF(RIGHT(L$1,3)="(특)","", IF($B26="신촌","X",""))))</f>
        <v>O</v>
      </c>
      <c r="M26" s="28" t="str">
        <f>IF(COUNTIF(출석!D:D,$A26),"O",IF(RIGHT(M$1,3)="(송)",IF($B26="송도","X",""), IF(RIGHT(M$1,3)="(특)","", IF($B26="신촌","X",""))))</f>
        <v>O</v>
      </c>
      <c r="N26" s="28" t="str">
        <f>IF(COUNTIF(출석!E:E,$A26),"O",IF(RIGHT(N$1,3)="(송)",IF($B26="송도","X",""), IF(RIGHT(N$1,3)="(특)","", IF($B26="신촌","X",""))))</f>
        <v>X</v>
      </c>
      <c r="O26" s="28" t="str">
        <f>IF(COUNTIF(출석!F:F,$A26),"O",IF(RIGHT(O$1,3)="(송)",IF($B26="송도","X",""), IF(RIGHT(O$1,3)="(특)","", IF($B26="신촌","X",""))))</f>
        <v/>
      </c>
      <c r="P26" s="28" t="str">
        <f>IF(COUNTIF(출석!G:G,$A26),"O",IF(RIGHT(P$1,3)="(송)",IF($B26="송도","X",""), IF(RIGHT(P$1,3)="(특)","", IF($B26="신촌","X",""))))</f>
        <v>O</v>
      </c>
      <c r="Q26" s="28" t="str">
        <f>IF(COUNTIF(출석!H:H,$A26),"O",IF(RIGHT(Q$1,3)="(송)",IF($B26="송도","X",""), IF(RIGHT(Q$1,3)="(특)","", IF($B26="신촌","X",""))))</f>
        <v>O</v>
      </c>
      <c r="R26" s="28" t="str">
        <f>IF(COUNTIF(출석!I:I,$A26),"O",IF(RIGHT(R$1,3)="(송)",IF($B26="송도","X",""), IF(RIGHT(R$1,3)="(특)","", IF($B26="신촌","X",""))))</f>
        <v/>
      </c>
      <c r="S26" s="28" t="str">
        <f>IF(COUNTIF(출석!J:J,$A26),"O",IF(RIGHT(S$1,3)="(송)",IF($B26="송도","X",""), IF(RIGHT(S$1,3)="(특)","", IF($B26="신촌","X",""))))</f>
        <v>O</v>
      </c>
      <c r="T26" s="28" t="str">
        <f>IF(COUNTIF(출석!K:K,$A26),"O",IF(RIGHT(T$1,3)="(송)",IF($B26="송도","X",""), IF(RIGHT(T$1,3)="(특)","", IF($B26="신촌","X",""))))</f>
        <v/>
      </c>
      <c r="U26" s="28" t="str">
        <f>IF(COUNTIF(출석!L:L,$A26),"O",IF(RIGHT(U$1,3)="(송)",IF($B26="송도","X",""), IF(RIGHT(U$1,3)="(특)","", IF($B26="신촌","X",""))))</f>
        <v/>
      </c>
      <c r="V26" s="28" t="str">
        <f>IF(COUNTIF(출석!M:M,$A26),"O",IF(RIGHT(V$1,3)="(송)",IF($B26="송도","X",""), IF(RIGHT(V$1,3)="(특)","", IF($B26="신촌","X",""))))</f>
        <v>X</v>
      </c>
    </row>
    <row r="27" spans="1:22" ht="15.75" customHeight="1">
      <c r="A27" s="9" t="s">
        <v>126</v>
      </c>
      <c r="B27" s="9" t="s">
        <v>32</v>
      </c>
      <c r="C27" s="7" t="s">
        <v>345</v>
      </c>
      <c r="D27" s="7" t="s">
        <v>346</v>
      </c>
      <c r="E27" s="7">
        <f t="shared" si="1"/>
        <v>9</v>
      </c>
      <c r="F27" s="7" t="s">
        <v>19</v>
      </c>
      <c r="H27" s="7" t="s">
        <v>19</v>
      </c>
      <c r="I27" s="7" t="s">
        <v>19</v>
      </c>
      <c r="J27" s="28" t="str">
        <f>IF(COUNTIF(출석!A:A,$A27),"O",IF(RIGHT(J$1,3)="(송)",IF($B27="송도","X",""), IF(RIGHT(J$1,3)="(특)","", IF($B27="신촌","X",""))))</f>
        <v>O</v>
      </c>
      <c r="K27" s="28" t="str">
        <f>IF(COUNTIF(출석!B:B,$A27),"O",IF(RIGHT(K$1,3)="(송)",IF($B27="송도","X",""), IF(RIGHT(K$1,3)="(특)","", IF($B27="신촌","X",""))))</f>
        <v/>
      </c>
      <c r="L27" s="28" t="str">
        <f>IF(COUNTIF(출석!C:C,$A27),"O",IF(RIGHT(L$1,3)="(송)",IF($B27="송도","X",""), IF(RIGHT(L$1,3)="(특)","", IF($B27="신촌","X",""))))</f>
        <v>O</v>
      </c>
      <c r="M27" s="28" t="str">
        <f>IF(COUNTIF(출석!D:D,$A27),"O",IF(RIGHT(M$1,3)="(송)",IF($B27="송도","X",""), IF(RIGHT(M$1,3)="(특)","", IF($B27="신촌","X",""))))</f>
        <v>O</v>
      </c>
      <c r="N27" s="28" t="str">
        <f>IF(COUNTIF(출석!E:E,$A27),"O",IF(RIGHT(N$1,3)="(송)",IF($B27="송도","X",""), IF(RIGHT(N$1,3)="(특)","", IF($B27="신촌","X",""))))</f>
        <v/>
      </c>
      <c r="O27" s="28" t="str">
        <f>IF(COUNTIF(출석!F:F,$A27),"O",IF(RIGHT(O$1,3)="(송)",IF($B27="송도","X",""), IF(RIGHT(O$1,3)="(특)","", IF($B27="신촌","X",""))))</f>
        <v>X</v>
      </c>
      <c r="P27" s="28" t="str">
        <f>IF(COUNTIF(출석!G:G,$A27),"O",IF(RIGHT(P$1,3)="(송)",IF($B27="송도","X",""), IF(RIGHT(P$1,3)="(특)","", IF($B27="신촌","X",""))))</f>
        <v/>
      </c>
      <c r="Q27" s="28" t="str">
        <f>IF(COUNTIF(출석!H:H,$A27),"O",IF(RIGHT(Q$1,3)="(송)",IF($B27="송도","X",""), IF(RIGHT(Q$1,3)="(특)","", IF($B27="신촌","X",""))))</f>
        <v>O</v>
      </c>
      <c r="R27" s="28" t="str">
        <f>IF(COUNTIF(출석!I:I,$A27),"O",IF(RIGHT(R$1,3)="(송)",IF($B27="송도","X",""), IF(RIGHT(R$1,3)="(특)","", IF($B27="신촌","X",""))))</f>
        <v>X</v>
      </c>
      <c r="S27" s="28" t="str">
        <f>IF(COUNTIF(출석!J:J,$A27),"O",IF(RIGHT(S$1,3)="(송)",IF($B27="송도","X",""), IF(RIGHT(S$1,3)="(특)","", IF($B27="신촌","X",""))))</f>
        <v/>
      </c>
      <c r="T27" s="28" t="str">
        <f>IF(COUNTIF(출석!K:K,$A27),"O",IF(RIGHT(T$1,3)="(송)",IF($B27="송도","X",""), IF(RIGHT(T$1,3)="(특)","", IF($B27="신촌","X",""))))</f>
        <v>O</v>
      </c>
      <c r="U27" s="28" t="str">
        <f>IF(COUNTIF(출석!L:L,$A27),"O",IF(RIGHT(U$1,3)="(송)",IF($B27="송도","X",""), IF(RIGHT(U$1,3)="(특)","", IF($B27="신촌","X",""))))</f>
        <v>O</v>
      </c>
      <c r="V27" s="28" t="str">
        <f>IF(COUNTIF(출석!M:M,$A27),"O",IF(RIGHT(V$1,3)="(송)",IF($B27="송도","X",""), IF(RIGHT(V$1,3)="(특)","", IF($B27="신촌","X",""))))</f>
        <v/>
      </c>
    </row>
    <row r="28" spans="1:22" ht="15.75" customHeight="1">
      <c r="A28" s="9" t="s">
        <v>110</v>
      </c>
      <c r="B28" s="9" t="s">
        <v>32</v>
      </c>
      <c r="C28" s="7" t="s">
        <v>345</v>
      </c>
      <c r="D28" s="7" t="str">
        <f>IF(B28="아니요","", IF(OR(E28&gt;=5,AND(C28="신입",E28/COUNTIF($F$1:$U$1,IF(B28="송도","*송*","*신*"))&gt;=0.5)),"별","구름"))</f>
        <v>별</v>
      </c>
      <c r="E28" s="7">
        <f t="shared" si="1"/>
        <v>8</v>
      </c>
      <c r="F28" s="7" t="s">
        <v>19</v>
      </c>
      <c r="H28" s="7" t="s">
        <v>19</v>
      </c>
      <c r="I28" s="7" t="s">
        <v>19</v>
      </c>
      <c r="J28" s="28" t="str">
        <f>IF(COUNTIF(출석!A:A,$A28),"O",IF(RIGHT(J$1,3)="(송)",IF($B28="송도","X",""), IF(RIGHT(J$1,3)="(특)","", IF($B28="신촌","X",""))))</f>
        <v/>
      </c>
      <c r="K28" s="28" t="str">
        <f>IF(COUNTIF(출석!B:B,$A28),"O",IF(RIGHT(K$1,3)="(송)",IF($B28="송도","X",""), IF(RIGHT(K$1,3)="(특)","", IF($B28="신촌","X",""))))</f>
        <v/>
      </c>
      <c r="L28" s="28" t="str">
        <f>IF(COUNTIF(출석!C:C,$A28),"O",IF(RIGHT(L$1,3)="(송)",IF($B28="송도","X",""), IF(RIGHT(L$1,3)="(특)","", IF($B28="신촌","X",""))))</f>
        <v/>
      </c>
      <c r="M28" s="28" t="str">
        <f>IF(COUNTIF(출석!D:D,$A28),"O",IF(RIGHT(M$1,3)="(송)",IF($B28="송도","X",""), IF(RIGHT(M$1,3)="(특)","", IF($B28="신촌","X",""))))</f>
        <v>O</v>
      </c>
      <c r="N28" s="28" t="str">
        <f>IF(COUNTIF(출석!E:E,$A28),"O",IF(RIGHT(N$1,3)="(송)",IF($B28="송도","X",""), IF(RIGHT(N$1,3)="(특)","", IF($B28="신촌","X",""))))</f>
        <v/>
      </c>
      <c r="O28" s="28" t="str">
        <f>IF(COUNTIF(출석!F:F,$A28),"O",IF(RIGHT(O$1,3)="(송)",IF($B28="송도","X",""), IF(RIGHT(O$1,3)="(특)","", IF($B28="신촌","X",""))))</f>
        <v>O</v>
      </c>
      <c r="P28" s="28" t="str">
        <f>IF(COUNTIF(출석!G:G,$A28),"O",IF(RIGHT(P$1,3)="(송)",IF($B28="송도","X",""), IF(RIGHT(P$1,3)="(특)","", IF($B28="신촌","X",""))))</f>
        <v/>
      </c>
      <c r="Q28" s="28" t="str">
        <f>IF(COUNTIF(출석!H:H,$A28),"O",IF(RIGHT(Q$1,3)="(송)",IF($B28="송도","X",""), IF(RIGHT(Q$1,3)="(특)","", IF($B28="신촌","X",""))))</f>
        <v>O</v>
      </c>
      <c r="R28" s="28" t="str">
        <f>IF(COUNTIF(출석!I:I,$A28),"O",IF(RIGHT(R$1,3)="(송)",IF($B28="송도","X",""), IF(RIGHT(R$1,3)="(특)","", IF($B28="신촌","X",""))))</f>
        <v>O</v>
      </c>
      <c r="S28" s="28" t="str">
        <f>IF(COUNTIF(출석!J:J,$A28),"O",IF(RIGHT(S$1,3)="(송)",IF($B28="송도","X",""), IF(RIGHT(S$1,3)="(특)","", IF($B28="신촌","X",""))))</f>
        <v/>
      </c>
      <c r="T28" s="28" t="str">
        <f>IF(COUNTIF(출석!K:K,$A28),"O",IF(RIGHT(T$1,3)="(송)",IF($B28="송도","X",""), IF(RIGHT(T$1,3)="(특)","", IF($B28="신촌","X",""))))</f>
        <v>O</v>
      </c>
      <c r="U28" s="28" t="str">
        <f>IF(COUNTIF(출석!L:L,$A28),"O",IF(RIGHT(U$1,3)="(송)",IF($B28="송도","X",""), IF(RIGHT(U$1,3)="(특)","", IF($B28="신촌","X",""))))</f>
        <v>X</v>
      </c>
      <c r="V28" s="28" t="str">
        <f>IF(COUNTIF(출석!M:M,$A28),"O",IF(RIGHT(V$1,3)="(송)",IF($B28="송도","X",""), IF(RIGHT(V$1,3)="(특)","", IF($B28="신촌","X",""))))</f>
        <v/>
      </c>
    </row>
    <row r="29" spans="1:22" ht="15.75" customHeight="1">
      <c r="A29" s="9" t="s">
        <v>105</v>
      </c>
      <c r="B29" s="9" t="s">
        <v>32</v>
      </c>
      <c r="C29" s="7" t="s">
        <v>345</v>
      </c>
      <c r="D29" s="7" t="s">
        <v>344</v>
      </c>
      <c r="E29" s="7">
        <f t="shared" si="1"/>
        <v>8</v>
      </c>
      <c r="F29" s="7" t="s">
        <v>19</v>
      </c>
      <c r="H29" s="7" t="s">
        <v>19</v>
      </c>
      <c r="I29" s="7" t="s">
        <v>19</v>
      </c>
      <c r="J29" s="28" t="str">
        <f>IF(COUNTIF(출석!A:A,$A29),"O",IF(RIGHT(J$1,3)="(송)",IF($B29="송도","X",""), IF(RIGHT(J$1,3)="(특)","", IF($B29="신촌","X",""))))</f>
        <v/>
      </c>
      <c r="K29" s="28" t="str">
        <f>IF(COUNTIF(출석!B:B,$A29),"O",IF(RIGHT(K$1,3)="(송)",IF($B29="송도","X",""), IF(RIGHT(K$1,3)="(특)","", IF($B29="신촌","X",""))))</f>
        <v/>
      </c>
      <c r="L29" s="28" t="str">
        <f>IF(COUNTIF(출석!C:C,$A29),"O",IF(RIGHT(L$1,3)="(송)",IF($B29="송도","X",""), IF(RIGHT(L$1,3)="(특)","", IF($B29="신촌","X",""))))</f>
        <v/>
      </c>
      <c r="M29" s="28" t="str">
        <f>IF(COUNTIF(출석!D:D,$A29),"O",IF(RIGHT(M$1,3)="(송)",IF($B29="송도","X",""), IF(RIGHT(M$1,3)="(특)","", IF($B29="신촌","X",""))))</f>
        <v>O</v>
      </c>
      <c r="N29" s="28" t="str">
        <f>IF(COUNTIF(출석!E:E,$A29),"O",IF(RIGHT(N$1,3)="(송)",IF($B29="송도","X",""), IF(RIGHT(N$1,3)="(특)","", IF($B29="신촌","X",""))))</f>
        <v/>
      </c>
      <c r="O29" s="28" t="str">
        <f>IF(COUNTIF(출석!F:F,$A29),"O",IF(RIGHT(O$1,3)="(송)",IF($B29="송도","X",""), IF(RIGHT(O$1,3)="(특)","", IF($B29="신촌","X",""))))</f>
        <v>X</v>
      </c>
      <c r="P29" s="28" t="str">
        <f>IF(COUNTIF(출석!G:G,$A29),"O",IF(RIGHT(P$1,3)="(송)",IF($B29="송도","X",""), IF(RIGHT(P$1,3)="(특)","", IF($B29="신촌","X",""))))</f>
        <v/>
      </c>
      <c r="Q29" s="28" t="str">
        <f>IF(COUNTIF(출석!H:H,$A29),"O",IF(RIGHT(Q$1,3)="(송)",IF($B29="송도","X",""), IF(RIGHT(Q$1,3)="(특)","", IF($B29="신촌","X",""))))</f>
        <v>O</v>
      </c>
      <c r="R29" s="28" t="str">
        <f>IF(COUNTIF(출석!I:I,$A29),"O",IF(RIGHT(R$1,3)="(송)",IF($B29="송도","X",""), IF(RIGHT(R$1,3)="(특)","", IF($B29="신촌","X",""))))</f>
        <v>O</v>
      </c>
      <c r="S29" s="28" t="str">
        <f>IF(COUNTIF(출석!J:J,$A29),"O",IF(RIGHT(S$1,3)="(송)",IF($B29="송도","X",""), IF(RIGHT(S$1,3)="(특)","", IF($B29="신촌","X",""))))</f>
        <v/>
      </c>
      <c r="T29" s="28" t="str">
        <f>IF(COUNTIF(출석!K:K,$A29),"O",IF(RIGHT(T$1,3)="(송)",IF($B29="송도","X",""), IF(RIGHT(T$1,3)="(특)","", IF($B29="신촌","X",""))))</f>
        <v>O</v>
      </c>
      <c r="U29" s="28" t="str">
        <f>IF(COUNTIF(출석!L:L,$A29),"O",IF(RIGHT(U$1,3)="(송)",IF($B29="송도","X",""), IF(RIGHT(U$1,3)="(특)","", IF($B29="신촌","X",""))))</f>
        <v>O</v>
      </c>
      <c r="V29" s="28" t="str">
        <f>IF(COUNTIF(출석!M:M,$A29),"O",IF(RIGHT(V$1,3)="(송)",IF($B29="송도","X",""), IF(RIGHT(V$1,3)="(특)","", IF($B29="신촌","X",""))))</f>
        <v/>
      </c>
    </row>
    <row r="30" spans="1:22" ht="15.75" customHeight="1">
      <c r="A30" s="5" t="s">
        <v>80</v>
      </c>
      <c r="B30" s="5" t="s">
        <v>18</v>
      </c>
      <c r="C30" s="7"/>
      <c r="D30" s="7" t="str">
        <f>IF(B30="아니요","", IF(OR(E30&gt;=5,AND(C30="신입",E30/COUNTIF($F$1:$U$1,IF(B30="송도","*송*","*신*"))&gt;=0.5)),"별","구름"))</f>
        <v>별</v>
      </c>
      <c r="E30" s="7">
        <f t="shared" si="1"/>
        <v>7</v>
      </c>
      <c r="F30" s="7"/>
      <c r="G30" s="5" t="s">
        <v>177</v>
      </c>
      <c r="H30" s="28" t="str">
        <f t="shared" ref="H30:I30" si="23">IF(RIGHT(H$1,3)="(송)",IF($B30="송도","X",""),IF($B30="신촌","X",""))</f>
        <v/>
      </c>
      <c r="I30" s="28" t="str">
        <f t="shared" si="23"/>
        <v/>
      </c>
      <c r="J30" s="28" t="str">
        <f>IF(COUNTIF(출석!A:A,$A30),"O",IF(RIGHT(J$1,3)="(송)",IF($B30="송도","X",""), IF(RIGHT(J$1,3)="(특)","", IF($B30="신촌","X",""))))</f>
        <v/>
      </c>
      <c r="K30" s="28" t="str">
        <f>IF(COUNTIF(출석!B:B,$A30),"O",IF(RIGHT(K$1,3)="(송)",IF($B30="송도","X",""), IF(RIGHT(K$1,3)="(특)","", IF($B30="신촌","X",""))))</f>
        <v>X</v>
      </c>
      <c r="L30" s="28" t="str">
        <f>IF(COUNTIF(출석!C:C,$A30),"O",IF(RIGHT(L$1,3)="(송)",IF($B30="송도","X",""), IF(RIGHT(L$1,3)="(특)","", IF($B30="신촌","X",""))))</f>
        <v>O</v>
      </c>
      <c r="M30" s="28" t="str">
        <f>IF(COUNTIF(출석!D:D,$A30),"O",IF(RIGHT(M$1,3)="(송)",IF($B30="송도","X",""), IF(RIGHT(M$1,3)="(특)","", IF($B30="신촌","X",""))))</f>
        <v>O</v>
      </c>
      <c r="N30" s="28" t="str">
        <f>IF(COUNTIF(출석!E:E,$A30),"O",IF(RIGHT(N$1,3)="(송)",IF($B30="송도","X",""), IF(RIGHT(N$1,3)="(특)","", IF($B30="신촌","X",""))))</f>
        <v>O</v>
      </c>
      <c r="O30" s="28" t="str">
        <f>IF(COUNTIF(출석!F:F,$A30),"O",IF(RIGHT(O$1,3)="(송)",IF($B30="송도","X",""), IF(RIGHT(O$1,3)="(특)","", IF($B30="신촌","X",""))))</f>
        <v/>
      </c>
      <c r="P30" s="28" t="str">
        <f>IF(COUNTIF(출석!G:G,$A30),"O",IF(RIGHT(P$1,3)="(송)",IF($B30="송도","X",""), IF(RIGHT(P$1,3)="(특)","", IF($B30="신촌","X",""))))</f>
        <v>O</v>
      </c>
      <c r="Q30" s="28" t="str">
        <f>IF(COUNTIF(출석!H:H,$A30),"O",IF(RIGHT(Q$1,3)="(송)",IF($B30="송도","X",""), IF(RIGHT(Q$1,3)="(특)","", IF($B30="신촌","X",""))))</f>
        <v>O</v>
      </c>
      <c r="R30" s="28" t="str">
        <f>IF(COUNTIF(출석!I:I,$A30),"O",IF(RIGHT(R$1,3)="(송)",IF($B30="송도","X",""), IF(RIGHT(R$1,3)="(특)","", IF($B30="신촌","X",""))))</f>
        <v/>
      </c>
      <c r="S30" s="28" t="str">
        <f>IF(COUNTIF(출석!J:J,$A30),"O",IF(RIGHT(S$1,3)="(송)",IF($B30="송도","X",""), IF(RIGHT(S$1,3)="(특)","", IF($B30="신촌","X",""))))</f>
        <v>O</v>
      </c>
      <c r="T30" s="28" t="str">
        <f>IF(COUNTIF(출석!K:K,$A30),"O",IF(RIGHT(T$1,3)="(송)",IF($B30="송도","X",""), IF(RIGHT(T$1,3)="(특)","", IF($B30="신촌","X",""))))</f>
        <v/>
      </c>
      <c r="U30" s="28" t="str">
        <f>IF(COUNTIF(출석!L:L,$A30),"O",IF(RIGHT(U$1,3)="(송)",IF($B30="송도","X",""), IF(RIGHT(U$1,3)="(특)","", IF($B30="신촌","X",""))))</f>
        <v/>
      </c>
      <c r="V30" s="28" t="str">
        <f>IF(COUNTIF(출석!M:M,$A30),"O",IF(RIGHT(V$1,3)="(송)",IF($B30="송도","X",""), IF(RIGHT(V$1,3)="(특)","", IF($B30="신촌","X",""))))</f>
        <v>O</v>
      </c>
    </row>
    <row r="31" spans="1:22" ht="15.75" customHeight="1">
      <c r="A31" s="9" t="s">
        <v>130</v>
      </c>
      <c r="B31" s="9" t="s">
        <v>32</v>
      </c>
      <c r="C31" s="7" t="s">
        <v>345</v>
      </c>
      <c r="D31" s="7" t="s">
        <v>346</v>
      </c>
      <c r="E31" s="7">
        <f t="shared" si="1"/>
        <v>7</v>
      </c>
      <c r="F31" s="7"/>
      <c r="H31" s="7" t="s">
        <v>19</v>
      </c>
      <c r="I31" s="7" t="s">
        <v>19</v>
      </c>
      <c r="J31" s="28" t="str">
        <f>IF(COUNTIF(출석!A:A,$A31),"O",IF(RIGHT(J$1,3)="(송)",IF($B31="송도","X",""), IF(RIGHT(J$1,3)="(특)","", IF($B31="신촌","X",""))))</f>
        <v>O</v>
      </c>
      <c r="K31" s="28" t="str">
        <f>IF(COUNTIF(출석!B:B,$A31),"O",IF(RIGHT(K$1,3)="(송)",IF($B31="송도","X",""), IF(RIGHT(K$1,3)="(특)","", IF($B31="신촌","X",""))))</f>
        <v>O</v>
      </c>
      <c r="L31" s="28" t="str">
        <f>IF(COUNTIF(출석!C:C,$A31),"O",IF(RIGHT(L$1,3)="(송)",IF($B31="송도","X",""), IF(RIGHT(L$1,3)="(특)","", IF($B31="신촌","X",""))))</f>
        <v/>
      </c>
      <c r="M31" s="28" t="str">
        <f>IF(COUNTIF(출석!D:D,$A31),"O",IF(RIGHT(M$1,3)="(송)",IF($B31="송도","X",""), IF(RIGHT(M$1,3)="(특)","", IF($B31="신촌","X",""))))</f>
        <v>O</v>
      </c>
      <c r="N31" s="28" t="str">
        <f>IF(COUNTIF(출석!E:E,$A31),"O",IF(RIGHT(N$1,3)="(송)",IF($B31="송도","X",""), IF(RIGHT(N$1,3)="(특)","", IF($B31="신촌","X",""))))</f>
        <v/>
      </c>
      <c r="O31" s="28" t="str">
        <f>IF(COUNTIF(출석!F:F,$A31),"O",IF(RIGHT(O$1,3)="(송)",IF($B31="송도","X",""), IF(RIGHT(O$1,3)="(특)","", IF($B31="신촌","X",""))))</f>
        <v>X</v>
      </c>
      <c r="P31" s="28" t="str">
        <f>IF(COUNTIF(출석!G:G,$A31),"O",IF(RIGHT(P$1,3)="(송)",IF($B31="송도","X",""), IF(RIGHT(P$1,3)="(특)","", IF($B31="신촌","X",""))))</f>
        <v>O</v>
      </c>
      <c r="Q31" s="28" t="str">
        <f>IF(COUNTIF(출석!H:H,$A31),"O",IF(RIGHT(Q$1,3)="(송)",IF($B31="송도","X",""), IF(RIGHT(Q$1,3)="(특)","", IF($B31="신촌","X",""))))</f>
        <v>X</v>
      </c>
      <c r="R31" s="28" t="str">
        <f>IF(COUNTIF(출석!I:I,$A31),"O",IF(RIGHT(R$1,3)="(송)",IF($B31="송도","X",""), IF(RIGHT(R$1,3)="(특)","", IF($B31="신촌","X",""))))</f>
        <v>X</v>
      </c>
      <c r="S31" s="28" t="str">
        <f>IF(COUNTIF(출석!J:J,$A31),"O",IF(RIGHT(S$1,3)="(송)",IF($B31="송도","X",""), IF(RIGHT(S$1,3)="(특)","", IF($B31="신촌","X",""))))</f>
        <v/>
      </c>
      <c r="T31" s="28" t="str">
        <f>IF(COUNTIF(출석!K:K,$A31),"O",IF(RIGHT(T$1,3)="(송)",IF($B31="송도","X",""), IF(RIGHT(T$1,3)="(특)","", IF($B31="신촌","X",""))))</f>
        <v>O</v>
      </c>
      <c r="U31" s="28" t="str">
        <f>IF(COUNTIF(출석!L:L,$A31),"O",IF(RIGHT(U$1,3)="(송)",IF($B31="송도","X",""), IF(RIGHT(U$1,3)="(특)","", IF($B31="신촌","X",""))))</f>
        <v>X</v>
      </c>
      <c r="V31" s="28" t="str">
        <f>IF(COUNTIF(출석!M:M,$A31),"O",IF(RIGHT(V$1,3)="(송)",IF($B31="송도","X",""), IF(RIGHT(V$1,3)="(특)","", IF($B31="신촌","X",""))))</f>
        <v/>
      </c>
    </row>
    <row r="32" spans="1:22" ht="15.75" customHeight="1">
      <c r="A32" s="9" t="s">
        <v>87</v>
      </c>
      <c r="B32" s="9" t="s">
        <v>32</v>
      </c>
      <c r="C32" s="7" t="s">
        <v>345</v>
      </c>
      <c r="D32" s="7" t="str">
        <f t="shared" ref="D32:D33" si="24">IF(B32="아니요","", IF(OR(E32&gt;=5,AND(C32="신입",E32/COUNTIF($F$1:$U$1,IF(B32="송도","*송*","*신*"))&gt;=0.5)),"별","구름"))</f>
        <v>별</v>
      </c>
      <c r="E32" s="7">
        <f t="shared" si="1"/>
        <v>7</v>
      </c>
      <c r="F32" s="7" t="s">
        <v>19</v>
      </c>
      <c r="H32" s="7" t="s">
        <v>19</v>
      </c>
      <c r="I32" s="7" t="s">
        <v>19</v>
      </c>
      <c r="J32" s="28" t="str">
        <f>IF(COUNTIF(출석!A:A,$A32),"O",IF(RIGHT(J$1,3)="(송)",IF($B32="송도","X",""), IF(RIGHT(J$1,3)="(특)","", IF($B32="신촌","X",""))))</f>
        <v/>
      </c>
      <c r="K32" s="28" t="str">
        <f>IF(COUNTIF(출석!B:B,$A32),"O",IF(RIGHT(K$1,3)="(송)",IF($B32="송도","X",""), IF(RIGHT(K$1,3)="(특)","", IF($B32="신촌","X",""))))</f>
        <v/>
      </c>
      <c r="L32" s="28" t="str">
        <f>IF(COUNTIF(출석!C:C,$A32),"O",IF(RIGHT(L$1,3)="(송)",IF($B32="송도","X",""), IF(RIGHT(L$1,3)="(특)","", IF($B32="신촌","X",""))))</f>
        <v/>
      </c>
      <c r="M32" s="28" t="str">
        <f>IF(COUNTIF(출석!D:D,$A32),"O",IF(RIGHT(M$1,3)="(송)",IF($B32="송도","X",""), IF(RIGHT(M$1,3)="(특)","", IF($B32="신촌","X",""))))</f>
        <v>O</v>
      </c>
      <c r="N32" s="28" t="str">
        <f>IF(COUNTIF(출석!E:E,$A32),"O",IF(RIGHT(N$1,3)="(송)",IF($B32="송도","X",""), IF(RIGHT(N$1,3)="(특)","", IF($B32="신촌","X",""))))</f>
        <v/>
      </c>
      <c r="O32" s="28" t="str">
        <f>IF(COUNTIF(출석!F:F,$A32),"O",IF(RIGHT(O$1,3)="(송)",IF($B32="송도","X",""), IF(RIGHT(O$1,3)="(특)","", IF($B32="신촌","X",""))))</f>
        <v>O</v>
      </c>
      <c r="P32" s="28" t="str">
        <f>IF(COUNTIF(출석!G:G,$A32),"O",IF(RIGHT(P$1,3)="(송)",IF($B32="송도","X",""), IF(RIGHT(P$1,3)="(특)","", IF($B32="신촌","X",""))))</f>
        <v/>
      </c>
      <c r="Q32" s="28" t="str">
        <f>IF(COUNTIF(출석!H:H,$A32),"O",IF(RIGHT(Q$1,3)="(송)",IF($B32="송도","X",""), IF(RIGHT(Q$1,3)="(특)","", IF($B32="신촌","X",""))))</f>
        <v>X</v>
      </c>
      <c r="R32" s="28" t="str">
        <f>IF(COUNTIF(출석!I:I,$A32),"O",IF(RIGHT(R$1,3)="(송)",IF($B32="송도","X",""), IF(RIGHT(R$1,3)="(특)","", IF($B32="신촌","X",""))))</f>
        <v>X</v>
      </c>
      <c r="S32" s="28" t="str">
        <f>IF(COUNTIF(출석!J:J,$A32),"O",IF(RIGHT(S$1,3)="(송)",IF($B32="송도","X",""), IF(RIGHT(S$1,3)="(특)","", IF($B32="신촌","X",""))))</f>
        <v/>
      </c>
      <c r="T32" s="28" t="str">
        <f>IF(COUNTIF(출석!K:K,$A32),"O",IF(RIGHT(T$1,3)="(송)",IF($B32="송도","X",""), IF(RIGHT(T$1,3)="(특)","", IF($B32="신촌","X",""))))</f>
        <v>O</v>
      </c>
      <c r="U32" s="28" t="str">
        <f>IF(COUNTIF(출석!L:L,$A32),"O",IF(RIGHT(U$1,3)="(송)",IF($B32="송도","X",""), IF(RIGHT(U$1,3)="(특)","", IF($B32="신촌","X",""))))</f>
        <v>O</v>
      </c>
      <c r="V32" s="28" t="str">
        <f>IF(COUNTIF(출석!M:M,$A32),"O",IF(RIGHT(V$1,3)="(송)",IF($B32="송도","X",""), IF(RIGHT(V$1,3)="(특)","", IF($B32="신촌","X",""))))</f>
        <v/>
      </c>
    </row>
    <row r="33" spans="1:22" ht="15.75" customHeight="1">
      <c r="A33" s="9" t="s">
        <v>113</v>
      </c>
      <c r="B33" s="9" t="s">
        <v>32</v>
      </c>
      <c r="C33" s="7" t="s">
        <v>345</v>
      </c>
      <c r="D33" s="7" t="str">
        <f t="shared" si="24"/>
        <v>별</v>
      </c>
      <c r="E33" s="7">
        <f t="shared" si="1"/>
        <v>7</v>
      </c>
      <c r="F33" s="7" t="s">
        <v>19</v>
      </c>
      <c r="H33" s="7" t="s">
        <v>19</v>
      </c>
      <c r="I33" s="7" t="s">
        <v>19</v>
      </c>
      <c r="J33" s="28" t="str">
        <f>IF(COUNTIF(출석!A:A,$A33),"O",IF(RIGHT(J$1,3)="(송)",IF($B33="송도","X",""), IF(RIGHT(J$1,3)="(특)","", IF($B33="신촌","X",""))))</f>
        <v/>
      </c>
      <c r="K33" s="28" t="str">
        <f>IF(COUNTIF(출석!B:B,$A33),"O",IF(RIGHT(K$1,3)="(송)",IF($B33="송도","X",""), IF(RIGHT(K$1,3)="(특)","", IF($B33="신촌","X",""))))</f>
        <v/>
      </c>
      <c r="L33" s="28" t="str">
        <f>IF(COUNTIF(출석!C:C,$A33),"O",IF(RIGHT(L$1,3)="(송)",IF($B33="송도","X",""), IF(RIGHT(L$1,3)="(특)","", IF($B33="신촌","X",""))))</f>
        <v/>
      </c>
      <c r="M33" s="28" t="str">
        <f>IF(COUNTIF(출석!D:D,$A33),"O",IF(RIGHT(M$1,3)="(송)",IF($B33="송도","X",""), IF(RIGHT(M$1,3)="(특)","", IF($B33="신촌","X",""))))</f>
        <v>X</v>
      </c>
      <c r="N33" s="28" t="str">
        <f>IF(COUNTIF(출석!E:E,$A33),"O",IF(RIGHT(N$1,3)="(송)",IF($B33="송도","X",""), IF(RIGHT(N$1,3)="(특)","", IF($B33="신촌","X",""))))</f>
        <v/>
      </c>
      <c r="O33" s="28" t="str">
        <f>IF(COUNTIF(출석!F:F,$A33),"O",IF(RIGHT(O$1,3)="(송)",IF($B33="송도","X",""), IF(RIGHT(O$1,3)="(특)","", IF($B33="신촌","X",""))))</f>
        <v>X</v>
      </c>
      <c r="P33" s="28" t="str">
        <f>IF(COUNTIF(출석!G:G,$A33),"O",IF(RIGHT(P$1,3)="(송)",IF($B33="송도","X",""), IF(RIGHT(P$1,3)="(특)","", IF($B33="신촌","X",""))))</f>
        <v/>
      </c>
      <c r="Q33" s="28" t="str">
        <f>IF(COUNTIF(출석!H:H,$A33),"O",IF(RIGHT(Q$1,3)="(송)",IF($B33="송도","X",""), IF(RIGHT(Q$1,3)="(특)","", IF($B33="신촌","X",""))))</f>
        <v>O</v>
      </c>
      <c r="R33" s="28" t="str">
        <f>IF(COUNTIF(출석!I:I,$A33),"O",IF(RIGHT(R$1,3)="(송)",IF($B33="송도","X",""), IF(RIGHT(R$1,3)="(특)","", IF($B33="신촌","X",""))))</f>
        <v>X</v>
      </c>
      <c r="S33" s="28" t="str">
        <f>IF(COUNTIF(출석!J:J,$A33),"O",IF(RIGHT(S$1,3)="(송)",IF($B33="송도","X",""), IF(RIGHT(S$1,3)="(특)","", IF($B33="신촌","X",""))))</f>
        <v/>
      </c>
      <c r="T33" s="28" t="str">
        <f>IF(COUNTIF(출석!K:K,$A33),"O",IF(RIGHT(T$1,3)="(송)",IF($B33="송도","X",""), IF(RIGHT(T$1,3)="(특)","", IF($B33="신촌","X",""))))</f>
        <v>O</v>
      </c>
      <c r="U33" s="28" t="str">
        <f>IF(COUNTIF(출석!L:L,$A33),"O",IF(RIGHT(U$1,3)="(송)",IF($B33="송도","X",""), IF(RIGHT(U$1,3)="(특)","", IF($B33="신촌","X",""))))</f>
        <v>O</v>
      </c>
      <c r="V33" s="28" t="str">
        <f>IF(COUNTIF(출석!M:M,$A33),"O",IF(RIGHT(V$1,3)="(송)",IF($B33="송도","X",""), IF(RIGHT(V$1,3)="(특)","", IF($B33="신촌","X",""))))</f>
        <v>O</v>
      </c>
    </row>
    <row r="34" spans="1:22" ht="15.75" customHeight="1">
      <c r="A34" s="9" t="s">
        <v>138</v>
      </c>
      <c r="B34" s="9" t="s">
        <v>32</v>
      </c>
      <c r="C34" s="7" t="s">
        <v>345</v>
      </c>
      <c r="D34" s="7" t="s">
        <v>344</v>
      </c>
      <c r="E34" s="7">
        <f t="shared" si="1"/>
        <v>6</v>
      </c>
      <c r="F34" s="7" t="s">
        <v>19</v>
      </c>
      <c r="H34" s="7" t="s">
        <v>19</v>
      </c>
      <c r="I34" s="7" t="s">
        <v>19</v>
      </c>
      <c r="J34" s="28" t="str">
        <f>IF(COUNTIF(출석!A:A,$A34),"O",IF(RIGHT(J$1,3)="(송)",IF($B34="송도","X",""), IF(RIGHT(J$1,3)="(특)","", IF($B34="신촌","X",""))))</f>
        <v/>
      </c>
      <c r="K34" s="28" t="str">
        <f>IF(COUNTIF(출석!B:B,$A34),"O",IF(RIGHT(K$1,3)="(송)",IF($B34="송도","X",""), IF(RIGHT(K$1,3)="(특)","", IF($B34="신촌","X",""))))</f>
        <v/>
      </c>
      <c r="L34" s="28" t="str">
        <f>IF(COUNTIF(출석!C:C,$A34),"O",IF(RIGHT(L$1,3)="(송)",IF($B34="송도","X",""), IF(RIGHT(L$1,3)="(특)","", IF($B34="신촌","X",""))))</f>
        <v/>
      </c>
      <c r="M34" s="28" t="str">
        <f>IF(COUNTIF(출석!D:D,$A34),"O",IF(RIGHT(M$1,3)="(송)",IF($B34="송도","X",""), IF(RIGHT(M$1,3)="(특)","", IF($B34="신촌","X",""))))</f>
        <v>X</v>
      </c>
      <c r="N34" s="28" t="str">
        <f>IF(COUNTIF(출석!E:E,$A34),"O",IF(RIGHT(N$1,3)="(송)",IF($B34="송도","X",""), IF(RIGHT(N$1,3)="(특)","", IF($B34="신촌","X",""))))</f>
        <v/>
      </c>
      <c r="O34" s="28" t="str">
        <f>IF(COUNTIF(출석!F:F,$A34),"O",IF(RIGHT(O$1,3)="(송)",IF($B34="송도","X",""), IF(RIGHT(O$1,3)="(특)","", IF($B34="신촌","X",""))))</f>
        <v>O</v>
      </c>
      <c r="P34" s="28" t="str">
        <f>IF(COUNTIF(출석!G:G,$A34),"O",IF(RIGHT(P$1,3)="(송)",IF($B34="송도","X",""), IF(RIGHT(P$1,3)="(특)","", IF($B34="신촌","X",""))))</f>
        <v/>
      </c>
      <c r="Q34" s="28" t="str">
        <f>IF(COUNTIF(출석!H:H,$A34),"O",IF(RIGHT(Q$1,3)="(송)",IF($B34="송도","X",""), IF(RIGHT(Q$1,3)="(특)","", IF($B34="신촌","X",""))))</f>
        <v>X</v>
      </c>
      <c r="R34" s="28" t="str">
        <f>IF(COUNTIF(출석!I:I,$A34),"O",IF(RIGHT(R$1,3)="(송)",IF($B34="송도","X",""), IF(RIGHT(R$1,3)="(특)","", IF($B34="신촌","X",""))))</f>
        <v>O</v>
      </c>
      <c r="S34" s="28" t="str">
        <f>IF(COUNTIF(출석!J:J,$A34),"O",IF(RIGHT(S$1,3)="(송)",IF($B34="송도","X",""), IF(RIGHT(S$1,3)="(특)","", IF($B34="신촌","X",""))))</f>
        <v/>
      </c>
      <c r="T34" s="28" t="str">
        <f>IF(COUNTIF(출석!K:K,$A34),"O",IF(RIGHT(T$1,3)="(송)",IF($B34="송도","X",""), IF(RIGHT(T$1,3)="(특)","", IF($B34="신촌","X",""))))</f>
        <v>X</v>
      </c>
      <c r="U34" s="28" t="str">
        <f>IF(COUNTIF(출석!L:L,$A34),"O",IF(RIGHT(U$1,3)="(송)",IF($B34="송도","X",""), IF(RIGHT(U$1,3)="(특)","", IF($B34="신촌","X",""))))</f>
        <v>O</v>
      </c>
      <c r="V34" s="28" t="str">
        <f>IF(COUNTIF(출석!M:M,$A34),"O",IF(RIGHT(V$1,3)="(송)",IF($B34="송도","X",""), IF(RIGHT(V$1,3)="(특)","", IF($B34="신촌","X",""))))</f>
        <v/>
      </c>
    </row>
    <row r="35" spans="1:22" ht="15.75" customHeight="1">
      <c r="A35" s="9" t="s">
        <v>69</v>
      </c>
      <c r="B35" s="9" t="s">
        <v>32</v>
      </c>
      <c r="C35" s="7" t="s">
        <v>345</v>
      </c>
      <c r="D35" s="7" t="str">
        <f t="shared" ref="D35:D36" si="25">IF(B35="아니요","", IF(OR(E35&gt;=5,AND(C35="신입",E35/COUNTIF($F$1:$U$1,IF(B35="송도","*송*","*신*"))&gt;=0.5)),"별","구름"))</f>
        <v>별</v>
      </c>
      <c r="E35" s="7">
        <f t="shared" si="1"/>
        <v>6</v>
      </c>
      <c r="F35" s="7" t="s">
        <v>19</v>
      </c>
      <c r="H35" s="7" t="s">
        <v>19</v>
      </c>
      <c r="I35" s="7" t="s">
        <v>19</v>
      </c>
      <c r="J35" s="28" t="str">
        <f>IF(COUNTIF(출석!A:A,$A35),"O",IF(RIGHT(J$1,3)="(송)",IF($B35="송도","X",""), IF(RIGHT(J$1,3)="(특)","", IF($B35="신촌","X",""))))</f>
        <v/>
      </c>
      <c r="K35" s="28" t="str">
        <f>IF(COUNTIF(출석!B:B,$A35),"O",IF(RIGHT(K$1,3)="(송)",IF($B35="송도","X",""), IF(RIGHT(K$1,3)="(특)","", IF($B35="신촌","X",""))))</f>
        <v/>
      </c>
      <c r="L35" s="28" t="str">
        <f>IF(COUNTIF(출석!C:C,$A35),"O",IF(RIGHT(L$1,3)="(송)",IF($B35="송도","X",""), IF(RIGHT(L$1,3)="(특)","", IF($B35="신촌","X",""))))</f>
        <v/>
      </c>
      <c r="M35" s="28" t="str">
        <f>IF(COUNTIF(출석!D:D,$A35),"O",IF(RIGHT(M$1,3)="(송)",IF($B35="송도","X",""), IF(RIGHT(M$1,3)="(특)","", IF($B35="신촌","X",""))))</f>
        <v>X</v>
      </c>
      <c r="N35" s="28" t="str">
        <f>IF(COUNTIF(출석!E:E,$A35),"O",IF(RIGHT(N$1,3)="(송)",IF($B35="송도","X",""), IF(RIGHT(N$1,3)="(특)","", IF($B35="신촌","X",""))))</f>
        <v/>
      </c>
      <c r="O35" s="28" t="str">
        <f>IF(COUNTIF(출석!F:F,$A35),"O",IF(RIGHT(O$1,3)="(송)",IF($B35="송도","X",""), IF(RIGHT(O$1,3)="(특)","", IF($B35="신촌","X",""))))</f>
        <v>O</v>
      </c>
      <c r="P35" s="28" t="str">
        <f>IF(COUNTIF(출석!G:G,$A35),"O",IF(RIGHT(P$1,3)="(송)",IF($B35="송도","X",""), IF(RIGHT(P$1,3)="(특)","", IF($B35="신촌","X",""))))</f>
        <v/>
      </c>
      <c r="Q35" s="28" t="str">
        <f>IF(COUNTIF(출석!H:H,$A35),"O",IF(RIGHT(Q$1,3)="(송)",IF($B35="송도","X",""), IF(RIGHT(Q$1,3)="(특)","", IF($B35="신촌","X",""))))</f>
        <v>X</v>
      </c>
      <c r="R35" s="28" t="str">
        <f>IF(COUNTIF(출석!I:I,$A35),"O",IF(RIGHT(R$1,3)="(송)",IF($B35="송도","X",""), IF(RIGHT(R$1,3)="(특)","", IF($B35="신촌","X",""))))</f>
        <v>X</v>
      </c>
      <c r="S35" s="28" t="str">
        <f>IF(COUNTIF(출석!J:J,$A35),"O",IF(RIGHT(S$1,3)="(송)",IF($B35="송도","X",""), IF(RIGHT(S$1,3)="(특)","", IF($B35="신촌","X",""))))</f>
        <v/>
      </c>
      <c r="T35" s="28" t="str">
        <f>IF(COUNTIF(출석!K:K,$A35),"O",IF(RIGHT(T$1,3)="(송)",IF($B35="송도","X",""), IF(RIGHT(T$1,3)="(특)","", IF($B35="신촌","X",""))))</f>
        <v>O</v>
      </c>
      <c r="U35" s="28" t="str">
        <f>IF(COUNTIF(출석!L:L,$A35),"O",IF(RIGHT(U$1,3)="(송)",IF($B35="송도","X",""), IF(RIGHT(U$1,3)="(특)","", IF($B35="신촌","X",""))))</f>
        <v>O</v>
      </c>
      <c r="V35" s="28" t="str">
        <f>IF(COUNTIF(출석!M:M,$A35),"O",IF(RIGHT(V$1,3)="(송)",IF($B35="송도","X",""), IF(RIGHT(V$1,3)="(특)","", IF($B35="신촌","X",""))))</f>
        <v/>
      </c>
    </row>
    <row r="36" spans="1:22" ht="15.75" customHeight="1">
      <c r="A36" s="9" t="s">
        <v>98</v>
      </c>
      <c r="B36" s="9" t="s">
        <v>32</v>
      </c>
      <c r="C36" s="7" t="s">
        <v>345</v>
      </c>
      <c r="D36" s="7" t="str">
        <f t="shared" si="25"/>
        <v>별</v>
      </c>
      <c r="E36" s="7">
        <f t="shared" si="1"/>
        <v>6</v>
      </c>
      <c r="F36" s="7" t="s">
        <v>19</v>
      </c>
      <c r="H36" s="7" t="s">
        <v>19</v>
      </c>
      <c r="I36" s="7" t="s">
        <v>19</v>
      </c>
      <c r="J36" s="28" t="str">
        <f>IF(COUNTIF(출석!A:A,$A36),"O",IF(RIGHT(J$1,3)="(송)",IF($B36="송도","X",""), IF(RIGHT(J$1,3)="(특)","", IF($B36="신촌","X",""))))</f>
        <v/>
      </c>
      <c r="K36" s="28" t="str">
        <f>IF(COUNTIF(출석!B:B,$A36),"O",IF(RIGHT(K$1,3)="(송)",IF($B36="송도","X",""), IF(RIGHT(K$1,3)="(특)","", IF($B36="신촌","X",""))))</f>
        <v/>
      </c>
      <c r="L36" s="28" t="str">
        <f>IF(COUNTIF(출석!C:C,$A36),"O",IF(RIGHT(L$1,3)="(송)",IF($B36="송도","X",""), IF(RIGHT(L$1,3)="(특)","", IF($B36="신촌","X",""))))</f>
        <v/>
      </c>
      <c r="M36" s="28" t="str">
        <f>IF(COUNTIF(출석!D:D,$A36),"O",IF(RIGHT(M$1,3)="(송)",IF($B36="송도","X",""), IF(RIGHT(M$1,3)="(특)","", IF($B36="신촌","X",""))))</f>
        <v>X</v>
      </c>
      <c r="N36" s="28" t="str">
        <f>IF(COUNTIF(출석!E:E,$A36),"O",IF(RIGHT(N$1,3)="(송)",IF($B36="송도","X",""), IF(RIGHT(N$1,3)="(특)","", IF($B36="신촌","X",""))))</f>
        <v/>
      </c>
      <c r="O36" s="28" t="str">
        <f>IF(COUNTIF(출석!F:F,$A36),"O",IF(RIGHT(O$1,3)="(송)",IF($B36="송도","X",""), IF(RIGHT(O$1,3)="(특)","", IF($B36="신촌","X",""))))</f>
        <v>O</v>
      </c>
      <c r="P36" s="28" t="str">
        <f>IF(COUNTIF(출석!G:G,$A36),"O",IF(RIGHT(P$1,3)="(송)",IF($B36="송도","X",""), IF(RIGHT(P$1,3)="(특)","", IF($B36="신촌","X",""))))</f>
        <v/>
      </c>
      <c r="Q36" s="28" t="str">
        <f>IF(COUNTIF(출석!H:H,$A36),"O",IF(RIGHT(Q$1,3)="(송)",IF($B36="송도","X",""), IF(RIGHT(Q$1,3)="(특)","", IF($B36="신촌","X",""))))</f>
        <v>O</v>
      </c>
      <c r="R36" s="28" t="str">
        <f>IF(COUNTIF(출석!I:I,$A36),"O",IF(RIGHT(R$1,3)="(송)",IF($B36="송도","X",""), IF(RIGHT(R$1,3)="(특)","", IF($B36="신촌","X",""))))</f>
        <v>X</v>
      </c>
      <c r="S36" s="28" t="str">
        <f>IF(COUNTIF(출석!J:J,$A36),"O",IF(RIGHT(S$1,3)="(송)",IF($B36="송도","X",""), IF(RIGHT(S$1,3)="(특)","", IF($B36="신촌","X",""))))</f>
        <v/>
      </c>
      <c r="T36" s="28" t="str">
        <f>IF(COUNTIF(출석!K:K,$A36),"O",IF(RIGHT(T$1,3)="(송)",IF($B36="송도","X",""), IF(RIGHT(T$1,3)="(특)","", IF($B36="신촌","X",""))))</f>
        <v>X</v>
      </c>
      <c r="U36" s="28" t="str">
        <f>IF(COUNTIF(출석!L:L,$A36),"O",IF(RIGHT(U$1,3)="(송)",IF($B36="송도","X",""), IF(RIGHT(U$1,3)="(특)","", IF($B36="신촌","X",""))))</f>
        <v>O</v>
      </c>
      <c r="V36" s="28" t="str">
        <f>IF(COUNTIF(출석!M:M,$A36),"O",IF(RIGHT(V$1,3)="(송)",IF($B36="송도","X",""), IF(RIGHT(V$1,3)="(특)","", IF($B36="신촌","X",""))))</f>
        <v/>
      </c>
    </row>
    <row r="37" spans="1:22" ht="15.75" customHeight="1">
      <c r="A37" s="9" t="s">
        <v>40</v>
      </c>
      <c r="B37" s="9" t="s">
        <v>32</v>
      </c>
      <c r="C37" s="7" t="s">
        <v>345</v>
      </c>
      <c r="D37" s="7" t="s">
        <v>344</v>
      </c>
      <c r="E37" s="7">
        <f t="shared" si="1"/>
        <v>6</v>
      </c>
      <c r="F37" s="28"/>
      <c r="H37" s="28" t="str">
        <f t="shared" ref="H37:I37" si="26">IF(RIGHT(H$1,3)="(송)",IF($B37="송도","X",""),IF($B37="신촌","X",""))</f>
        <v>X</v>
      </c>
      <c r="I37" s="28" t="str">
        <f t="shared" si="26"/>
        <v>X</v>
      </c>
      <c r="J37" s="28" t="str">
        <f>IF(COUNTIF(출석!A:A,$A37),"O",IF(RIGHT(J$1,3)="(송)",IF($B37="송도","X",""), IF(RIGHT(J$1,3)="(특)","", IF($B37="신촌","X",""))))</f>
        <v>O</v>
      </c>
      <c r="K37" s="28" t="str">
        <f>IF(COUNTIF(출석!B:B,$A37),"O",IF(RIGHT(K$1,3)="(송)",IF($B37="송도","X",""), IF(RIGHT(K$1,3)="(특)","", IF($B37="신촌","X",""))))</f>
        <v/>
      </c>
      <c r="L37" s="28" t="str">
        <f>IF(COUNTIF(출석!C:C,$A37),"O",IF(RIGHT(L$1,3)="(송)",IF($B37="송도","X",""), IF(RIGHT(L$1,3)="(특)","", IF($B37="신촌","X",""))))</f>
        <v/>
      </c>
      <c r="M37" s="28" t="str">
        <f>IF(COUNTIF(출석!D:D,$A37),"O",IF(RIGHT(M$1,3)="(송)",IF($B37="송도","X",""), IF(RIGHT(M$1,3)="(특)","", IF($B37="신촌","X",""))))</f>
        <v>X</v>
      </c>
      <c r="N37" s="28" t="str">
        <f>IF(COUNTIF(출석!E:E,$A37),"O",IF(RIGHT(N$1,3)="(송)",IF($B37="송도","X",""), IF(RIGHT(N$1,3)="(특)","", IF($B37="신촌","X",""))))</f>
        <v/>
      </c>
      <c r="O37" s="28" t="str">
        <f>IF(COUNTIF(출석!F:F,$A37),"O",IF(RIGHT(O$1,3)="(송)",IF($B37="송도","X",""), IF(RIGHT(O$1,3)="(특)","", IF($B37="신촌","X",""))))</f>
        <v>O</v>
      </c>
      <c r="P37" s="28" t="str">
        <f>IF(COUNTIF(출석!G:G,$A37),"O",IF(RIGHT(P$1,3)="(송)",IF($B37="송도","X",""), IF(RIGHT(P$1,3)="(특)","", IF($B37="신촌","X",""))))</f>
        <v/>
      </c>
      <c r="Q37" s="28" t="str">
        <f>IF(COUNTIF(출석!H:H,$A37),"O",IF(RIGHT(Q$1,3)="(송)",IF($B37="송도","X",""), IF(RIGHT(Q$1,3)="(특)","", IF($B37="신촌","X",""))))</f>
        <v>X</v>
      </c>
      <c r="R37" s="28" t="str">
        <f>IF(COUNTIF(출석!I:I,$A37),"O",IF(RIGHT(R$1,3)="(송)",IF($B37="송도","X",""), IF(RIGHT(R$1,3)="(특)","", IF($B37="신촌","X",""))))</f>
        <v>O</v>
      </c>
      <c r="S37" s="28" t="str">
        <f>IF(COUNTIF(출석!J:J,$A37),"O",IF(RIGHT(S$1,3)="(송)",IF($B37="송도","X",""), IF(RIGHT(S$1,3)="(특)","", IF($B37="신촌","X",""))))</f>
        <v/>
      </c>
      <c r="T37" s="28" t="str">
        <f>IF(COUNTIF(출석!K:K,$A37),"O",IF(RIGHT(T$1,3)="(송)",IF($B37="송도","X",""), IF(RIGHT(T$1,3)="(특)","", IF($B37="신촌","X",""))))</f>
        <v>O</v>
      </c>
      <c r="U37" s="28" t="str">
        <f>IF(COUNTIF(출석!L:L,$A37),"O",IF(RIGHT(U$1,3)="(송)",IF($B37="송도","X",""), IF(RIGHT(U$1,3)="(특)","", IF($B37="신촌","X",""))))</f>
        <v>O</v>
      </c>
      <c r="V37" s="28" t="str">
        <f>IF(COUNTIF(출석!M:M,$A37),"O",IF(RIGHT(V$1,3)="(송)",IF($B37="송도","X",""), IF(RIGHT(V$1,3)="(특)","", IF($B37="신촌","X",""))))</f>
        <v>O</v>
      </c>
    </row>
    <row r="38" spans="1:22" ht="15.75" customHeight="1">
      <c r="A38" s="14" t="s">
        <v>35</v>
      </c>
      <c r="B38" s="14" t="s">
        <v>32</v>
      </c>
      <c r="C38" s="7" t="s">
        <v>345</v>
      </c>
      <c r="D38" s="7" t="str">
        <f t="shared" ref="D38:D39" si="27">IF(B38="아니요","", IF(OR(E38&gt;=5,AND(C38="신입",E38/COUNTIF($F$1:$U$1,IF(B38="송도","*송*","*신*"))&gt;=0.5)),"별","구름"))</f>
        <v>별</v>
      </c>
      <c r="E38" s="7">
        <f t="shared" si="1"/>
        <v>6</v>
      </c>
      <c r="F38" s="28"/>
      <c r="H38" s="7" t="s">
        <v>19</v>
      </c>
      <c r="I38" s="7" t="s">
        <v>19</v>
      </c>
      <c r="J38" s="28" t="str">
        <f>IF(COUNTIF(출석!A:A,$A38),"O",IF(RIGHT(J$1,3)="(송)",IF($B38="송도","X",""), IF(RIGHT(J$1,3)="(특)","", IF($B38="신촌","X",""))))</f>
        <v/>
      </c>
      <c r="K38" s="28" t="str">
        <f>IF(COUNTIF(출석!B:B,$A38),"O",IF(RIGHT(K$1,3)="(송)",IF($B38="송도","X",""), IF(RIGHT(K$1,3)="(특)","", IF($B38="신촌","X",""))))</f>
        <v/>
      </c>
      <c r="L38" s="28" t="str">
        <f>IF(COUNTIF(출석!C:C,$A38),"O",IF(RIGHT(L$1,3)="(송)",IF($B38="송도","X",""), IF(RIGHT(L$1,3)="(특)","", IF($B38="신촌","X",""))))</f>
        <v/>
      </c>
      <c r="M38" s="28" t="str">
        <f>IF(COUNTIF(출석!D:D,$A38),"O",IF(RIGHT(M$1,3)="(송)",IF($B38="송도","X",""), IF(RIGHT(M$1,3)="(특)","", IF($B38="신촌","X",""))))</f>
        <v>O</v>
      </c>
      <c r="N38" s="28" t="str">
        <f>IF(COUNTIF(출석!E:E,$A38),"O",IF(RIGHT(N$1,3)="(송)",IF($B38="송도","X",""), IF(RIGHT(N$1,3)="(특)","", IF($B38="신촌","X",""))))</f>
        <v/>
      </c>
      <c r="O38" s="28" t="str">
        <f>IF(COUNTIF(출석!F:F,$A38),"O",IF(RIGHT(O$1,3)="(송)",IF($B38="송도","X",""), IF(RIGHT(O$1,3)="(특)","", IF($B38="신촌","X",""))))</f>
        <v>X</v>
      </c>
      <c r="P38" s="28" t="str">
        <f>IF(COUNTIF(출석!G:G,$A38),"O",IF(RIGHT(P$1,3)="(송)",IF($B38="송도","X",""), IF(RIGHT(P$1,3)="(특)","", IF($B38="신촌","X",""))))</f>
        <v/>
      </c>
      <c r="Q38" s="28" t="str">
        <f>IF(COUNTIF(출석!H:H,$A38),"O",IF(RIGHT(Q$1,3)="(송)",IF($B38="송도","X",""), IF(RIGHT(Q$1,3)="(특)","", IF($B38="신촌","X",""))))</f>
        <v>X</v>
      </c>
      <c r="R38" s="28" t="str">
        <f>IF(COUNTIF(출석!I:I,$A38),"O",IF(RIGHT(R$1,3)="(송)",IF($B38="송도","X",""), IF(RIGHT(R$1,3)="(특)","", IF($B38="신촌","X",""))))</f>
        <v>X</v>
      </c>
      <c r="S38" s="28" t="str">
        <f>IF(COUNTIF(출석!J:J,$A38),"O",IF(RIGHT(S$1,3)="(송)",IF($B38="송도","X",""), IF(RIGHT(S$1,3)="(특)","", IF($B38="신촌","X",""))))</f>
        <v/>
      </c>
      <c r="T38" s="28" t="str">
        <f>IF(COUNTIF(출석!K:K,$A38),"O",IF(RIGHT(T$1,3)="(송)",IF($B38="송도","X",""), IF(RIGHT(T$1,3)="(특)","", IF($B38="신촌","X",""))))</f>
        <v>O</v>
      </c>
      <c r="U38" s="7" t="s">
        <v>19</v>
      </c>
      <c r="V38" s="7" t="s">
        <v>19</v>
      </c>
    </row>
    <row r="39" spans="1:22" ht="15.75" customHeight="1">
      <c r="A39" s="5" t="s">
        <v>66</v>
      </c>
      <c r="B39" s="5" t="s">
        <v>18</v>
      </c>
      <c r="C39" s="7"/>
      <c r="D39" s="7" t="str">
        <f t="shared" si="27"/>
        <v>별</v>
      </c>
      <c r="E39" s="7">
        <f t="shared" si="1"/>
        <v>5</v>
      </c>
      <c r="F39" s="7"/>
      <c r="G39" s="5" t="s">
        <v>19</v>
      </c>
      <c r="H39" s="7" t="s">
        <v>19</v>
      </c>
      <c r="I39" s="28" t="str">
        <f>IF(RIGHT(I$1,3)="(송)",IF($B39="송도","X",""),IF($B39="신촌","X",""))</f>
        <v/>
      </c>
      <c r="J39" s="28" t="str">
        <f>IF(COUNTIF(출석!A:A,$A39),"O",IF(RIGHT(J$1,3)="(송)",IF($B39="송도","X",""), IF(RIGHT(J$1,3)="(특)","", IF($B39="신촌","X",""))))</f>
        <v>O</v>
      </c>
      <c r="K39" s="28" t="str">
        <f>IF(COUNTIF(출석!B:B,$A39),"O",IF(RIGHT(K$1,3)="(송)",IF($B39="송도","X",""), IF(RIGHT(K$1,3)="(특)","", IF($B39="신촌","X",""))))</f>
        <v>O</v>
      </c>
      <c r="L39" s="28" t="str">
        <f>IF(COUNTIF(출석!C:C,$A39),"O",IF(RIGHT(L$1,3)="(송)",IF($B39="송도","X",""), IF(RIGHT(L$1,3)="(특)","", IF($B39="신촌","X",""))))</f>
        <v>X</v>
      </c>
      <c r="M39" s="28" t="str">
        <f>IF(COUNTIF(출석!D:D,$A39),"O",IF(RIGHT(M$1,3)="(송)",IF($B39="송도","X",""), IF(RIGHT(M$1,3)="(특)","", IF($B39="신촌","X",""))))</f>
        <v/>
      </c>
      <c r="N39" s="28" t="str">
        <f>IF(COUNTIF(출석!E:E,$A39),"O",IF(RIGHT(N$1,3)="(송)",IF($B39="송도","X",""), IF(RIGHT(N$1,3)="(특)","", IF($B39="신촌","X",""))))</f>
        <v>X</v>
      </c>
      <c r="O39" s="28" t="str">
        <f>IF(COUNTIF(출석!F:F,$A39),"O",IF(RIGHT(O$1,3)="(송)",IF($B39="송도","X",""), IF(RIGHT(O$1,3)="(특)","", IF($B39="신촌","X",""))))</f>
        <v/>
      </c>
      <c r="P39" s="28" t="str">
        <f>IF(COUNTIF(출석!G:G,$A39),"O",IF(RIGHT(P$1,3)="(송)",IF($B39="송도","X",""), IF(RIGHT(P$1,3)="(특)","", IF($B39="신촌","X",""))))</f>
        <v>X</v>
      </c>
      <c r="Q39" s="28" t="str">
        <f>IF(COUNTIF(출석!H:H,$A39),"O",IF(RIGHT(Q$1,3)="(송)",IF($B39="송도","X",""), IF(RIGHT(Q$1,3)="(특)","", IF($B39="신촌","X",""))))</f>
        <v/>
      </c>
      <c r="R39" s="28" t="str">
        <f>IF(COUNTIF(출석!I:I,$A39),"O",IF(RIGHT(R$1,3)="(송)",IF($B39="송도","X",""), IF(RIGHT(R$1,3)="(특)","", IF($B39="신촌","X",""))))</f>
        <v/>
      </c>
      <c r="S39" s="28" t="str">
        <f>IF(COUNTIF(출석!J:J,$A39),"O",IF(RIGHT(S$1,3)="(송)",IF($B39="송도","X",""), IF(RIGHT(S$1,3)="(특)","", IF($B39="신촌","X",""))))</f>
        <v>O</v>
      </c>
      <c r="T39" s="28" t="str">
        <f>IF(COUNTIF(출석!K:K,$A39),"O",IF(RIGHT(T$1,3)="(송)",IF($B39="송도","X",""), IF(RIGHT(T$1,3)="(특)","", IF($B39="신촌","X",""))))</f>
        <v/>
      </c>
      <c r="U39" s="28" t="str">
        <f>IF(COUNTIF(출석!L:L,$A39),"O",IF(RIGHT(U$1,3)="(송)",IF($B39="송도","X",""), IF(RIGHT(U$1,3)="(특)","", IF($B39="신촌","X",""))))</f>
        <v/>
      </c>
      <c r="V39" s="28" t="str">
        <f>IF(COUNTIF(출석!M:M,$A39),"O",IF(RIGHT(V$1,3)="(송)",IF($B39="송도","X",""), IF(RIGHT(V$1,3)="(특)","", IF($B39="신촌","X",""))))</f>
        <v>X</v>
      </c>
    </row>
    <row r="40" spans="1:22" ht="15.75" customHeight="1">
      <c r="A40" s="5" t="s">
        <v>77</v>
      </c>
      <c r="B40" s="5" t="s">
        <v>18</v>
      </c>
      <c r="C40" s="7"/>
      <c r="D40" s="7" t="s">
        <v>346</v>
      </c>
      <c r="E40" s="7">
        <f t="shared" si="1"/>
        <v>5</v>
      </c>
      <c r="F40" s="7"/>
      <c r="G40" s="5" t="s">
        <v>19</v>
      </c>
      <c r="H40" s="28" t="str">
        <f t="shared" ref="H40:I40" si="28">IF(RIGHT(H$1,3)="(송)",IF($B40="송도","X",""),IF($B40="신촌","X",""))</f>
        <v/>
      </c>
      <c r="I40" s="28" t="str">
        <f t="shared" si="28"/>
        <v/>
      </c>
      <c r="J40" s="28" t="str">
        <f>IF(COUNTIF(출석!A:A,$A40),"O",IF(RIGHT(J$1,3)="(송)",IF($B40="송도","X",""), IF(RIGHT(J$1,3)="(특)","", IF($B40="신촌","X",""))))</f>
        <v>O</v>
      </c>
      <c r="K40" s="28" t="str">
        <f>IF(COUNTIF(출석!B:B,$A40),"O",IF(RIGHT(K$1,3)="(송)",IF($B40="송도","X",""), IF(RIGHT(K$1,3)="(특)","", IF($B40="신촌","X",""))))</f>
        <v>O</v>
      </c>
      <c r="L40" s="28" t="str">
        <f>IF(COUNTIF(출석!C:C,$A40),"O",IF(RIGHT(L$1,3)="(송)",IF($B40="송도","X",""), IF(RIGHT(L$1,3)="(특)","", IF($B40="신촌","X",""))))</f>
        <v>X</v>
      </c>
      <c r="M40" s="28" t="str">
        <f>IF(COUNTIF(출석!D:D,$A40),"O",IF(RIGHT(M$1,3)="(송)",IF($B40="송도","X",""), IF(RIGHT(M$1,3)="(특)","", IF($B40="신촌","X",""))))</f>
        <v/>
      </c>
      <c r="N40" s="28" t="str">
        <f>IF(COUNTIF(출석!E:E,$A40),"O",IF(RIGHT(N$1,3)="(송)",IF($B40="송도","X",""), IF(RIGHT(N$1,3)="(특)","", IF($B40="신촌","X",""))))</f>
        <v>X</v>
      </c>
      <c r="O40" s="28" t="str">
        <f>IF(COUNTIF(출석!F:F,$A40),"O",IF(RIGHT(O$1,3)="(송)",IF($B40="송도","X",""), IF(RIGHT(O$1,3)="(특)","", IF($B40="신촌","X",""))))</f>
        <v/>
      </c>
      <c r="P40" s="28" t="str">
        <f>IF(COUNTIF(출석!G:G,$A40),"O",IF(RIGHT(P$1,3)="(송)",IF($B40="송도","X",""), IF(RIGHT(P$1,3)="(특)","", IF($B40="신촌","X",""))))</f>
        <v>X</v>
      </c>
      <c r="Q40" s="28" t="str">
        <f>IF(COUNTIF(출석!H:H,$A40),"O",IF(RIGHT(Q$1,3)="(송)",IF($B40="송도","X",""), IF(RIGHT(Q$1,3)="(특)","", IF($B40="신촌","X",""))))</f>
        <v/>
      </c>
      <c r="R40" s="28" t="str">
        <f>IF(COUNTIF(출석!I:I,$A40),"O",IF(RIGHT(R$1,3)="(송)",IF($B40="송도","X",""), IF(RIGHT(R$1,3)="(특)","", IF($B40="신촌","X",""))))</f>
        <v/>
      </c>
      <c r="S40" s="28" t="str">
        <f>IF(COUNTIF(출석!J:J,$A40),"O",IF(RIGHT(S$1,3)="(송)",IF($B40="송도","X",""), IF(RIGHT(S$1,3)="(특)","", IF($B40="신촌","X",""))))</f>
        <v>O</v>
      </c>
      <c r="T40" s="28" t="str">
        <f>IF(COUNTIF(출석!K:K,$A40),"O",IF(RIGHT(T$1,3)="(송)",IF($B40="송도","X",""), IF(RIGHT(T$1,3)="(특)","", IF($B40="신촌","X",""))))</f>
        <v/>
      </c>
      <c r="U40" s="28" t="str">
        <f>IF(COUNTIF(출석!L:L,$A40),"O",IF(RIGHT(U$1,3)="(송)",IF($B40="송도","X",""), IF(RIGHT(U$1,3)="(특)","", IF($B40="신촌","X",""))))</f>
        <v/>
      </c>
      <c r="V40" s="28" t="str">
        <f>IF(COUNTIF(출석!M:M,$A40),"O",IF(RIGHT(V$1,3)="(송)",IF($B40="송도","X",""), IF(RIGHT(V$1,3)="(특)","", IF($B40="신촌","X",""))))</f>
        <v>O</v>
      </c>
    </row>
    <row r="41" spans="1:22" ht="15.75" customHeight="1">
      <c r="A41" s="21" t="s">
        <v>60</v>
      </c>
      <c r="B41" s="21" t="s">
        <v>32</v>
      </c>
      <c r="C41" s="7" t="s">
        <v>345</v>
      </c>
      <c r="D41" s="7" t="str">
        <f t="shared" ref="D41:D46" si="29">IF(B41="아니요","", IF(OR(E41&gt;=5,AND(C41="신입",E41/COUNTIF($F$1:$U$1,IF(B41="송도","*송*","*신*"))&gt;=0.5)),"별","구름"))</f>
        <v>별</v>
      </c>
      <c r="E41" s="7">
        <f t="shared" si="1"/>
        <v>5</v>
      </c>
      <c r="F41" s="7"/>
      <c r="H41" s="7" t="s">
        <v>19</v>
      </c>
      <c r="I41" s="7" t="s">
        <v>19</v>
      </c>
      <c r="J41" s="28" t="str">
        <f>IF(COUNTIF(출석!A:A,$A41),"O",IF(RIGHT(J$1,3)="(송)",IF($B41="송도","X",""), IF(RIGHT(J$1,3)="(특)","", IF($B41="신촌","X",""))))</f>
        <v/>
      </c>
      <c r="K41" s="28" t="str">
        <f>IF(COUNTIF(출석!B:B,$A41),"O",IF(RIGHT(K$1,3)="(송)",IF($B41="송도","X",""), IF(RIGHT(K$1,3)="(특)","", IF($B41="신촌","X",""))))</f>
        <v/>
      </c>
      <c r="L41" s="28" t="str">
        <f>IF(COUNTIF(출석!C:C,$A41),"O",IF(RIGHT(L$1,3)="(송)",IF($B41="송도","X",""), IF(RIGHT(L$1,3)="(특)","", IF($B41="신촌","X",""))))</f>
        <v/>
      </c>
      <c r="M41" s="28" t="str">
        <f>IF(COUNTIF(출석!D:D,$A41),"O",IF(RIGHT(M$1,3)="(송)",IF($B41="송도","X",""), IF(RIGHT(M$1,3)="(특)","", IF($B41="신촌","X",""))))</f>
        <v>O</v>
      </c>
      <c r="N41" s="28" t="str">
        <f>IF(COUNTIF(출석!E:E,$A41),"O",IF(RIGHT(N$1,3)="(송)",IF($B41="송도","X",""), IF(RIGHT(N$1,3)="(특)","", IF($B41="신촌","X",""))))</f>
        <v/>
      </c>
      <c r="O41" s="28" t="str">
        <f>IF(COUNTIF(출석!F:F,$A41),"O",IF(RIGHT(O$1,3)="(송)",IF($B41="송도","X",""), IF(RIGHT(O$1,3)="(특)","", IF($B41="신촌","X",""))))</f>
        <v>X</v>
      </c>
      <c r="P41" s="28" t="str">
        <f>IF(COUNTIF(출석!G:G,$A41),"O",IF(RIGHT(P$1,3)="(송)",IF($B41="송도","X",""), IF(RIGHT(P$1,3)="(특)","", IF($B41="신촌","X",""))))</f>
        <v/>
      </c>
      <c r="Q41" s="28" t="str">
        <f>IF(COUNTIF(출석!H:H,$A41),"O",IF(RIGHT(Q$1,3)="(송)",IF($B41="송도","X",""), IF(RIGHT(Q$1,3)="(특)","", IF($B41="신촌","X",""))))</f>
        <v>O</v>
      </c>
      <c r="R41" s="28" t="str">
        <f>IF(COUNTIF(출석!I:I,$A41),"O",IF(RIGHT(R$1,3)="(송)",IF($B41="송도","X",""), IF(RIGHT(R$1,3)="(특)","", IF($B41="신촌","X",""))))</f>
        <v>O</v>
      </c>
      <c r="S41" s="28" t="str">
        <f>IF(COUNTIF(출석!J:J,$A41),"O",IF(RIGHT(S$1,3)="(송)",IF($B41="송도","X",""), IF(RIGHT(S$1,3)="(특)","", IF($B41="신촌","X",""))))</f>
        <v/>
      </c>
      <c r="T41" s="28" t="str">
        <f>IF(COUNTIF(출석!K:K,$A41),"O",IF(RIGHT(T$1,3)="(송)",IF($B41="송도","X",""), IF(RIGHT(T$1,3)="(특)","", IF($B41="신촌","X",""))))</f>
        <v>X</v>
      </c>
      <c r="U41" s="28" t="str">
        <f>IF(COUNTIF(출석!L:L,$A41),"O",IF(RIGHT(U$1,3)="(송)",IF($B41="송도","X",""), IF(RIGHT(U$1,3)="(특)","", IF($B41="신촌","X",""))))</f>
        <v>X</v>
      </c>
      <c r="V41" s="28" t="str">
        <f>IF(COUNTIF(출석!M:M,$A41),"O",IF(RIGHT(V$1,3)="(송)",IF($B41="송도","X",""), IF(RIGHT(V$1,3)="(특)","", IF($B41="신촌","X",""))))</f>
        <v/>
      </c>
    </row>
    <row r="42" spans="1:22" ht="15.75" customHeight="1">
      <c r="A42" s="9" t="s">
        <v>28</v>
      </c>
      <c r="B42" s="9" t="s">
        <v>32</v>
      </c>
      <c r="C42" s="7" t="s">
        <v>345</v>
      </c>
      <c r="D42" s="7" t="str">
        <f t="shared" si="29"/>
        <v>별</v>
      </c>
      <c r="E42" s="7">
        <f t="shared" si="1"/>
        <v>5</v>
      </c>
      <c r="F42" s="7" t="s">
        <v>19</v>
      </c>
      <c r="H42" s="28" t="str">
        <f t="shared" ref="H42:H43" si="30">IF(RIGHT(H$1,3)="(송)",IF($B42="송도","X",""),IF($B42="신촌","X",""))</f>
        <v>X</v>
      </c>
      <c r="I42" s="7" t="s">
        <v>19</v>
      </c>
      <c r="J42" s="28" t="str">
        <f>IF(COUNTIF(출석!A:A,$A42),"O",IF(RIGHT(J$1,3)="(송)",IF($B42="송도","X",""), IF(RIGHT(J$1,3)="(특)","", IF($B42="신촌","X",""))))</f>
        <v/>
      </c>
      <c r="K42" s="28" t="str">
        <f>IF(COUNTIF(출석!B:B,$A42),"O",IF(RIGHT(K$1,3)="(송)",IF($B42="송도","X",""), IF(RIGHT(K$1,3)="(특)","", IF($B42="신촌","X",""))))</f>
        <v/>
      </c>
      <c r="L42" s="28" t="str">
        <f>IF(COUNTIF(출석!C:C,$A42),"O",IF(RIGHT(L$1,3)="(송)",IF($B42="송도","X",""), IF(RIGHT(L$1,3)="(특)","", IF($B42="신촌","X",""))))</f>
        <v/>
      </c>
      <c r="M42" s="28" t="str">
        <f>IF(COUNTIF(출석!D:D,$A42),"O",IF(RIGHT(M$1,3)="(송)",IF($B42="송도","X",""), IF(RIGHT(M$1,3)="(특)","", IF($B42="신촌","X",""))))</f>
        <v>O</v>
      </c>
      <c r="N42" s="28" t="str">
        <f>IF(COUNTIF(출석!E:E,$A42),"O",IF(RIGHT(N$1,3)="(송)",IF($B42="송도","X",""), IF(RIGHT(N$1,3)="(특)","", IF($B42="신촌","X",""))))</f>
        <v/>
      </c>
      <c r="O42" s="28" t="str">
        <f>IF(COUNTIF(출석!F:F,$A42),"O",IF(RIGHT(O$1,3)="(송)",IF($B42="송도","X",""), IF(RIGHT(O$1,3)="(특)","", IF($B42="신촌","X",""))))</f>
        <v>O</v>
      </c>
      <c r="P42" s="28" t="str">
        <f>IF(COUNTIF(출석!G:G,$A42),"O",IF(RIGHT(P$1,3)="(송)",IF($B42="송도","X",""), IF(RIGHT(P$1,3)="(특)","", IF($B42="신촌","X",""))))</f>
        <v/>
      </c>
      <c r="Q42" s="28" t="str">
        <f>IF(COUNTIF(출석!H:H,$A42),"O",IF(RIGHT(Q$1,3)="(송)",IF($B42="송도","X",""), IF(RIGHT(Q$1,3)="(특)","", IF($B42="신촌","X",""))))</f>
        <v>X</v>
      </c>
      <c r="R42" s="28" t="str">
        <f>IF(COUNTIF(출석!I:I,$A42),"O",IF(RIGHT(R$1,3)="(송)",IF($B42="송도","X",""), IF(RIGHT(R$1,3)="(특)","", IF($B42="신촌","X",""))))</f>
        <v>X</v>
      </c>
      <c r="S42" s="28" t="str">
        <f>IF(COUNTIF(출석!J:J,$A42),"O",IF(RIGHT(S$1,3)="(송)",IF($B42="송도","X",""), IF(RIGHT(S$1,3)="(특)","", IF($B42="신촌","X",""))))</f>
        <v/>
      </c>
      <c r="T42" s="28" t="str">
        <f>IF(COUNTIF(출석!K:K,$A42),"O",IF(RIGHT(T$1,3)="(송)",IF($B42="송도","X",""), IF(RIGHT(T$1,3)="(특)","", IF($B42="신촌","X",""))))</f>
        <v>X</v>
      </c>
      <c r="U42" s="28" t="str">
        <f>IF(COUNTIF(출석!L:L,$A42),"O",IF(RIGHT(U$1,3)="(송)",IF($B42="송도","X",""), IF(RIGHT(U$1,3)="(특)","", IF($B42="신촌","X",""))))</f>
        <v>O</v>
      </c>
      <c r="V42" s="28" t="str">
        <f>IF(COUNTIF(출석!M:M,$A42),"O",IF(RIGHT(V$1,3)="(송)",IF($B42="송도","X",""), IF(RIGHT(V$1,3)="(특)","", IF($B42="신촌","X",""))))</f>
        <v/>
      </c>
    </row>
    <row r="43" spans="1:22" ht="15.75" customHeight="1">
      <c r="A43" s="14" t="s">
        <v>44</v>
      </c>
      <c r="B43" s="14" t="s">
        <v>32</v>
      </c>
      <c r="C43" s="7" t="s">
        <v>345</v>
      </c>
      <c r="D43" s="7" t="str">
        <f t="shared" si="29"/>
        <v>별</v>
      </c>
      <c r="E43" s="7">
        <f t="shared" si="1"/>
        <v>5</v>
      </c>
      <c r="F43" s="7"/>
      <c r="H43" s="28" t="str">
        <f t="shared" si="30"/>
        <v>X</v>
      </c>
      <c r="I43" s="7" t="s">
        <v>19</v>
      </c>
      <c r="J43" s="28" t="str">
        <f>IF(COUNTIF(출석!A:A,$A43),"O",IF(RIGHT(J$1,3)="(송)",IF($B43="송도","X",""), IF(RIGHT(J$1,3)="(특)","", IF($B43="신촌","X",""))))</f>
        <v/>
      </c>
      <c r="K43" s="28" t="str">
        <f>IF(COUNTIF(출석!B:B,$A43),"O",IF(RIGHT(K$1,3)="(송)",IF($B43="송도","X",""), IF(RIGHT(K$1,3)="(특)","", IF($B43="신촌","X",""))))</f>
        <v/>
      </c>
      <c r="L43" s="28" t="str">
        <f>IF(COUNTIF(출석!C:C,$A43),"O",IF(RIGHT(L$1,3)="(송)",IF($B43="송도","X",""), IF(RIGHT(L$1,3)="(특)","", IF($B43="신촌","X",""))))</f>
        <v/>
      </c>
      <c r="M43" s="28" t="str">
        <f>IF(COUNTIF(출석!D:D,$A43),"O",IF(RIGHT(M$1,3)="(송)",IF($B43="송도","X",""), IF(RIGHT(M$1,3)="(특)","", IF($B43="신촌","X",""))))</f>
        <v>O</v>
      </c>
      <c r="N43" s="28" t="str">
        <f>IF(COUNTIF(출석!E:E,$A43),"O",IF(RIGHT(N$1,3)="(송)",IF($B43="송도","X",""), IF(RIGHT(N$1,3)="(특)","", IF($B43="신촌","X",""))))</f>
        <v/>
      </c>
      <c r="O43" s="28" t="str">
        <f>IF(COUNTIF(출석!F:F,$A43),"O",IF(RIGHT(O$1,3)="(송)",IF($B43="송도","X",""), IF(RIGHT(O$1,3)="(특)","", IF($B43="신촌","X",""))))</f>
        <v>O</v>
      </c>
      <c r="P43" s="28" t="str">
        <f>IF(COUNTIF(출석!G:G,$A43),"O",IF(RIGHT(P$1,3)="(송)",IF($B43="송도","X",""), IF(RIGHT(P$1,3)="(특)","", IF($B43="신촌","X",""))))</f>
        <v/>
      </c>
      <c r="Q43" s="28" t="str">
        <f>IF(COUNTIF(출석!H:H,$A43),"O",IF(RIGHT(Q$1,3)="(송)",IF($B43="송도","X",""), IF(RIGHT(Q$1,3)="(특)","", IF($B43="신촌","X",""))))</f>
        <v>X</v>
      </c>
      <c r="R43" s="28" t="str">
        <f>IF(COUNTIF(출석!I:I,$A43),"O",IF(RIGHT(R$1,3)="(송)",IF($B43="송도","X",""), IF(RIGHT(R$1,3)="(특)","", IF($B43="신촌","X",""))))</f>
        <v>X</v>
      </c>
      <c r="S43" s="28" t="str">
        <f>IF(COUNTIF(출석!J:J,$A43),"O",IF(RIGHT(S$1,3)="(송)",IF($B43="송도","X",""), IF(RIGHT(S$1,3)="(특)","", IF($B43="신촌","X",""))))</f>
        <v/>
      </c>
      <c r="T43" s="28" t="str">
        <f>IF(COUNTIF(출석!K:K,$A43),"O",IF(RIGHT(T$1,3)="(송)",IF($B43="송도","X",""), IF(RIGHT(T$1,3)="(특)","", IF($B43="신촌","X",""))))</f>
        <v>O</v>
      </c>
      <c r="U43" s="28" t="str">
        <f>IF(COUNTIF(출석!L:L,$A43),"O",IF(RIGHT(U$1,3)="(송)",IF($B43="송도","X",""), IF(RIGHT(U$1,3)="(특)","", IF($B43="신촌","X",""))))</f>
        <v>O</v>
      </c>
      <c r="V43" s="28" t="str">
        <f>IF(COUNTIF(출석!M:M,$A43),"O",IF(RIGHT(V$1,3)="(송)",IF($B43="송도","X",""), IF(RIGHT(V$1,3)="(특)","", IF($B43="신촌","X",""))))</f>
        <v/>
      </c>
    </row>
    <row r="44" spans="1:22" ht="15.75" customHeight="1">
      <c r="A44" s="9" t="s">
        <v>46</v>
      </c>
      <c r="B44" s="9" t="s">
        <v>32</v>
      </c>
      <c r="C44" s="7" t="s">
        <v>345</v>
      </c>
      <c r="D44" s="7" t="str">
        <f t="shared" si="29"/>
        <v>별</v>
      </c>
      <c r="E44" s="7">
        <f t="shared" si="1"/>
        <v>5</v>
      </c>
      <c r="F44" s="7" t="s">
        <v>19</v>
      </c>
      <c r="H44" s="7" t="s">
        <v>19</v>
      </c>
      <c r="I44" s="28" t="str">
        <f t="shared" ref="I44:I45" si="31">IF(RIGHT(I$1,3)="(송)",IF($B44="송도","X",""),IF($B44="신촌","X",""))</f>
        <v>X</v>
      </c>
      <c r="J44" s="28" t="str">
        <f>IF(COUNTIF(출석!A:A,$A44),"O",IF(RIGHT(J$1,3)="(송)",IF($B44="송도","X",""), IF(RIGHT(J$1,3)="(특)","", IF($B44="신촌","X",""))))</f>
        <v>O</v>
      </c>
      <c r="K44" s="28" t="str">
        <f>IF(COUNTIF(출석!B:B,$A44),"O",IF(RIGHT(K$1,3)="(송)",IF($B44="송도","X",""), IF(RIGHT(K$1,3)="(특)","", IF($B44="신촌","X",""))))</f>
        <v/>
      </c>
      <c r="L44" s="28" t="str">
        <f>IF(COUNTIF(출석!C:C,$A44),"O",IF(RIGHT(L$1,3)="(송)",IF($B44="송도","X",""), IF(RIGHT(L$1,3)="(특)","", IF($B44="신촌","X",""))))</f>
        <v/>
      </c>
      <c r="M44" s="28" t="str">
        <f>IF(COUNTIF(출석!D:D,$A44),"O",IF(RIGHT(M$1,3)="(송)",IF($B44="송도","X",""), IF(RIGHT(M$1,3)="(특)","", IF($B44="신촌","X",""))))</f>
        <v>X</v>
      </c>
      <c r="N44" s="28" t="str">
        <f>IF(COUNTIF(출석!E:E,$A44),"O",IF(RIGHT(N$1,3)="(송)",IF($B44="송도","X",""), IF(RIGHT(N$1,3)="(특)","", IF($B44="신촌","X",""))))</f>
        <v>O</v>
      </c>
      <c r="O44" s="28" t="str">
        <f>IF(COUNTIF(출석!F:F,$A44),"O",IF(RIGHT(O$1,3)="(송)",IF($B44="송도","X",""), IF(RIGHT(O$1,3)="(특)","", IF($B44="신촌","X",""))))</f>
        <v>X</v>
      </c>
      <c r="P44" s="28" t="str">
        <f>IF(COUNTIF(출석!G:G,$A44),"O",IF(RIGHT(P$1,3)="(송)",IF($B44="송도","X",""), IF(RIGHT(P$1,3)="(특)","", IF($B44="신촌","X",""))))</f>
        <v/>
      </c>
      <c r="Q44" s="28" t="str">
        <f>IF(COUNTIF(출석!H:H,$A44),"O",IF(RIGHT(Q$1,3)="(송)",IF($B44="송도","X",""), IF(RIGHT(Q$1,3)="(특)","", IF($B44="신촌","X",""))))</f>
        <v>X</v>
      </c>
      <c r="R44" s="28" t="str">
        <f>IF(COUNTIF(출석!I:I,$A44),"O",IF(RIGHT(R$1,3)="(송)",IF($B44="송도","X",""), IF(RIGHT(R$1,3)="(특)","", IF($B44="신촌","X",""))))</f>
        <v>X</v>
      </c>
      <c r="S44" s="28" t="str">
        <f>IF(COUNTIF(출석!J:J,$A44),"O",IF(RIGHT(S$1,3)="(송)",IF($B44="송도","X",""), IF(RIGHT(S$1,3)="(특)","", IF($B44="신촌","X",""))))</f>
        <v/>
      </c>
      <c r="T44" s="28" t="str">
        <f>IF(COUNTIF(출석!K:K,$A44),"O",IF(RIGHT(T$1,3)="(송)",IF($B44="송도","X",""), IF(RIGHT(T$1,3)="(특)","", IF($B44="신촌","X",""))))</f>
        <v>X</v>
      </c>
      <c r="U44" s="28" t="str">
        <f>IF(COUNTIF(출석!L:L,$A44),"O",IF(RIGHT(U$1,3)="(송)",IF($B44="송도","X",""), IF(RIGHT(U$1,3)="(특)","", IF($B44="신촌","X",""))))</f>
        <v>O</v>
      </c>
      <c r="V44" s="28" t="str">
        <f>IF(COUNTIF(출석!M:M,$A44),"O",IF(RIGHT(V$1,3)="(송)",IF($B44="송도","X",""), IF(RIGHT(V$1,3)="(특)","", IF($B44="신촌","X",""))))</f>
        <v/>
      </c>
    </row>
    <row r="45" spans="1:22" ht="15.75" customHeight="1">
      <c r="A45" s="9" t="s">
        <v>54</v>
      </c>
      <c r="B45" s="9" t="s">
        <v>32</v>
      </c>
      <c r="C45" s="7" t="s">
        <v>345</v>
      </c>
      <c r="D45" s="7" t="str">
        <f t="shared" si="29"/>
        <v>별</v>
      </c>
      <c r="E45" s="7">
        <f t="shared" si="1"/>
        <v>5</v>
      </c>
      <c r="F45" s="7" t="s">
        <v>19</v>
      </c>
      <c r="H45" s="7" t="s">
        <v>19</v>
      </c>
      <c r="I45" s="28" t="str">
        <f t="shared" si="31"/>
        <v>X</v>
      </c>
      <c r="J45" s="28" t="str">
        <f>IF(COUNTIF(출석!A:A,$A45),"O",IF(RIGHT(J$1,3)="(송)",IF($B45="송도","X",""), IF(RIGHT(J$1,3)="(특)","", IF($B45="신촌","X",""))))</f>
        <v/>
      </c>
      <c r="K45" s="28" t="str">
        <f>IF(COUNTIF(출석!B:B,$A45),"O",IF(RIGHT(K$1,3)="(송)",IF($B45="송도","X",""), IF(RIGHT(K$1,3)="(특)","", IF($B45="신촌","X",""))))</f>
        <v/>
      </c>
      <c r="L45" s="28" t="str">
        <f>IF(COUNTIF(출석!C:C,$A45),"O",IF(RIGHT(L$1,3)="(송)",IF($B45="송도","X",""), IF(RIGHT(L$1,3)="(특)","", IF($B45="신촌","X",""))))</f>
        <v/>
      </c>
      <c r="M45" s="28" t="str">
        <f>IF(COUNTIF(출석!D:D,$A45),"O",IF(RIGHT(M$1,3)="(송)",IF($B45="송도","X",""), IF(RIGHT(M$1,3)="(특)","", IF($B45="신촌","X",""))))</f>
        <v>X</v>
      </c>
      <c r="N45" s="28" t="str">
        <f>IF(COUNTIF(출석!E:E,$A45),"O",IF(RIGHT(N$1,3)="(송)",IF($B45="송도","X",""), IF(RIGHT(N$1,3)="(특)","", IF($B45="신촌","X",""))))</f>
        <v/>
      </c>
      <c r="O45" s="28" t="str">
        <f>IF(COUNTIF(출석!F:F,$A45),"O",IF(RIGHT(O$1,3)="(송)",IF($B45="송도","X",""), IF(RIGHT(O$1,3)="(특)","", IF($B45="신촌","X",""))))</f>
        <v>X</v>
      </c>
      <c r="P45" s="28" t="str">
        <f>IF(COUNTIF(출석!G:G,$A45),"O",IF(RIGHT(P$1,3)="(송)",IF($B45="송도","X",""), IF(RIGHT(P$1,3)="(특)","", IF($B45="신촌","X",""))))</f>
        <v/>
      </c>
      <c r="Q45" s="28" t="str">
        <f>IF(COUNTIF(출석!H:H,$A45),"O",IF(RIGHT(Q$1,3)="(송)",IF($B45="송도","X",""), IF(RIGHT(Q$1,3)="(특)","", IF($B45="신촌","X",""))))</f>
        <v>O</v>
      </c>
      <c r="R45" s="28" t="str">
        <f>IF(COUNTIF(출석!I:I,$A45),"O",IF(RIGHT(R$1,3)="(송)",IF($B45="송도","X",""), IF(RIGHT(R$1,3)="(특)","", IF($B45="신촌","X",""))))</f>
        <v>X</v>
      </c>
      <c r="S45" s="28" t="str">
        <f>IF(COUNTIF(출석!J:J,$A45),"O",IF(RIGHT(S$1,3)="(송)",IF($B45="송도","X",""), IF(RIGHT(S$1,3)="(특)","", IF($B45="신촌","X",""))))</f>
        <v/>
      </c>
      <c r="T45" s="28" t="str">
        <f>IF(COUNTIF(출석!K:K,$A45),"O",IF(RIGHT(T$1,3)="(송)",IF($B45="송도","X",""), IF(RIGHT(T$1,3)="(특)","", IF($B45="신촌","X",""))))</f>
        <v>O</v>
      </c>
      <c r="U45" s="28" t="str">
        <f>IF(COUNTIF(출석!L:L,$A45),"O",IF(RIGHT(U$1,3)="(송)",IF($B45="송도","X",""), IF(RIGHT(U$1,3)="(특)","", IF($B45="신촌","X",""))))</f>
        <v>O</v>
      </c>
      <c r="V45" s="28" t="str">
        <f>IF(COUNTIF(출석!M:M,$A45),"O",IF(RIGHT(V$1,3)="(송)",IF($B45="송도","X",""), IF(RIGHT(V$1,3)="(특)","", IF($B45="신촌","X",""))))</f>
        <v/>
      </c>
    </row>
    <row r="46" spans="1:22" ht="15.75" customHeight="1">
      <c r="A46" s="9" t="s">
        <v>51</v>
      </c>
      <c r="B46" s="9" t="s">
        <v>32</v>
      </c>
      <c r="C46" s="7" t="s">
        <v>345</v>
      </c>
      <c r="D46" s="7" t="str">
        <f t="shared" si="29"/>
        <v>별</v>
      </c>
      <c r="E46" s="7">
        <f t="shared" si="1"/>
        <v>5</v>
      </c>
      <c r="F46" s="7"/>
      <c r="H46" s="7" t="s">
        <v>19</v>
      </c>
      <c r="I46" s="7" t="s">
        <v>19</v>
      </c>
      <c r="J46" s="28" t="str">
        <f>IF(COUNTIF(출석!A:A,$A46),"O",IF(RIGHT(J$1,3)="(송)",IF($B46="송도","X",""), IF(RIGHT(J$1,3)="(특)","", IF($B46="신촌","X",""))))</f>
        <v/>
      </c>
      <c r="K46" s="28" t="str">
        <f>IF(COUNTIF(출석!B:B,$A46),"O",IF(RIGHT(K$1,3)="(송)",IF($B46="송도","X",""), IF(RIGHT(K$1,3)="(특)","", IF($B46="신촌","X",""))))</f>
        <v/>
      </c>
      <c r="L46" s="28" t="str">
        <f>IF(COUNTIF(출석!C:C,$A46),"O",IF(RIGHT(L$1,3)="(송)",IF($B46="송도","X",""), IF(RIGHT(L$1,3)="(특)","", IF($B46="신촌","X",""))))</f>
        <v/>
      </c>
      <c r="M46" s="28" t="str">
        <f>IF(COUNTIF(출석!D:D,$A46),"O",IF(RIGHT(M$1,3)="(송)",IF($B46="송도","X",""), IF(RIGHT(M$1,3)="(특)","", IF($B46="신촌","X",""))))</f>
        <v>X</v>
      </c>
      <c r="N46" s="28" t="str">
        <f>IF(COUNTIF(출석!E:E,$A46),"O",IF(RIGHT(N$1,3)="(송)",IF($B46="송도","X",""), IF(RIGHT(N$1,3)="(특)","", IF($B46="신촌","X",""))))</f>
        <v/>
      </c>
      <c r="O46" s="28" t="str">
        <f>IF(COUNTIF(출석!F:F,$A46),"O",IF(RIGHT(O$1,3)="(송)",IF($B46="송도","X",""), IF(RIGHT(O$1,3)="(특)","", IF($B46="신촌","X",""))))</f>
        <v>O</v>
      </c>
      <c r="P46" s="28" t="str">
        <f>IF(COUNTIF(출석!G:G,$A46),"O",IF(RIGHT(P$1,3)="(송)",IF($B46="송도","X",""), IF(RIGHT(P$1,3)="(특)","", IF($B46="신촌","X",""))))</f>
        <v/>
      </c>
      <c r="Q46" s="28" t="str">
        <f>IF(COUNTIF(출석!H:H,$A46),"O",IF(RIGHT(Q$1,3)="(송)",IF($B46="송도","X",""), IF(RIGHT(Q$1,3)="(특)","", IF($B46="신촌","X",""))))</f>
        <v>X</v>
      </c>
      <c r="R46" s="28" t="str">
        <f>IF(COUNTIF(출석!I:I,$A46),"O",IF(RIGHT(R$1,3)="(송)",IF($B46="송도","X",""), IF(RIGHT(R$1,3)="(특)","", IF($B46="신촌","X",""))))</f>
        <v>X</v>
      </c>
      <c r="S46" s="28" t="str">
        <f>IF(COUNTIF(출석!J:J,$A46),"O",IF(RIGHT(S$1,3)="(송)",IF($B46="송도","X",""), IF(RIGHT(S$1,3)="(특)","", IF($B46="신촌","X",""))))</f>
        <v/>
      </c>
      <c r="T46" s="28" t="str">
        <f>IF(COUNTIF(출석!K:K,$A46),"O",IF(RIGHT(T$1,3)="(송)",IF($B46="송도","X",""), IF(RIGHT(T$1,3)="(특)","", IF($B46="신촌","X",""))))</f>
        <v>O</v>
      </c>
      <c r="U46" s="28" t="str">
        <f>IF(COUNTIF(출석!L:L,$A46),"O",IF(RIGHT(U$1,3)="(송)",IF($B46="송도","X",""), IF(RIGHT(U$1,3)="(특)","", IF($B46="신촌","X",""))))</f>
        <v>O</v>
      </c>
      <c r="V46" s="28" t="str">
        <f>IF(COUNTIF(출석!M:M,$A46),"O",IF(RIGHT(V$1,3)="(송)",IF($B46="송도","X",""), IF(RIGHT(V$1,3)="(특)","", IF($B46="신촌","X",""))))</f>
        <v/>
      </c>
    </row>
    <row r="47" spans="1:22" ht="15.75" customHeight="1">
      <c r="A47" s="5" t="s">
        <v>63</v>
      </c>
      <c r="B47" s="5" t="s">
        <v>18</v>
      </c>
      <c r="C47" s="7"/>
      <c r="D47" s="7" t="s">
        <v>346</v>
      </c>
      <c r="E47" s="7">
        <f t="shared" si="1"/>
        <v>4</v>
      </c>
      <c r="F47" s="7"/>
      <c r="G47" s="5" t="s">
        <v>19</v>
      </c>
      <c r="H47" s="28" t="str">
        <f t="shared" ref="H47:I47" si="32">IF(RIGHT(H$1,3)="(송)",IF($B47="송도","X",""),IF($B47="신촌","X",""))</f>
        <v/>
      </c>
      <c r="I47" s="28" t="str">
        <f t="shared" si="32"/>
        <v/>
      </c>
      <c r="J47" s="28" t="str">
        <f>IF(COUNTIF(출석!A:A,$A47),"O",IF(RIGHT(J$1,3)="(송)",IF($B47="송도","X",""), IF(RIGHT(J$1,3)="(특)","", IF($B47="신촌","X",""))))</f>
        <v>O</v>
      </c>
      <c r="K47" s="28" t="str">
        <f>IF(COUNTIF(출석!B:B,$A47),"O",IF(RIGHT(K$1,3)="(송)",IF($B47="송도","X",""), IF(RIGHT(K$1,3)="(특)","", IF($B47="신촌","X",""))))</f>
        <v>O</v>
      </c>
      <c r="L47" s="28" t="str">
        <f>IF(COUNTIF(출석!C:C,$A47),"O",IF(RIGHT(L$1,3)="(송)",IF($B47="송도","X",""), IF(RIGHT(L$1,3)="(특)","", IF($B47="신촌","X",""))))</f>
        <v>O</v>
      </c>
      <c r="M47" s="28" t="str">
        <f>IF(COUNTIF(출석!D:D,$A47),"O",IF(RIGHT(M$1,3)="(송)",IF($B47="송도","X",""), IF(RIGHT(M$1,3)="(특)","", IF($B47="신촌","X",""))))</f>
        <v/>
      </c>
      <c r="N47" s="28" t="str">
        <f>IF(COUNTIF(출석!E:E,$A47),"O",IF(RIGHT(N$1,3)="(송)",IF($B47="송도","X",""), IF(RIGHT(N$1,3)="(특)","", IF($B47="신촌","X",""))))</f>
        <v>X</v>
      </c>
      <c r="O47" s="28" t="str">
        <f>IF(COUNTIF(출석!F:F,$A47),"O",IF(RIGHT(O$1,3)="(송)",IF($B47="송도","X",""), IF(RIGHT(O$1,3)="(특)","", IF($B47="신촌","X",""))))</f>
        <v/>
      </c>
      <c r="P47" s="28" t="str">
        <f>IF(COUNTIF(출석!G:G,$A47),"O",IF(RIGHT(P$1,3)="(송)",IF($B47="송도","X",""), IF(RIGHT(P$1,3)="(특)","", IF($B47="신촌","X",""))))</f>
        <v>X</v>
      </c>
      <c r="Q47" s="28" t="str">
        <f>IF(COUNTIF(출석!H:H,$A47),"O",IF(RIGHT(Q$1,3)="(송)",IF($B47="송도","X",""), IF(RIGHT(Q$1,3)="(특)","", IF($B47="신촌","X",""))))</f>
        <v/>
      </c>
      <c r="R47" s="28" t="str">
        <f>IF(COUNTIF(출석!I:I,$A47),"O",IF(RIGHT(R$1,3)="(송)",IF($B47="송도","X",""), IF(RIGHT(R$1,3)="(특)","", IF($B47="신촌","X",""))))</f>
        <v/>
      </c>
      <c r="S47" s="28" t="str">
        <f>IF(COUNTIF(출석!J:J,$A47),"O",IF(RIGHT(S$1,3)="(송)",IF($B47="송도","X",""), IF(RIGHT(S$1,3)="(특)","", IF($B47="신촌","X",""))))</f>
        <v>X</v>
      </c>
      <c r="T47" s="28" t="str">
        <f>IF(COUNTIF(출석!K:K,$A47),"O",IF(RIGHT(T$1,3)="(송)",IF($B47="송도","X",""), IF(RIGHT(T$1,3)="(특)","", IF($B47="신촌","X",""))))</f>
        <v/>
      </c>
      <c r="U47" s="28" t="str">
        <f>IF(COUNTIF(출석!L:L,$A47),"O",IF(RIGHT(U$1,3)="(송)",IF($B47="송도","X",""), IF(RIGHT(U$1,3)="(특)","", IF($B47="신촌","X",""))))</f>
        <v/>
      </c>
      <c r="V47" s="28" t="str">
        <f>IF(COUNTIF(출석!M:M,$A47),"O",IF(RIGHT(V$1,3)="(송)",IF($B47="송도","X",""), IF(RIGHT(V$1,3)="(특)","", IF($B47="신촌","X",""))))</f>
        <v>X</v>
      </c>
    </row>
    <row r="48" spans="1:22" ht="15.75" customHeight="1">
      <c r="A48" s="5" t="s">
        <v>57</v>
      </c>
      <c r="B48" s="5" t="s">
        <v>32</v>
      </c>
      <c r="C48" s="28"/>
      <c r="D48" s="7" t="s">
        <v>346</v>
      </c>
      <c r="E48" s="7">
        <f t="shared" si="1"/>
        <v>4</v>
      </c>
      <c r="F48" s="28"/>
      <c r="H48" s="28" t="str">
        <f t="shared" ref="H48:I48" si="33">IF(RIGHT(H$1,3)="(송)",IF($B48="송도","X",""),IF($B48="신촌","X",""))</f>
        <v>X</v>
      </c>
      <c r="I48" s="28" t="str">
        <f t="shared" si="33"/>
        <v>X</v>
      </c>
      <c r="J48" s="28" t="str">
        <f>IF(COUNTIF(출석!A:A,$A48),"O",IF(RIGHT(J$1,3)="(송)",IF($B48="송도","X",""), IF(RIGHT(J$1,3)="(특)","", IF($B48="신촌","X",""))))</f>
        <v/>
      </c>
      <c r="K48" s="28" t="str">
        <f>IF(COUNTIF(출석!B:B,$A48),"O",IF(RIGHT(K$1,3)="(송)",IF($B48="송도","X",""), IF(RIGHT(K$1,3)="(특)","", IF($B48="신촌","X",""))))</f>
        <v/>
      </c>
      <c r="L48" s="28" t="str">
        <f>IF(COUNTIF(출석!C:C,$A48),"O",IF(RIGHT(L$1,3)="(송)",IF($B48="송도","X",""), IF(RIGHT(L$1,3)="(특)","", IF($B48="신촌","X",""))))</f>
        <v/>
      </c>
      <c r="M48" s="28" t="str">
        <f>IF(COUNTIF(출석!D:D,$A48),"O",IF(RIGHT(M$1,3)="(송)",IF($B48="송도","X",""), IF(RIGHT(M$1,3)="(특)","", IF($B48="신촌","X",""))))</f>
        <v>O</v>
      </c>
      <c r="N48" s="28" t="str">
        <f>IF(COUNTIF(출석!E:E,$A48),"O",IF(RIGHT(N$1,3)="(송)",IF($B48="송도","X",""), IF(RIGHT(N$1,3)="(특)","", IF($B48="신촌","X",""))))</f>
        <v/>
      </c>
      <c r="O48" s="28" t="str">
        <f>IF(COUNTIF(출석!F:F,$A48),"O",IF(RIGHT(O$1,3)="(송)",IF($B48="송도","X",""), IF(RIGHT(O$1,3)="(특)","", IF($B48="신촌","X",""))))</f>
        <v>X</v>
      </c>
      <c r="P48" s="28" t="str">
        <f>IF(COUNTIF(출석!G:G,$A48),"O",IF(RIGHT(P$1,3)="(송)",IF($B48="송도","X",""), IF(RIGHT(P$1,3)="(특)","", IF($B48="신촌","X",""))))</f>
        <v>O</v>
      </c>
      <c r="Q48" s="28" t="str">
        <f>IF(COUNTIF(출석!H:H,$A48),"O",IF(RIGHT(Q$1,3)="(송)",IF($B48="송도","X",""), IF(RIGHT(Q$1,3)="(특)","", IF($B48="신촌","X",""))))</f>
        <v>X</v>
      </c>
      <c r="R48" s="28" t="str">
        <f>IF(COUNTIF(출석!I:I,$A48),"O",IF(RIGHT(R$1,3)="(송)",IF($B48="송도","X",""), IF(RIGHT(R$1,3)="(특)","", IF($B48="신촌","X",""))))</f>
        <v>X</v>
      </c>
      <c r="S48" s="28" t="str">
        <f>IF(COUNTIF(출석!J:J,$A48),"O",IF(RIGHT(S$1,3)="(송)",IF($B48="송도","X",""), IF(RIGHT(S$1,3)="(특)","", IF($B48="신촌","X",""))))</f>
        <v/>
      </c>
      <c r="T48" s="28" t="str">
        <f>IF(COUNTIF(출석!K:K,$A48),"O",IF(RIGHT(T$1,3)="(송)",IF($B48="송도","X",""), IF(RIGHT(T$1,3)="(특)","", IF($B48="신촌","X",""))))</f>
        <v>X</v>
      </c>
      <c r="U48" s="28" t="str">
        <f>IF(COUNTIF(출석!L:L,$A48),"O",IF(RIGHT(U$1,3)="(송)",IF($B48="송도","X",""), IF(RIGHT(U$1,3)="(특)","", IF($B48="신촌","X",""))))</f>
        <v>O</v>
      </c>
      <c r="V48" s="28" t="str">
        <f>IF(COUNTIF(출석!M:M,$A48),"O",IF(RIGHT(V$1,3)="(송)",IF($B48="송도","X",""), IF(RIGHT(V$1,3)="(특)","", IF($B48="신촌","X",""))))</f>
        <v>O</v>
      </c>
    </row>
    <row r="49" spans="1:22" ht="15.75" customHeight="1">
      <c r="A49" s="5" t="s">
        <v>84</v>
      </c>
      <c r="B49" s="5" t="s">
        <v>18</v>
      </c>
      <c r="C49" s="7"/>
      <c r="D49" s="7" t="s">
        <v>346</v>
      </c>
      <c r="E49" s="7">
        <f t="shared" si="1"/>
        <v>3</v>
      </c>
      <c r="F49" s="7"/>
      <c r="G49" s="5" t="s">
        <v>177</v>
      </c>
      <c r="H49" s="28" t="str">
        <f t="shared" ref="H49:I49" si="34">IF(RIGHT(H$1,3)="(송)",IF($B49="송도","X",""),IF($B49="신촌","X",""))</f>
        <v/>
      </c>
      <c r="I49" s="28" t="str">
        <f t="shared" si="34"/>
        <v/>
      </c>
      <c r="J49" s="28" t="str">
        <f>IF(COUNTIF(출석!A:A,$A49),"O",IF(RIGHT(J$1,3)="(송)",IF($B49="송도","X",""), IF(RIGHT(J$1,3)="(특)","", IF($B49="신촌","X",""))))</f>
        <v>O</v>
      </c>
      <c r="K49" s="28" t="str">
        <f>IF(COUNTIF(출석!B:B,$A49),"O",IF(RIGHT(K$1,3)="(송)",IF($B49="송도","X",""), IF(RIGHT(K$1,3)="(특)","", IF($B49="신촌","X",""))))</f>
        <v>O</v>
      </c>
      <c r="L49" s="28" t="str">
        <f>IF(COUNTIF(출석!C:C,$A49),"O",IF(RIGHT(L$1,3)="(송)",IF($B49="송도","X",""), IF(RIGHT(L$1,3)="(특)","", IF($B49="신촌","X",""))))</f>
        <v>O</v>
      </c>
      <c r="M49" s="28" t="str">
        <f>IF(COUNTIF(출석!D:D,$A49),"O",IF(RIGHT(M$1,3)="(송)",IF($B49="송도","X",""), IF(RIGHT(M$1,3)="(특)","", IF($B49="신촌","X",""))))</f>
        <v/>
      </c>
      <c r="N49" s="28" t="str">
        <f>IF(COUNTIF(출석!E:E,$A49),"O",IF(RIGHT(N$1,3)="(송)",IF($B49="송도","X",""), IF(RIGHT(N$1,3)="(특)","", IF($B49="신촌","X",""))))</f>
        <v>X</v>
      </c>
      <c r="O49" s="28" t="str">
        <f>IF(COUNTIF(출석!F:F,$A49),"O",IF(RIGHT(O$1,3)="(송)",IF($B49="송도","X",""), IF(RIGHT(O$1,3)="(특)","", IF($B49="신촌","X",""))))</f>
        <v/>
      </c>
      <c r="P49" s="28" t="str">
        <f>IF(COUNTIF(출석!G:G,$A49),"O",IF(RIGHT(P$1,3)="(송)",IF($B49="송도","X",""), IF(RIGHT(P$1,3)="(특)","", IF($B49="신촌","X",""))))</f>
        <v>X</v>
      </c>
      <c r="Q49" s="28" t="str">
        <f>IF(COUNTIF(출석!H:H,$A49),"O",IF(RIGHT(Q$1,3)="(송)",IF($B49="송도","X",""), IF(RIGHT(Q$1,3)="(특)","", IF($B49="신촌","X",""))))</f>
        <v/>
      </c>
      <c r="R49" s="28" t="str">
        <f>IF(COUNTIF(출석!I:I,$A49),"O",IF(RIGHT(R$1,3)="(송)",IF($B49="송도","X",""), IF(RIGHT(R$1,3)="(특)","", IF($B49="신촌","X",""))))</f>
        <v/>
      </c>
      <c r="S49" s="28" t="str">
        <f>IF(COUNTIF(출석!J:J,$A49),"O",IF(RIGHT(S$1,3)="(송)",IF($B49="송도","X",""), IF(RIGHT(S$1,3)="(특)","", IF($B49="신촌","X",""))))</f>
        <v>X</v>
      </c>
      <c r="T49" s="28" t="str">
        <f>IF(COUNTIF(출석!K:K,$A49),"O",IF(RIGHT(T$1,3)="(송)",IF($B49="송도","X",""), IF(RIGHT(T$1,3)="(특)","", IF($B49="신촌","X",""))))</f>
        <v/>
      </c>
      <c r="U49" s="28" t="str">
        <f>IF(COUNTIF(출석!L:L,$A49),"O",IF(RIGHT(U$1,3)="(송)",IF($B49="송도","X",""), IF(RIGHT(U$1,3)="(특)","", IF($B49="신촌","X",""))))</f>
        <v/>
      </c>
      <c r="V49" s="28" t="str">
        <f>IF(COUNTIF(출석!M:M,$A49),"O",IF(RIGHT(V$1,3)="(송)",IF($B49="송도","X",""), IF(RIGHT(V$1,3)="(특)","", IF($B49="신촌","X",""))))</f>
        <v>X</v>
      </c>
    </row>
    <row r="50" spans="1:22" ht="15.75" customHeight="1">
      <c r="A50" s="5" t="s">
        <v>91</v>
      </c>
      <c r="B50" s="5" t="s">
        <v>18</v>
      </c>
      <c r="C50" s="7"/>
      <c r="D50" s="7" t="s">
        <v>346</v>
      </c>
      <c r="E50" s="7">
        <f t="shared" si="1"/>
        <v>3</v>
      </c>
      <c r="F50" s="7"/>
      <c r="G50" s="5" t="s">
        <v>177</v>
      </c>
      <c r="H50" s="28" t="str">
        <f t="shared" ref="H50:I50" si="35">IF(RIGHT(H$1,3)="(송)",IF($B50="송도","X",""),IF($B50="신촌","X",""))</f>
        <v/>
      </c>
      <c r="I50" s="28" t="str">
        <f t="shared" si="35"/>
        <v/>
      </c>
      <c r="J50" s="28" t="str">
        <f>IF(COUNTIF(출석!A:A,$A50),"O",IF(RIGHT(J$1,3)="(송)",IF($B50="송도","X",""), IF(RIGHT(J$1,3)="(특)","", IF($B50="신촌","X",""))))</f>
        <v>O</v>
      </c>
      <c r="K50" s="28" t="str">
        <f>IF(COUNTIF(출석!B:B,$A50),"O",IF(RIGHT(K$1,3)="(송)",IF($B50="송도","X",""), IF(RIGHT(K$1,3)="(특)","", IF($B50="신촌","X",""))))</f>
        <v>X</v>
      </c>
      <c r="L50" s="28" t="str">
        <f>IF(COUNTIF(출석!C:C,$A50),"O",IF(RIGHT(L$1,3)="(송)",IF($B50="송도","X",""), IF(RIGHT(L$1,3)="(특)","", IF($B50="신촌","X",""))))</f>
        <v>X</v>
      </c>
      <c r="M50" s="28" t="str">
        <f>IF(COUNTIF(출석!D:D,$A50),"O",IF(RIGHT(M$1,3)="(송)",IF($B50="송도","X",""), IF(RIGHT(M$1,3)="(특)","", IF($B50="신촌","X",""))))</f>
        <v/>
      </c>
      <c r="N50" s="28" t="str">
        <f>IF(COUNTIF(출석!E:E,$A50),"O",IF(RIGHT(N$1,3)="(송)",IF($B50="송도","X",""), IF(RIGHT(N$1,3)="(특)","", IF($B50="신촌","X",""))))</f>
        <v>X</v>
      </c>
      <c r="O50" s="28" t="str">
        <f>IF(COUNTIF(출석!F:F,$A50),"O",IF(RIGHT(O$1,3)="(송)",IF($B50="송도","X",""), IF(RIGHT(O$1,3)="(특)","", IF($B50="신촌","X",""))))</f>
        <v/>
      </c>
      <c r="P50" s="28" t="str">
        <f>IF(COUNTIF(출석!G:G,$A50),"O",IF(RIGHT(P$1,3)="(송)",IF($B50="송도","X",""), IF(RIGHT(P$1,3)="(특)","", IF($B50="신촌","X",""))))</f>
        <v>O</v>
      </c>
      <c r="Q50" s="28" t="str">
        <f>IF(COUNTIF(출석!H:H,$A50),"O",IF(RIGHT(Q$1,3)="(송)",IF($B50="송도","X",""), IF(RIGHT(Q$1,3)="(특)","", IF($B50="신촌","X",""))))</f>
        <v/>
      </c>
      <c r="R50" s="28" t="str">
        <f>IF(COUNTIF(출석!I:I,$A50),"O",IF(RIGHT(R$1,3)="(송)",IF($B50="송도","X",""), IF(RIGHT(R$1,3)="(특)","", IF($B50="신촌","X",""))))</f>
        <v/>
      </c>
      <c r="S50" s="28" t="str">
        <f>IF(COUNTIF(출석!J:J,$A50),"O",IF(RIGHT(S$1,3)="(송)",IF($B50="송도","X",""), IF(RIGHT(S$1,3)="(특)","", IF($B50="신촌","X",""))))</f>
        <v>O</v>
      </c>
      <c r="T50" s="28" t="str">
        <f>IF(COUNTIF(출석!K:K,$A50),"O",IF(RIGHT(T$1,3)="(송)",IF($B50="송도","X",""), IF(RIGHT(T$1,3)="(특)","", IF($B50="신촌","X",""))))</f>
        <v/>
      </c>
      <c r="U50" s="28" t="str">
        <f>IF(COUNTIF(출석!L:L,$A50),"O",IF(RIGHT(U$1,3)="(송)",IF($B50="송도","X",""), IF(RIGHT(U$1,3)="(특)","", IF($B50="신촌","X",""))))</f>
        <v/>
      </c>
      <c r="V50" s="28" t="str">
        <f>IF(COUNTIF(출석!M:M,$A50),"O",IF(RIGHT(V$1,3)="(송)",IF($B50="송도","X",""), IF(RIGHT(V$1,3)="(특)","", IF($B50="신촌","X",""))))</f>
        <v>X</v>
      </c>
    </row>
    <row r="51" spans="1:22" ht="15.75" customHeight="1">
      <c r="A51" s="5" t="s">
        <v>94</v>
      </c>
      <c r="B51" s="5" t="s">
        <v>18</v>
      </c>
      <c r="C51" s="7"/>
      <c r="D51" s="7" t="s">
        <v>346</v>
      </c>
      <c r="E51" s="7">
        <f t="shared" si="1"/>
        <v>3</v>
      </c>
      <c r="F51" s="28"/>
      <c r="G51" s="5" t="s">
        <v>177</v>
      </c>
      <c r="H51" s="28" t="str">
        <f t="shared" ref="H51:I51" si="36">IF(RIGHT(H$1,3)="(송)",IF($B51="송도","X",""),IF($B51="신촌","X",""))</f>
        <v/>
      </c>
      <c r="I51" s="28" t="str">
        <f t="shared" si="36"/>
        <v/>
      </c>
      <c r="J51" s="28" t="str">
        <f>IF(COUNTIF(출석!A:A,$A51),"O",IF(RIGHT(J$1,3)="(송)",IF($B51="송도","X",""), IF(RIGHT(J$1,3)="(특)","", IF($B51="신촌","X",""))))</f>
        <v>O</v>
      </c>
      <c r="K51" s="28" t="str">
        <f>IF(COUNTIF(출석!B:B,$A51),"O",IF(RIGHT(K$1,3)="(송)",IF($B51="송도","X",""), IF(RIGHT(K$1,3)="(특)","", IF($B51="신촌","X",""))))</f>
        <v>X</v>
      </c>
      <c r="L51" s="28" t="str">
        <f>IF(COUNTIF(출석!C:C,$A51),"O",IF(RIGHT(L$1,3)="(송)",IF($B51="송도","X",""), IF(RIGHT(L$1,3)="(특)","", IF($B51="신촌","X",""))))</f>
        <v>X</v>
      </c>
      <c r="M51" s="28" t="str">
        <f>IF(COUNTIF(출석!D:D,$A51),"O",IF(RIGHT(M$1,3)="(송)",IF($B51="송도","X",""), IF(RIGHT(M$1,3)="(특)","", IF($B51="신촌","X",""))))</f>
        <v/>
      </c>
      <c r="N51" s="28" t="str">
        <f>IF(COUNTIF(출석!E:E,$A51),"O",IF(RIGHT(N$1,3)="(송)",IF($B51="송도","X",""), IF(RIGHT(N$1,3)="(특)","", IF($B51="신촌","X",""))))</f>
        <v>O</v>
      </c>
      <c r="O51" s="28" t="str">
        <f>IF(COUNTIF(출석!F:F,$A51),"O",IF(RIGHT(O$1,3)="(송)",IF($B51="송도","X",""), IF(RIGHT(O$1,3)="(특)","", IF($B51="신촌","X",""))))</f>
        <v/>
      </c>
      <c r="P51" s="28" t="str">
        <f>IF(COUNTIF(출석!G:G,$A51),"O",IF(RIGHT(P$1,3)="(송)",IF($B51="송도","X",""), IF(RIGHT(P$1,3)="(특)","", IF($B51="신촌","X",""))))</f>
        <v>O</v>
      </c>
      <c r="Q51" s="28" t="str">
        <f>IF(COUNTIF(출석!H:H,$A51),"O",IF(RIGHT(Q$1,3)="(송)",IF($B51="송도","X",""), IF(RIGHT(Q$1,3)="(특)","", IF($B51="신촌","X",""))))</f>
        <v/>
      </c>
      <c r="R51" s="28" t="str">
        <f>IF(COUNTIF(출석!I:I,$A51),"O",IF(RIGHT(R$1,3)="(송)",IF($B51="송도","X",""), IF(RIGHT(R$1,3)="(특)","", IF($B51="신촌","X",""))))</f>
        <v/>
      </c>
      <c r="S51" s="28" t="str">
        <f>IF(COUNTIF(출석!J:J,$A51),"O",IF(RIGHT(S$1,3)="(송)",IF($B51="송도","X",""), IF(RIGHT(S$1,3)="(특)","", IF($B51="신촌","X",""))))</f>
        <v>X</v>
      </c>
      <c r="T51" s="28" t="str">
        <f>IF(COUNTIF(출석!K:K,$A51),"O",IF(RIGHT(T$1,3)="(송)",IF($B51="송도","X",""), IF(RIGHT(T$1,3)="(특)","", IF($B51="신촌","X",""))))</f>
        <v/>
      </c>
      <c r="U51" s="28" t="str">
        <f>IF(COUNTIF(출석!L:L,$A51),"O",IF(RIGHT(U$1,3)="(송)",IF($B51="송도","X",""), IF(RIGHT(U$1,3)="(특)","", IF($B51="신촌","X",""))))</f>
        <v/>
      </c>
      <c r="V51" s="28" t="str">
        <f>IF(COUNTIF(출석!M:M,$A51),"O",IF(RIGHT(V$1,3)="(송)",IF($B51="송도","X",""), IF(RIGHT(V$1,3)="(특)","", IF($B51="신촌","X",""))))</f>
        <v>X</v>
      </c>
    </row>
    <row r="52" spans="1:22" ht="15.75" customHeight="1">
      <c r="A52" s="14" t="s">
        <v>117</v>
      </c>
      <c r="B52" s="14" t="s">
        <v>18</v>
      </c>
      <c r="C52" s="7" t="s">
        <v>345</v>
      </c>
      <c r="D52" s="7" t="str">
        <f>IF(B52="아니요","", IF(OR(E52&gt;=5,AND(C52="신입",E52/COUNTIF($F$1:$U$1,IF(B52="송도","*송*","*신*"))&gt;=0.5)),"별","구름"))</f>
        <v>별</v>
      </c>
      <c r="E52" s="7">
        <f t="shared" si="1"/>
        <v>3</v>
      </c>
      <c r="F52" s="28"/>
      <c r="G52" s="5"/>
      <c r="H52" s="28" t="str">
        <f t="shared" ref="H52:I52" si="37">IF(RIGHT(H$1,3)="(송)",IF($B52="송도","X",""),IF($B52="신촌","X",""))</f>
        <v/>
      </c>
      <c r="I52" s="28" t="str">
        <f t="shared" si="37"/>
        <v/>
      </c>
      <c r="J52" s="28" t="str">
        <f>IF(COUNTIF(출석!A:A,$A52),"O",IF(RIGHT(J$1,3)="(송)",IF($B52="송도","X",""), IF(RIGHT(J$1,3)="(특)","", IF($B52="신촌","X",""))))</f>
        <v/>
      </c>
      <c r="K52" s="28" t="str">
        <f>IF(COUNTIF(출석!B:B,$A52),"O",IF(RIGHT(K$1,3)="(송)",IF($B52="송도","X",""), IF(RIGHT(K$1,3)="(특)","", IF($B52="신촌","X",""))))</f>
        <v>O</v>
      </c>
      <c r="L52" s="28" t="str">
        <f>IF(COUNTIF(출석!C:C,$A52),"O",IF(RIGHT(L$1,3)="(송)",IF($B52="송도","X",""), IF(RIGHT(L$1,3)="(특)","", IF($B52="신촌","X",""))))</f>
        <v>O</v>
      </c>
      <c r="M52" s="28" t="str">
        <f>IF(COUNTIF(출석!D:D,$A52),"O",IF(RIGHT(M$1,3)="(송)",IF($B52="송도","X",""), IF(RIGHT(M$1,3)="(특)","", IF($B52="신촌","X",""))))</f>
        <v/>
      </c>
      <c r="N52" s="28" t="str">
        <f>IF(COUNTIF(출석!E:E,$A52),"O",IF(RIGHT(N$1,3)="(송)",IF($B52="송도","X",""), IF(RIGHT(N$1,3)="(특)","", IF($B52="신촌","X",""))))</f>
        <v>O</v>
      </c>
      <c r="O52" s="28" t="str">
        <f>IF(COUNTIF(출석!F:F,$A52),"O",IF(RIGHT(O$1,3)="(송)",IF($B52="송도","X",""), IF(RIGHT(O$1,3)="(특)","", IF($B52="신촌","X",""))))</f>
        <v/>
      </c>
      <c r="P52" s="28" t="str">
        <f>IF(COUNTIF(출석!G:G,$A52),"O",IF(RIGHT(P$1,3)="(송)",IF($B52="송도","X",""), IF(RIGHT(P$1,3)="(특)","", IF($B52="신촌","X",""))))</f>
        <v>X</v>
      </c>
      <c r="Q52" s="28" t="str">
        <f>IF(COUNTIF(출석!H:H,$A52),"O",IF(RIGHT(Q$1,3)="(송)",IF($B52="송도","X",""), IF(RIGHT(Q$1,3)="(특)","", IF($B52="신촌","X",""))))</f>
        <v/>
      </c>
      <c r="R52" s="28" t="str">
        <f>IF(COUNTIF(출석!I:I,$A52),"O",IF(RIGHT(R$1,3)="(송)",IF($B52="송도","X",""), IF(RIGHT(R$1,3)="(특)","", IF($B52="신촌","X",""))))</f>
        <v/>
      </c>
      <c r="S52" s="28" t="str">
        <f>IF(COUNTIF(출석!J:J,$A52),"O",IF(RIGHT(S$1,3)="(송)",IF($B52="송도","X",""), IF(RIGHT(S$1,3)="(특)","", IF($B52="신촌","X",""))))</f>
        <v>X</v>
      </c>
      <c r="T52" s="28" t="str">
        <f>IF(COUNTIF(출석!K:K,$A52),"O",IF(RIGHT(T$1,3)="(송)",IF($B52="송도","X",""), IF(RIGHT(T$1,3)="(특)","", IF($B52="신촌","X",""))))</f>
        <v/>
      </c>
      <c r="U52" s="28" t="str">
        <f>IF(COUNTIF(출석!L:L,$A52),"O",IF(RIGHT(U$1,3)="(송)",IF($B52="송도","X",""), IF(RIGHT(U$1,3)="(특)","", IF($B52="신촌","X",""))))</f>
        <v/>
      </c>
      <c r="V52" s="28" t="str">
        <f>IF(COUNTIF(출석!M:M,$A52),"O",IF(RIGHT(V$1,3)="(송)",IF($B52="송도","X",""), IF(RIGHT(V$1,3)="(특)","", IF($B52="신촌","X",""))))</f>
        <v>X</v>
      </c>
    </row>
    <row r="53" spans="1:22" ht="15.75" customHeight="1">
      <c r="A53" s="5" t="s">
        <v>121</v>
      </c>
      <c r="B53" s="5" t="s">
        <v>18</v>
      </c>
      <c r="C53" s="28"/>
      <c r="D53" s="7" t="s">
        <v>346</v>
      </c>
      <c r="E53" s="7">
        <f t="shared" si="1"/>
        <v>3</v>
      </c>
      <c r="F53" s="28"/>
      <c r="G53" s="5" t="s">
        <v>19</v>
      </c>
      <c r="H53" s="28" t="str">
        <f t="shared" ref="H53:I53" si="38">IF(RIGHT(H$1,3)="(송)",IF($B53="송도","X",""),IF($B53="신촌","X",""))</f>
        <v/>
      </c>
      <c r="I53" s="28" t="str">
        <f t="shared" si="38"/>
        <v/>
      </c>
      <c r="J53" s="28" t="str">
        <f>IF(COUNTIF(출석!A:A,$A53),"O",IF(RIGHT(J$1,3)="(송)",IF($B53="송도","X",""), IF(RIGHT(J$1,3)="(특)","", IF($B53="신촌","X",""))))</f>
        <v/>
      </c>
      <c r="K53" s="28" t="str">
        <f>IF(COUNTIF(출석!B:B,$A53),"O",IF(RIGHT(K$1,3)="(송)",IF($B53="송도","X",""), IF(RIGHT(K$1,3)="(특)","", IF($B53="신촌","X",""))))</f>
        <v>X</v>
      </c>
      <c r="L53" s="28" t="str">
        <f>IF(COUNTIF(출석!C:C,$A53),"O",IF(RIGHT(L$1,3)="(송)",IF($B53="송도","X",""), IF(RIGHT(L$1,3)="(특)","", IF($B53="신촌","X",""))))</f>
        <v>X</v>
      </c>
      <c r="M53" s="28" t="str">
        <f>IF(COUNTIF(출석!D:D,$A53),"O",IF(RIGHT(M$1,3)="(송)",IF($B53="송도","X",""), IF(RIGHT(M$1,3)="(특)","", IF($B53="신촌","X",""))))</f>
        <v/>
      </c>
      <c r="N53" s="28" t="str">
        <f>IF(COUNTIF(출석!E:E,$A53),"O",IF(RIGHT(N$1,3)="(송)",IF($B53="송도","X",""), IF(RIGHT(N$1,3)="(특)","", IF($B53="신촌","X",""))))</f>
        <v>O</v>
      </c>
      <c r="O53" s="28" t="str">
        <f>IF(COUNTIF(출석!F:F,$A53),"O",IF(RIGHT(O$1,3)="(송)",IF($B53="송도","X",""), IF(RIGHT(O$1,3)="(특)","", IF($B53="신촌","X",""))))</f>
        <v/>
      </c>
      <c r="P53" s="28" t="str">
        <f>IF(COUNTIF(출석!G:G,$A53),"O",IF(RIGHT(P$1,3)="(송)",IF($B53="송도","X",""), IF(RIGHT(P$1,3)="(특)","", IF($B53="신촌","X",""))))</f>
        <v>O</v>
      </c>
      <c r="Q53" s="28" t="str">
        <f>IF(COUNTIF(출석!H:H,$A53),"O",IF(RIGHT(Q$1,3)="(송)",IF($B53="송도","X",""), IF(RIGHT(Q$1,3)="(특)","", IF($B53="신촌","X",""))))</f>
        <v/>
      </c>
      <c r="R53" s="28" t="str">
        <f>IF(COUNTIF(출석!I:I,$A53),"O",IF(RIGHT(R$1,3)="(송)",IF($B53="송도","X",""), IF(RIGHT(R$1,3)="(특)","", IF($B53="신촌","X",""))))</f>
        <v/>
      </c>
      <c r="S53" s="28" t="str">
        <f>IF(COUNTIF(출석!J:J,$A53),"O",IF(RIGHT(S$1,3)="(송)",IF($B53="송도","X",""), IF(RIGHT(S$1,3)="(특)","", IF($B53="신촌","X",""))))</f>
        <v>X</v>
      </c>
      <c r="T53" s="28" t="str">
        <f>IF(COUNTIF(출석!K:K,$A53),"O",IF(RIGHT(T$1,3)="(송)",IF($B53="송도","X",""), IF(RIGHT(T$1,3)="(특)","", IF($B53="신촌","X",""))))</f>
        <v/>
      </c>
      <c r="U53" s="28" t="str">
        <f>IF(COUNTIF(출석!L:L,$A53),"O",IF(RIGHT(U$1,3)="(송)",IF($B53="송도","X",""), IF(RIGHT(U$1,3)="(특)","", IF($B53="신촌","X",""))))</f>
        <v/>
      </c>
      <c r="V53" s="28" t="str">
        <f>IF(COUNTIF(출석!M:M,$A53),"O",IF(RIGHT(V$1,3)="(송)",IF($B53="송도","X",""), IF(RIGHT(V$1,3)="(특)","", IF($B53="신촌","X",""))))</f>
        <v>X</v>
      </c>
    </row>
    <row r="54" spans="1:22" ht="15.75" customHeight="1">
      <c r="A54" s="9" t="s">
        <v>124</v>
      </c>
      <c r="B54" s="9" t="s">
        <v>18</v>
      </c>
      <c r="C54" s="7" t="s">
        <v>345</v>
      </c>
      <c r="D54" s="7" t="str">
        <f>IF(B54="아니요","", IF(OR(E54&gt;=5,AND(C54="신입",E54/COUNTIF($F$1:$U$1,IF(B54="송도","*송*","*신*"))&gt;=0.5)),"별","구름"))</f>
        <v>별</v>
      </c>
      <c r="E54" s="7">
        <f t="shared" si="1"/>
        <v>3</v>
      </c>
      <c r="F54" s="7"/>
      <c r="G54" s="5" t="s">
        <v>19</v>
      </c>
      <c r="H54" s="28" t="str">
        <f t="shared" ref="H54:I54" si="39">IF(RIGHT(H$1,3)="(송)",IF($B54="송도","X",""),IF($B54="신촌","X",""))</f>
        <v/>
      </c>
      <c r="I54" s="28" t="str">
        <f t="shared" si="39"/>
        <v/>
      </c>
      <c r="J54" s="28" t="str">
        <f>IF(COUNTIF(출석!A:A,$A54),"O",IF(RIGHT(J$1,3)="(송)",IF($B54="송도","X",""), IF(RIGHT(J$1,3)="(특)","", IF($B54="신촌","X",""))))</f>
        <v/>
      </c>
      <c r="K54" s="28" t="str">
        <f>IF(COUNTIF(출석!B:B,$A54),"O",IF(RIGHT(K$1,3)="(송)",IF($B54="송도","X",""), IF(RIGHT(K$1,3)="(특)","", IF($B54="신촌","X",""))))</f>
        <v>X</v>
      </c>
      <c r="L54" s="28" t="str">
        <f>IF(COUNTIF(출석!C:C,$A54),"O",IF(RIGHT(L$1,3)="(송)",IF($B54="송도","X",""), IF(RIGHT(L$1,3)="(특)","", IF($B54="신촌","X",""))))</f>
        <v>O</v>
      </c>
      <c r="M54" s="28" t="str">
        <f>IF(COUNTIF(출석!D:D,$A54),"O",IF(RIGHT(M$1,3)="(송)",IF($B54="송도","X",""), IF(RIGHT(M$1,3)="(특)","", IF($B54="신촌","X",""))))</f>
        <v/>
      </c>
      <c r="N54" s="28" t="str">
        <f>IF(COUNTIF(출석!E:E,$A54),"O",IF(RIGHT(N$1,3)="(송)",IF($B54="송도","X",""), IF(RIGHT(N$1,3)="(특)","", IF($B54="신촌","X",""))))</f>
        <v>X</v>
      </c>
      <c r="O54" s="28" t="str">
        <f>IF(COUNTIF(출석!F:F,$A54),"O",IF(RIGHT(O$1,3)="(송)",IF($B54="송도","X",""), IF(RIGHT(O$1,3)="(특)","", IF($B54="신촌","X",""))))</f>
        <v/>
      </c>
      <c r="P54" s="28" t="str">
        <f>IF(COUNTIF(출석!G:G,$A54),"O",IF(RIGHT(P$1,3)="(송)",IF($B54="송도","X",""), IF(RIGHT(P$1,3)="(특)","", IF($B54="신촌","X",""))))</f>
        <v>O</v>
      </c>
      <c r="Q54" s="28" t="str">
        <f>IF(COUNTIF(출석!H:H,$A54),"O",IF(RIGHT(Q$1,3)="(송)",IF($B54="송도","X",""), IF(RIGHT(Q$1,3)="(특)","", IF($B54="신촌","X",""))))</f>
        <v/>
      </c>
      <c r="R54" s="28" t="str">
        <f>IF(COUNTIF(출석!I:I,$A54),"O",IF(RIGHT(R$1,3)="(송)",IF($B54="송도","X",""), IF(RIGHT(R$1,3)="(특)","", IF($B54="신촌","X",""))))</f>
        <v/>
      </c>
      <c r="S54" s="28" t="str">
        <f>IF(COUNTIF(출석!J:J,$A54),"O",IF(RIGHT(S$1,3)="(송)",IF($B54="송도","X",""), IF(RIGHT(S$1,3)="(특)","", IF($B54="신촌","X",""))))</f>
        <v>X</v>
      </c>
      <c r="T54" s="28" t="str">
        <f>IF(COUNTIF(출석!K:K,$A54),"O",IF(RIGHT(T$1,3)="(송)",IF($B54="송도","X",""), IF(RIGHT(T$1,3)="(특)","", IF($B54="신촌","X",""))))</f>
        <v/>
      </c>
      <c r="U54" s="28" t="str">
        <f>IF(COUNTIF(출석!L:L,$A54),"O",IF(RIGHT(U$1,3)="(송)",IF($B54="송도","X",""), IF(RIGHT(U$1,3)="(특)","", IF($B54="신촌","X",""))))</f>
        <v/>
      </c>
      <c r="V54" s="28" t="str">
        <f>IF(COUNTIF(출석!M:M,$A54),"O",IF(RIGHT(V$1,3)="(송)",IF($B54="송도","X",""), IF(RIGHT(V$1,3)="(특)","", IF($B54="신촌","X",""))))</f>
        <v>X</v>
      </c>
    </row>
    <row r="55" spans="1:22" ht="15.75" customHeight="1">
      <c r="A55" s="5" t="s">
        <v>22</v>
      </c>
      <c r="B55" s="5" t="s">
        <v>18</v>
      </c>
      <c r="C55" s="28"/>
      <c r="D55" s="7" t="s">
        <v>346</v>
      </c>
      <c r="E55" s="7">
        <f t="shared" si="1"/>
        <v>3</v>
      </c>
      <c r="F55" s="28"/>
      <c r="G55" s="5" t="s">
        <v>177</v>
      </c>
      <c r="H55" s="28" t="str">
        <f t="shared" ref="H55:I55" si="40">IF(RIGHT(H$1,3)="(송)",IF($B55="송도","X",""),IF($B55="신촌","X",""))</f>
        <v/>
      </c>
      <c r="I55" s="28" t="str">
        <f t="shared" si="40"/>
        <v/>
      </c>
      <c r="J55" s="28" t="str">
        <f>IF(COUNTIF(출석!A:A,$A55),"O",IF(RIGHT(J$1,3)="(송)",IF($B55="송도","X",""), IF(RIGHT(J$1,3)="(특)","", IF($B55="신촌","X",""))))</f>
        <v/>
      </c>
      <c r="K55" s="28" t="str">
        <f>IF(COUNTIF(출석!B:B,$A55),"O",IF(RIGHT(K$1,3)="(송)",IF($B55="송도","X",""), IF(RIGHT(K$1,3)="(특)","", IF($B55="신촌","X",""))))</f>
        <v>X</v>
      </c>
      <c r="L55" s="28" t="str">
        <f>IF(COUNTIF(출석!C:C,$A55),"O",IF(RIGHT(L$1,3)="(송)",IF($B55="송도","X",""), IF(RIGHT(L$1,3)="(특)","", IF($B55="신촌","X",""))))</f>
        <v>O</v>
      </c>
      <c r="M55" s="28" t="str">
        <f>IF(COUNTIF(출석!D:D,$A55),"O",IF(RIGHT(M$1,3)="(송)",IF($B55="송도","X",""), IF(RIGHT(M$1,3)="(특)","", IF($B55="신촌","X",""))))</f>
        <v/>
      </c>
      <c r="N55" s="28" t="str">
        <f>IF(COUNTIF(출석!E:E,$A55),"O",IF(RIGHT(N$1,3)="(송)",IF($B55="송도","X",""), IF(RIGHT(N$1,3)="(특)","", IF($B55="신촌","X",""))))</f>
        <v>O</v>
      </c>
      <c r="O55" s="28" t="str">
        <f>IF(COUNTIF(출석!F:F,$A55),"O",IF(RIGHT(O$1,3)="(송)",IF($B55="송도","X",""), IF(RIGHT(O$1,3)="(특)","", IF($B55="신촌","X",""))))</f>
        <v/>
      </c>
      <c r="P55" s="28" t="str">
        <f>IF(COUNTIF(출석!G:G,$A55),"O",IF(RIGHT(P$1,3)="(송)",IF($B55="송도","X",""), IF(RIGHT(P$1,3)="(특)","", IF($B55="신촌","X",""))))</f>
        <v>X</v>
      </c>
      <c r="Q55" s="28" t="str">
        <f>IF(COUNTIF(출석!H:H,$A55),"O",IF(RIGHT(Q$1,3)="(송)",IF($B55="송도","X",""), IF(RIGHT(Q$1,3)="(특)","", IF($B55="신촌","X",""))))</f>
        <v/>
      </c>
      <c r="R55" s="28" t="str">
        <f>IF(COUNTIF(출석!I:I,$A55),"O",IF(RIGHT(R$1,3)="(송)",IF($B55="송도","X",""), IF(RIGHT(R$1,3)="(특)","", IF($B55="신촌","X",""))))</f>
        <v/>
      </c>
      <c r="S55" s="28" t="str">
        <f>IF(COUNTIF(출석!J:J,$A55),"O",IF(RIGHT(S$1,3)="(송)",IF($B55="송도","X",""), IF(RIGHT(S$1,3)="(특)","", IF($B55="신촌","X",""))))</f>
        <v>X</v>
      </c>
      <c r="T55" s="28" t="str">
        <f>IF(COUNTIF(출석!K:K,$A55),"O",IF(RIGHT(T$1,3)="(송)",IF($B55="송도","X",""), IF(RIGHT(T$1,3)="(특)","", IF($B55="신촌","X",""))))</f>
        <v/>
      </c>
      <c r="U55" s="28" t="str">
        <f>IF(COUNTIF(출석!L:L,$A55),"O",IF(RIGHT(U$1,3)="(송)",IF($B55="송도","X",""), IF(RIGHT(U$1,3)="(특)","", IF($B55="신촌","X",""))))</f>
        <v/>
      </c>
      <c r="V55" s="28" t="str">
        <f>IF(COUNTIF(출석!M:M,$A55),"O",IF(RIGHT(V$1,3)="(송)",IF($B55="송도","X",""), IF(RIGHT(V$1,3)="(특)","", IF($B55="신촌","X",""))))</f>
        <v>O</v>
      </c>
    </row>
    <row r="56" spans="1:22" ht="15.75" customHeight="1">
      <c r="A56" s="21" t="s">
        <v>145</v>
      </c>
      <c r="B56" s="21" t="s">
        <v>32</v>
      </c>
      <c r="C56" s="7" t="s">
        <v>345</v>
      </c>
      <c r="D56" s="7" t="str">
        <f t="shared" ref="D56:D114" si="41">IF(B56="아니요","", IF(OR(E56&gt;=5,AND(C56="신입",E56/COUNTIF($F$1:$U$1,IF(B56="송도","*송*","*신*"))&gt;=0.5)),"별","구름"))</f>
        <v>구름</v>
      </c>
      <c r="E56" s="7">
        <f t="shared" si="1"/>
        <v>3</v>
      </c>
      <c r="F56" s="7" t="s">
        <v>19</v>
      </c>
      <c r="H56" s="7" t="s">
        <v>19</v>
      </c>
      <c r="I56" s="7" t="s">
        <v>19</v>
      </c>
      <c r="J56" s="28" t="str">
        <f>IF(COUNTIF(출석!A:A,$A56),"O",IF(RIGHT(J$1,3)="(송)",IF($B56="송도","X",""), IF(RIGHT(J$1,3)="(특)","", IF($B56="신촌","X",""))))</f>
        <v/>
      </c>
      <c r="K56" s="28" t="str">
        <f>IF(COUNTIF(출석!B:B,$A56),"O",IF(RIGHT(K$1,3)="(송)",IF($B56="송도","X",""), IF(RIGHT(K$1,3)="(특)","", IF($B56="신촌","X",""))))</f>
        <v/>
      </c>
      <c r="L56" s="28" t="str">
        <f>IF(COUNTIF(출석!C:C,$A56),"O",IF(RIGHT(L$1,3)="(송)",IF($B56="송도","X",""), IF(RIGHT(L$1,3)="(특)","", IF($B56="신촌","X",""))))</f>
        <v/>
      </c>
      <c r="M56" s="28" t="str">
        <f>IF(COUNTIF(출석!D:D,$A56),"O",IF(RIGHT(M$1,3)="(송)",IF($B56="송도","X",""), IF(RIGHT(M$1,3)="(특)","", IF($B56="신촌","X",""))))</f>
        <v>X</v>
      </c>
      <c r="N56" s="28" t="str">
        <f>IF(COUNTIF(출석!E:E,$A56),"O",IF(RIGHT(N$1,3)="(송)",IF($B56="송도","X",""), IF(RIGHT(N$1,3)="(특)","", IF($B56="신촌","X",""))))</f>
        <v/>
      </c>
      <c r="O56" s="28" t="str">
        <f>IF(COUNTIF(출석!F:F,$A56),"O",IF(RIGHT(O$1,3)="(송)",IF($B56="송도","X",""), IF(RIGHT(O$1,3)="(특)","", IF($B56="신촌","X",""))))</f>
        <v>X</v>
      </c>
      <c r="P56" s="28" t="str">
        <f>IF(COUNTIF(출석!G:G,$A56),"O",IF(RIGHT(P$1,3)="(송)",IF($B56="송도","X",""), IF(RIGHT(P$1,3)="(특)","", IF($B56="신촌","X",""))))</f>
        <v/>
      </c>
      <c r="Q56" s="28" t="str">
        <f>IF(COUNTIF(출석!H:H,$A56),"O",IF(RIGHT(Q$1,3)="(송)",IF($B56="송도","X",""), IF(RIGHT(Q$1,3)="(특)","", IF($B56="신촌","X",""))))</f>
        <v>X</v>
      </c>
      <c r="R56" s="28" t="str">
        <f>IF(COUNTIF(출석!I:I,$A56),"O",IF(RIGHT(R$1,3)="(송)",IF($B56="송도","X",""), IF(RIGHT(R$1,3)="(특)","", IF($B56="신촌","X",""))))</f>
        <v>X</v>
      </c>
      <c r="S56" s="28" t="str">
        <f>IF(COUNTIF(출석!J:J,$A56),"O",IF(RIGHT(S$1,3)="(송)",IF($B56="송도","X",""), IF(RIGHT(S$1,3)="(특)","", IF($B56="신촌","X",""))))</f>
        <v/>
      </c>
      <c r="T56" s="28" t="str">
        <f>IF(COUNTIF(출석!K:K,$A56),"O",IF(RIGHT(T$1,3)="(송)",IF($B56="송도","X",""), IF(RIGHT(T$1,3)="(특)","", IF($B56="신촌","X",""))))</f>
        <v>X</v>
      </c>
      <c r="U56" s="28" t="str">
        <f>IF(COUNTIF(출석!L:L,$A56),"O",IF(RIGHT(U$1,3)="(송)",IF($B56="송도","X",""), IF(RIGHT(U$1,3)="(특)","", IF($B56="신촌","X",""))))</f>
        <v>X</v>
      </c>
      <c r="V56" s="28" t="str">
        <f>IF(COUNTIF(출석!M:M,$A56),"O",IF(RIGHT(V$1,3)="(송)",IF($B56="송도","X",""), IF(RIGHT(V$1,3)="(특)","", IF($B56="신촌","X",""))))</f>
        <v/>
      </c>
    </row>
    <row r="57" spans="1:22" ht="15.75" customHeight="1">
      <c r="A57" s="21" t="s">
        <v>151</v>
      </c>
      <c r="B57" s="21" t="s">
        <v>32</v>
      </c>
      <c r="C57" s="7" t="s">
        <v>345</v>
      </c>
      <c r="D57" s="7" t="str">
        <f t="shared" si="41"/>
        <v>구름</v>
      </c>
      <c r="E57" s="7">
        <f t="shared" si="1"/>
        <v>3</v>
      </c>
      <c r="F57" s="7" t="s">
        <v>19</v>
      </c>
      <c r="H57" s="28" t="str">
        <f>IF(RIGHT(H$1,3)="(송)",IF($B57="송도","X",""),IF($B57="신촌","X",""))</f>
        <v>X</v>
      </c>
      <c r="I57" s="7" t="s">
        <v>19</v>
      </c>
      <c r="J57" s="28" t="str">
        <f>IF(COUNTIF(출석!A:A,$A57),"O",IF(RIGHT(J$1,3)="(송)",IF($B57="송도","X",""), IF(RIGHT(J$1,3)="(특)","", IF($B57="신촌","X",""))))</f>
        <v/>
      </c>
      <c r="K57" s="28" t="str">
        <f>IF(COUNTIF(출석!B:B,$A57),"O",IF(RIGHT(K$1,3)="(송)",IF($B57="송도","X",""), IF(RIGHT(K$1,3)="(특)","", IF($B57="신촌","X",""))))</f>
        <v/>
      </c>
      <c r="L57" s="28" t="str">
        <f>IF(COUNTIF(출석!C:C,$A57),"O",IF(RIGHT(L$1,3)="(송)",IF($B57="송도","X",""), IF(RIGHT(L$1,3)="(특)","", IF($B57="신촌","X",""))))</f>
        <v/>
      </c>
      <c r="M57" s="28" t="str">
        <f>IF(COUNTIF(출석!D:D,$A57),"O",IF(RIGHT(M$1,3)="(송)",IF($B57="송도","X",""), IF(RIGHT(M$1,3)="(특)","", IF($B57="신촌","X",""))))</f>
        <v>X</v>
      </c>
      <c r="N57" s="28" t="str">
        <f>IF(COUNTIF(출석!E:E,$A57),"O",IF(RIGHT(N$1,3)="(송)",IF($B57="송도","X",""), IF(RIGHT(N$1,3)="(특)","", IF($B57="신촌","X",""))))</f>
        <v/>
      </c>
      <c r="O57" s="28" t="str">
        <f>IF(COUNTIF(출석!F:F,$A57),"O",IF(RIGHT(O$1,3)="(송)",IF($B57="송도","X",""), IF(RIGHT(O$1,3)="(특)","", IF($B57="신촌","X",""))))</f>
        <v>O</v>
      </c>
      <c r="P57" s="28" t="str">
        <f>IF(COUNTIF(출석!G:G,$A57),"O",IF(RIGHT(P$1,3)="(송)",IF($B57="송도","X",""), IF(RIGHT(P$1,3)="(특)","", IF($B57="신촌","X",""))))</f>
        <v/>
      </c>
      <c r="Q57" s="28" t="str">
        <f>IF(COUNTIF(출석!H:H,$A57),"O",IF(RIGHT(Q$1,3)="(송)",IF($B57="송도","X",""), IF(RIGHT(Q$1,3)="(특)","", IF($B57="신촌","X",""))))</f>
        <v>X</v>
      </c>
      <c r="R57" s="28" t="str">
        <f>IF(COUNTIF(출석!I:I,$A57),"O",IF(RIGHT(R$1,3)="(송)",IF($B57="송도","X",""), IF(RIGHT(R$1,3)="(특)","", IF($B57="신촌","X",""))))</f>
        <v>X</v>
      </c>
      <c r="S57" s="28" t="str">
        <f>IF(COUNTIF(출석!J:J,$A57),"O",IF(RIGHT(S$1,3)="(송)",IF($B57="송도","X",""), IF(RIGHT(S$1,3)="(특)","", IF($B57="신촌","X",""))))</f>
        <v/>
      </c>
      <c r="T57" s="28" t="str">
        <f>IF(COUNTIF(출석!K:K,$A57),"O",IF(RIGHT(T$1,3)="(송)",IF($B57="송도","X",""), IF(RIGHT(T$1,3)="(특)","", IF($B57="신촌","X",""))))</f>
        <v>X</v>
      </c>
      <c r="U57" s="28" t="str">
        <f>IF(COUNTIF(출석!L:L,$A57),"O",IF(RIGHT(U$1,3)="(송)",IF($B57="송도","X",""), IF(RIGHT(U$1,3)="(특)","", IF($B57="신촌","X",""))))</f>
        <v>X</v>
      </c>
      <c r="V57" s="28" t="str">
        <f>IF(COUNTIF(출석!M:M,$A57),"O",IF(RIGHT(V$1,3)="(송)",IF($B57="송도","X",""), IF(RIGHT(V$1,3)="(특)","", IF($B57="신촌","X",""))))</f>
        <v/>
      </c>
    </row>
    <row r="58" spans="1:22" ht="15.75" customHeight="1">
      <c r="A58" s="21" t="s">
        <v>160</v>
      </c>
      <c r="B58" s="21" t="s">
        <v>32</v>
      </c>
      <c r="C58" s="7" t="s">
        <v>345</v>
      </c>
      <c r="D58" s="7" t="str">
        <f t="shared" si="41"/>
        <v>구름</v>
      </c>
      <c r="E58" s="7">
        <f t="shared" si="1"/>
        <v>3</v>
      </c>
      <c r="F58" s="7" t="s">
        <v>19</v>
      </c>
      <c r="H58" s="7" t="s">
        <v>19</v>
      </c>
      <c r="I58" s="7" t="s">
        <v>19</v>
      </c>
      <c r="J58" s="28" t="str">
        <f>IF(COUNTIF(출석!A:A,$A58),"O",IF(RIGHT(J$1,3)="(송)",IF($B58="송도","X",""), IF(RIGHT(J$1,3)="(특)","", IF($B58="신촌","X",""))))</f>
        <v/>
      </c>
      <c r="K58" s="28" t="str">
        <f>IF(COUNTIF(출석!B:B,$A58),"O",IF(RIGHT(K$1,3)="(송)",IF($B58="송도","X",""), IF(RIGHT(K$1,3)="(특)","", IF($B58="신촌","X",""))))</f>
        <v/>
      </c>
      <c r="L58" s="28" t="str">
        <f>IF(COUNTIF(출석!C:C,$A58),"O",IF(RIGHT(L$1,3)="(송)",IF($B58="송도","X",""), IF(RIGHT(L$1,3)="(특)","", IF($B58="신촌","X",""))))</f>
        <v/>
      </c>
      <c r="M58" s="28" t="str">
        <f>IF(COUNTIF(출석!D:D,$A58),"O",IF(RIGHT(M$1,3)="(송)",IF($B58="송도","X",""), IF(RIGHT(M$1,3)="(특)","", IF($B58="신촌","X",""))))</f>
        <v>X</v>
      </c>
      <c r="N58" s="28" t="str">
        <f>IF(COUNTIF(출석!E:E,$A58),"O",IF(RIGHT(N$1,3)="(송)",IF($B58="송도","X",""), IF(RIGHT(N$1,3)="(특)","", IF($B58="신촌","X",""))))</f>
        <v/>
      </c>
      <c r="O58" s="28" t="str">
        <f>IF(COUNTIF(출석!F:F,$A58),"O",IF(RIGHT(O$1,3)="(송)",IF($B58="송도","X",""), IF(RIGHT(O$1,3)="(특)","", IF($B58="신촌","X",""))))</f>
        <v>X</v>
      </c>
      <c r="P58" s="28" t="str">
        <f>IF(COUNTIF(출석!G:G,$A58),"O",IF(RIGHT(P$1,3)="(송)",IF($B58="송도","X",""), IF(RIGHT(P$1,3)="(특)","", IF($B58="신촌","X",""))))</f>
        <v/>
      </c>
      <c r="Q58" s="28" t="str">
        <f>IF(COUNTIF(출석!H:H,$A58),"O",IF(RIGHT(Q$1,3)="(송)",IF($B58="송도","X",""), IF(RIGHT(Q$1,3)="(특)","", IF($B58="신촌","X",""))))</f>
        <v>X</v>
      </c>
      <c r="R58" s="28" t="str">
        <f>IF(COUNTIF(출석!I:I,$A58),"O",IF(RIGHT(R$1,3)="(송)",IF($B58="송도","X",""), IF(RIGHT(R$1,3)="(특)","", IF($B58="신촌","X",""))))</f>
        <v>X</v>
      </c>
      <c r="S58" s="28" t="str">
        <f>IF(COUNTIF(출석!J:J,$A58),"O",IF(RIGHT(S$1,3)="(송)",IF($B58="송도","X",""), IF(RIGHT(S$1,3)="(특)","", IF($B58="신촌","X",""))))</f>
        <v/>
      </c>
      <c r="T58" s="28" t="str">
        <f>IF(COUNTIF(출석!K:K,$A58),"O",IF(RIGHT(T$1,3)="(송)",IF($B58="송도","X",""), IF(RIGHT(T$1,3)="(특)","", IF($B58="신촌","X",""))))</f>
        <v>X</v>
      </c>
      <c r="U58" s="28" t="str">
        <f>IF(COUNTIF(출석!L:L,$A58),"O",IF(RIGHT(U$1,3)="(송)",IF($B58="송도","X",""), IF(RIGHT(U$1,3)="(특)","", IF($B58="신촌","X",""))))</f>
        <v>X</v>
      </c>
      <c r="V58" s="28" t="str">
        <f>IF(COUNTIF(출석!M:M,$A58),"O",IF(RIGHT(V$1,3)="(송)",IF($B58="송도","X",""), IF(RIGHT(V$1,3)="(특)","", IF($B58="신촌","X",""))))</f>
        <v/>
      </c>
    </row>
    <row r="59" spans="1:22" ht="15.75" customHeight="1">
      <c r="A59" s="9" t="s">
        <v>164</v>
      </c>
      <c r="B59" s="9" t="s">
        <v>32</v>
      </c>
      <c r="C59" s="7" t="s">
        <v>345</v>
      </c>
      <c r="D59" s="7" t="str">
        <f t="shared" si="41"/>
        <v>구름</v>
      </c>
      <c r="E59" s="7">
        <f t="shared" si="1"/>
        <v>3</v>
      </c>
      <c r="F59" s="28"/>
      <c r="H59" s="7" t="s">
        <v>19</v>
      </c>
      <c r="I59" s="7" t="s">
        <v>19</v>
      </c>
      <c r="J59" s="28" t="str">
        <f>IF(COUNTIF(출석!A:A,$A59),"O",IF(RIGHT(J$1,3)="(송)",IF($B59="송도","X",""), IF(RIGHT(J$1,3)="(특)","", IF($B59="신촌","X",""))))</f>
        <v/>
      </c>
      <c r="K59" s="28" t="str">
        <f>IF(COUNTIF(출석!B:B,$A59),"O",IF(RIGHT(K$1,3)="(송)",IF($B59="송도","X",""), IF(RIGHT(K$1,3)="(특)","", IF($B59="신촌","X",""))))</f>
        <v/>
      </c>
      <c r="L59" s="28" t="str">
        <f>IF(COUNTIF(출석!C:C,$A59),"O",IF(RIGHT(L$1,3)="(송)",IF($B59="송도","X",""), IF(RIGHT(L$1,3)="(특)","", IF($B59="신촌","X",""))))</f>
        <v/>
      </c>
      <c r="M59" s="28" t="str">
        <f>IF(COUNTIF(출석!D:D,$A59),"O",IF(RIGHT(M$1,3)="(송)",IF($B59="송도","X",""), IF(RIGHT(M$1,3)="(특)","", IF($B59="신촌","X",""))))</f>
        <v>X</v>
      </c>
      <c r="N59" s="28" t="str">
        <f>IF(COUNTIF(출석!E:E,$A59),"O",IF(RIGHT(N$1,3)="(송)",IF($B59="송도","X",""), IF(RIGHT(N$1,3)="(특)","", IF($B59="신촌","X",""))))</f>
        <v/>
      </c>
      <c r="O59" s="28" t="str">
        <f>IF(COUNTIF(출석!F:F,$A59),"O",IF(RIGHT(O$1,3)="(송)",IF($B59="송도","X",""), IF(RIGHT(O$1,3)="(특)","", IF($B59="신촌","X",""))))</f>
        <v>X</v>
      </c>
      <c r="P59" s="28" t="str">
        <f>IF(COUNTIF(출석!G:G,$A59),"O",IF(RIGHT(P$1,3)="(송)",IF($B59="송도","X",""), IF(RIGHT(P$1,3)="(특)","", IF($B59="신촌","X",""))))</f>
        <v/>
      </c>
      <c r="Q59" s="28" t="str">
        <f>IF(COUNTIF(출석!H:H,$A59),"O",IF(RIGHT(Q$1,3)="(송)",IF($B59="송도","X",""), IF(RIGHT(Q$1,3)="(특)","", IF($B59="신촌","X",""))))</f>
        <v>X</v>
      </c>
      <c r="R59" s="28" t="str">
        <f>IF(COUNTIF(출석!I:I,$A59),"O",IF(RIGHT(R$1,3)="(송)",IF($B59="송도","X",""), IF(RIGHT(R$1,3)="(특)","", IF($B59="신촌","X",""))))</f>
        <v>O</v>
      </c>
      <c r="S59" s="28" t="str">
        <f>IF(COUNTIF(출석!J:J,$A59),"O",IF(RIGHT(S$1,3)="(송)",IF($B59="송도","X",""), IF(RIGHT(S$1,3)="(특)","", IF($B59="신촌","X",""))))</f>
        <v/>
      </c>
      <c r="T59" s="28" t="str">
        <f>IF(COUNTIF(출석!K:K,$A59),"O",IF(RIGHT(T$1,3)="(송)",IF($B59="송도","X",""), IF(RIGHT(T$1,3)="(특)","", IF($B59="신촌","X",""))))</f>
        <v>X</v>
      </c>
      <c r="U59" s="28" t="str">
        <f>IF(COUNTIF(출석!L:L,$A59),"O",IF(RIGHT(U$1,3)="(송)",IF($B59="송도","X",""), IF(RIGHT(U$1,3)="(특)","", IF($B59="신촌","X",""))))</f>
        <v>X</v>
      </c>
      <c r="V59" s="28" t="str">
        <f>IF(COUNTIF(출석!M:M,$A59),"O",IF(RIGHT(V$1,3)="(송)",IF($B59="송도","X",""), IF(RIGHT(V$1,3)="(특)","", IF($B59="신촌","X",""))))</f>
        <v/>
      </c>
    </row>
    <row r="60" spans="1:22" ht="15.75" customHeight="1">
      <c r="A60" s="9" t="s">
        <v>178</v>
      </c>
      <c r="B60" s="9" t="s">
        <v>32</v>
      </c>
      <c r="C60" s="7" t="s">
        <v>345</v>
      </c>
      <c r="D60" s="7" t="str">
        <f t="shared" si="41"/>
        <v>구름</v>
      </c>
      <c r="E60" s="7">
        <f t="shared" si="1"/>
        <v>3</v>
      </c>
      <c r="F60" s="7" t="s">
        <v>19</v>
      </c>
      <c r="H60" s="7" t="s">
        <v>19</v>
      </c>
      <c r="I60" s="7" t="s">
        <v>19</v>
      </c>
      <c r="J60" s="28" t="str">
        <f>IF(COUNTIF(출석!A:A,$A60),"O",IF(RIGHT(J$1,3)="(송)",IF($B60="송도","X",""), IF(RIGHT(J$1,3)="(특)","", IF($B60="신촌","X",""))))</f>
        <v/>
      </c>
      <c r="K60" s="28" t="str">
        <f>IF(COUNTIF(출석!B:B,$A60),"O",IF(RIGHT(K$1,3)="(송)",IF($B60="송도","X",""), IF(RIGHT(K$1,3)="(특)","", IF($B60="신촌","X",""))))</f>
        <v/>
      </c>
      <c r="L60" s="28" t="str">
        <f>IF(COUNTIF(출석!C:C,$A60),"O",IF(RIGHT(L$1,3)="(송)",IF($B60="송도","X",""), IF(RIGHT(L$1,3)="(특)","", IF($B60="신촌","X",""))))</f>
        <v/>
      </c>
      <c r="M60" s="28" t="str">
        <f>IF(COUNTIF(출석!D:D,$A60),"O",IF(RIGHT(M$1,3)="(송)",IF($B60="송도","X",""), IF(RIGHT(M$1,3)="(특)","", IF($B60="신촌","X",""))))</f>
        <v>X</v>
      </c>
      <c r="N60" s="28" t="str">
        <f>IF(COUNTIF(출석!E:E,$A60),"O",IF(RIGHT(N$1,3)="(송)",IF($B60="송도","X",""), IF(RIGHT(N$1,3)="(특)","", IF($B60="신촌","X",""))))</f>
        <v/>
      </c>
      <c r="O60" s="28" t="str">
        <f>IF(COUNTIF(출석!F:F,$A60),"O",IF(RIGHT(O$1,3)="(송)",IF($B60="송도","X",""), IF(RIGHT(O$1,3)="(특)","", IF($B60="신촌","X",""))))</f>
        <v>X</v>
      </c>
      <c r="P60" s="28" t="str">
        <f>IF(COUNTIF(출석!G:G,$A60),"O",IF(RIGHT(P$1,3)="(송)",IF($B60="송도","X",""), IF(RIGHT(P$1,3)="(특)","", IF($B60="신촌","X",""))))</f>
        <v/>
      </c>
      <c r="Q60" s="28" t="str">
        <f>IF(COUNTIF(출석!H:H,$A60),"O",IF(RIGHT(Q$1,3)="(송)",IF($B60="송도","X",""), IF(RIGHT(Q$1,3)="(특)","", IF($B60="신촌","X",""))))</f>
        <v>X</v>
      </c>
      <c r="R60" s="28" t="str">
        <f>IF(COUNTIF(출석!I:I,$A60),"O",IF(RIGHT(R$1,3)="(송)",IF($B60="송도","X",""), IF(RIGHT(R$1,3)="(특)","", IF($B60="신촌","X",""))))</f>
        <v>X</v>
      </c>
      <c r="S60" s="28" t="str">
        <f>IF(COUNTIF(출석!J:J,$A60),"O",IF(RIGHT(S$1,3)="(송)",IF($B60="송도","X",""), IF(RIGHT(S$1,3)="(특)","", IF($B60="신촌","X",""))))</f>
        <v/>
      </c>
      <c r="T60" s="28" t="str">
        <f>IF(COUNTIF(출석!K:K,$A60),"O",IF(RIGHT(T$1,3)="(송)",IF($B60="송도","X",""), IF(RIGHT(T$1,3)="(특)","", IF($B60="신촌","X",""))))</f>
        <v>X</v>
      </c>
      <c r="U60" s="28" t="str">
        <f>IF(COUNTIF(출석!L:L,$A60),"O",IF(RIGHT(U$1,3)="(송)",IF($B60="송도","X",""), IF(RIGHT(U$1,3)="(특)","", IF($B60="신촌","X",""))))</f>
        <v>X</v>
      </c>
      <c r="V60" s="28" t="str">
        <f>IF(COUNTIF(출석!M:M,$A60),"O",IF(RIGHT(V$1,3)="(송)",IF($B60="송도","X",""), IF(RIGHT(V$1,3)="(특)","", IF($B60="신촌","X",""))))</f>
        <v/>
      </c>
    </row>
    <row r="61" spans="1:22" ht="15.75" customHeight="1">
      <c r="A61" s="14" t="s">
        <v>181</v>
      </c>
      <c r="B61" s="14" t="s">
        <v>32</v>
      </c>
      <c r="C61" s="7" t="s">
        <v>345</v>
      </c>
      <c r="D61" s="7" t="str">
        <f t="shared" si="41"/>
        <v>구름</v>
      </c>
      <c r="E61" s="7">
        <f t="shared" si="1"/>
        <v>3</v>
      </c>
      <c r="F61" s="7"/>
      <c r="H61" s="7" t="s">
        <v>19</v>
      </c>
      <c r="I61" s="7" t="s">
        <v>19</v>
      </c>
      <c r="J61" s="28" t="str">
        <f>IF(COUNTIF(출석!A:A,$A61),"O",IF(RIGHT(J$1,3)="(송)",IF($B61="송도","X",""), IF(RIGHT(J$1,3)="(특)","", IF($B61="신촌","X",""))))</f>
        <v/>
      </c>
      <c r="K61" s="28" t="str">
        <f>IF(COUNTIF(출석!B:B,$A61),"O",IF(RIGHT(K$1,3)="(송)",IF($B61="송도","X",""), IF(RIGHT(K$1,3)="(특)","", IF($B61="신촌","X",""))))</f>
        <v/>
      </c>
      <c r="L61" s="28" t="str">
        <f>IF(COUNTIF(출석!C:C,$A61),"O",IF(RIGHT(L$1,3)="(송)",IF($B61="송도","X",""), IF(RIGHT(L$1,3)="(특)","", IF($B61="신촌","X",""))))</f>
        <v/>
      </c>
      <c r="M61" s="28" t="str">
        <f>IF(COUNTIF(출석!D:D,$A61),"O",IF(RIGHT(M$1,3)="(송)",IF($B61="송도","X",""), IF(RIGHT(M$1,3)="(특)","", IF($B61="신촌","X",""))))</f>
        <v>X</v>
      </c>
      <c r="N61" s="28" t="str">
        <f>IF(COUNTIF(출석!E:E,$A61),"O",IF(RIGHT(N$1,3)="(송)",IF($B61="송도","X",""), IF(RIGHT(N$1,3)="(특)","", IF($B61="신촌","X",""))))</f>
        <v/>
      </c>
      <c r="O61" s="28" t="str">
        <f>IF(COUNTIF(출석!F:F,$A61),"O",IF(RIGHT(O$1,3)="(송)",IF($B61="송도","X",""), IF(RIGHT(O$1,3)="(특)","", IF($B61="신촌","X",""))))</f>
        <v>O</v>
      </c>
      <c r="P61" s="28" t="str">
        <f>IF(COUNTIF(출석!G:G,$A61),"O",IF(RIGHT(P$1,3)="(송)",IF($B61="송도","X",""), IF(RIGHT(P$1,3)="(특)","", IF($B61="신촌","X",""))))</f>
        <v/>
      </c>
      <c r="Q61" s="28" t="str">
        <f>IF(COUNTIF(출석!H:H,$A61),"O",IF(RIGHT(Q$1,3)="(송)",IF($B61="송도","X",""), IF(RIGHT(Q$1,3)="(특)","", IF($B61="신촌","X",""))))</f>
        <v>X</v>
      </c>
      <c r="R61" s="28" t="str">
        <f>IF(COUNTIF(출석!I:I,$A61),"O",IF(RIGHT(R$1,3)="(송)",IF($B61="송도","X",""), IF(RIGHT(R$1,3)="(특)","", IF($B61="신촌","X",""))))</f>
        <v>X</v>
      </c>
      <c r="S61" s="28" t="str">
        <f>IF(COUNTIF(출석!J:J,$A61),"O",IF(RIGHT(S$1,3)="(송)",IF($B61="송도","X",""), IF(RIGHT(S$1,3)="(특)","", IF($B61="신촌","X",""))))</f>
        <v/>
      </c>
      <c r="T61" s="28" t="str">
        <f>IF(COUNTIF(출석!K:K,$A61),"O",IF(RIGHT(T$1,3)="(송)",IF($B61="송도","X",""), IF(RIGHT(T$1,3)="(특)","", IF($B61="신촌","X",""))))</f>
        <v>X</v>
      </c>
      <c r="U61" s="28" t="str">
        <f>IF(COUNTIF(출석!L:L,$A61),"O",IF(RIGHT(U$1,3)="(송)",IF($B61="송도","X",""), IF(RIGHT(U$1,3)="(특)","", IF($B61="신촌","X",""))))</f>
        <v>X</v>
      </c>
      <c r="V61" s="28" t="str">
        <f>IF(COUNTIF(출석!M:M,$A61),"O",IF(RIGHT(V$1,3)="(송)",IF($B61="송도","X",""), IF(RIGHT(V$1,3)="(특)","", IF($B61="신촌","X",""))))</f>
        <v/>
      </c>
    </row>
    <row r="62" spans="1:22" ht="15.75" customHeight="1">
      <c r="A62" s="23" t="s">
        <v>185</v>
      </c>
      <c r="B62" s="23" t="s">
        <v>32</v>
      </c>
      <c r="C62" s="7" t="s">
        <v>345</v>
      </c>
      <c r="D62" s="7" t="str">
        <f t="shared" si="41"/>
        <v>구름</v>
      </c>
      <c r="E62" s="7">
        <f t="shared" si="1"/>
        <v>3</v>
      </c>
      <c r="F62" s="28"/>
      <c r="H62" s="7" t="s">
        <v>19</v>
      </c>
      <c r="I62" s="7" t="s">
        <v>19</v>
      </c>
      <c r="J62" s="28" t="str">
        <f>IF(COUNTIF(출석!A:A,$A62),"O",IF(RIGHT(J$1,3)="(송)",IF($B62="송도","X",""), IF(RIGHT(J$1,3)="(특)","", IF($B62="신촌","X",""))))</f>
        <v/>
      </c>
      <c r="K62" s="28" t="str">
        <f>IF(COUNTIF(출석!B:B,$A62),"O",IF(RIGHT(K$1,3)="(송)",IF($B62="송도","X",""), IF(RIGHT(K$1,3)="(특)","", IF($B62="신촌","X",""))))</f>
        <v/>
      </c>
      <c r="L62" s="28" t="str">
        <f>IF(COUNTIF(출석!C:C,$A62),"O",IF(RIGHT(L$1,3)="(송)",IF($B62="송도","X",""), IF(RIGHT(L$1,3)="(특)","", IF($B62="신촌","X",""))))</f>
        <v/>
      </c>
      <c r="M62" s="28" t="str">
        <f>IF(COUNTIF(출석!D:D,$A62),"O",IF(RIGHT(M$1,3)="(송)",IF($B62="송도","X",""), IF(RIGHT(M$1,3)="(특)","", IF($B62="신촌","X",""))))</f>
        <v>X</v>
      </c>
      <c r="N62" s="28" t="str">
        <f>IF(COUNTIF(출석!E:E,$A62),"O",IF(RIGHT(N$1,3)="(송)",IF($B62="송도","X",""), IF(RIGHT(N$1,3)="(특)","", IF($B62="신촌","X",""))))</f>
        <v/>
      </c>
      <c r="O62" s="28" t="str">
        <f>IF(COUNTIF(출석!F:F,$A62),"O",IF(RIGHT(O$1,3)="(송)",IF($B62="송도","X",""), IF(RIGHT(O$1,3)="(특)","", IF($B62="신촌","X",""))))</f>
        <v>O</v>
      </c>
      <c r="P62" s="28" t="str">
        <f>IF(COUNTIF(출석!G:G,$A62),"O",IF(RIGHT(P$1,3)="(송)",IF($B62="송도","X",""), IF(RIGHT(P$1,3)="(특)","", IF($B62="신촌","X",""))))</f>
        <v/>
      </c>
      <c r="Q62" s="28" t="str">
        <f>IF(COUNTIF(출석!H:H,$A62),"O",IF(RIGHT(Q$1,3)="(송)",IF($B62="송도","X",""), IF(RIGHT(Q$1,3)="(특)","", IF($B62="신촌","X",""))))</f>
        <v>X</v>
      </c>
      <c r="R62" s="28" t="str">
        <f>IF(COUNTIF(출석!I:I,$A62),"O",IF(RIGHT(R$1,3)="(송)",IF($B62="송도","X",""), IF(RIGHT(R$1,3)="(특)","", IF($B62="신촌","X",""))))</f>
        <v>X</v>
      </c>
      <c r="S62" s="28" t="str">
        <f>IF(COUNTIF(출석!J:J,$A62),"O",IF(RIGHT(S$1,3)="(송)",IF($B62="송도","X",""), IF(RIGHT(S$1,3)="(특)","", IF($B62="신촌","X",""))))</f>
        <v/>
      </c>
      <c r="T62" s="28" t="str">
        <f>IF(COUNTIF(출석!K:K,$A62),"O",IF(RIGHT(T$1,3)="(송)",IF($B62="송도","X",""), IF(RIGHT(T$1,3)="(특)","", IF($B62="신촌","X",""))))</f>
        <v>X</v>
      </c>
      <c r="U62" s="28" t="str">
        <f>IF(COUNTIF(출석!L:L,$A62),"O",IF(RIGHT(U$1,3)="(송)",IF($B62="송도","X",""), IF(RIGHT(U$1,3)="(특)","", IF($B62="신촌","X",""))))</f>
        <v>X</v>
      </c>
      <c r="V62" s="28" t="str">
        <f>IF(COUNTIF(출석!M:M,$A62),"O",IF(RIGHT(V$1,3)="(송)",IF($B62="송도","X",""), IF(RIGHT(V$1,3)="(특)","", IF($B62="신촌","X",""))))</f>
        <v/>
      </c>
    </row>
    <row r="63" spans="1:22" ht="15.75" customHeight="1">
      <c r="A63" s="9" t="s">
        <v>194</v>
      </c>
      <c r="B63" s="9" t="s">
        <v>32</v>
      </c>
      <c r="C63" s="7" t="s">
        <v>345</v>
      </c>
      <c r="D63" s="7" t="str">
        <f t="shared" si="41"/>
        <v>구름</v>
      </c>
      <c r="E63" s="7">
        <f t="shared" si="1"/>
        <v>3</v>
      </c>
      <c r="F63" s="7" t="s">
        <v>19</v>
      </c>
      <c r="H63" s="7" t="s">
        <v>19</v>
      </c>
      <c r="I63" s="7" t="s">
        <v>19</v>
      </c>
      <c r="J63" s="28" t="str">
        <f>IF(COUNTIF(출석!A:A,$A63),"O",IF(RIGHT(J$1,3)="(송)",IF($B63="송도","X",""), IF(RIGHT(J$1,3)="(특)","", IF($B63="신촌","X",""))))</f>
        <v/>
      </c>
      <c r="K63" s="28" t="str">
        <f>IF(COUNTIF(출석!B:B,$A63),"O",IF(RIGHT(K$1,3)="(송)",IF($B63="송도","X",""), IF(RIGHT(K$1,3)="(특)","", IF($B63="신촌","X",""))))</f>
        <v/>
      </c>
      <c r="L63" s="28" t="str">
        <f>IF(COUNTIF(출석!C:C,$A63),"O",IF(RIGHT(L$1,3)="(송)",IF($B63="송도","X",""), IF(RIGHT(L$1,3)="(특)","", IF($B63="신촌","X",""))))</f>
        <v/>
      </c>
      <c r="M63" s="28" t="str">
        <f>IF(COUNTIF(출석!D:D,$A63),"O",IF(RIGHT(M$1,3)="(송)",IF($B63="송도","X",""), IF(RIGHT(M$1,3)="(특)","", IF($B63="신촌","X",""))))</f>
        <v>X</v>
      </c>
      <c r="N63" s="28" t="str">
        <f>IF(COUNTIF(출석!E:E,$A63),"O",IF(RIGHT(N$1,3)="(송)",IF($B63="송도","X",""), IF(RIGHT(N$1,3)="(특)","", IF($B63="신촌","X",""))))</f>
        <v/>
      </c>
      <c r="O63" s="28" t="str">
        <f>IF(COUNTIF(출석!F:F,$A63),"O",IF(RIGHT(O$1,3)="(송)",IF($B63="송도","X",""), IF(RIGHT(O$1,3)="(특)","", IF($B63="신촌","X",""))))</f>
        <v>X</v>
      </c>
      <c r="P63" s="28" t="str">
        <f>IF(COUNTIF(출석!G:G,$A63),"O",IF(RIGHT(P$1,3)="(송)",IF($B63="송도","X",""), IF(RIGHT(P$1,3)="(특)","", IF($B63="신촌","X",""))))</f>
        <v/>
      </c>
      <c r="Q63" s="28" t="str">
        <f>IF(COUNTIF(출석!H:H,$A63),"O",IF(RIGHT(Q$1,3)="(송)",IF($B63="송도","X",""), IF(RIGHT(Q$1,3)="(특)","", IF($B63="신촌","X",""))))</f>
        <v>X</v>
      </c>
      <c r="R63" s="28" t="str">
        <f>IF(COUNTIF(출석!I:I,$A63),"O",IF(RIGHT(R$1,3)="(송)",IF($B63="송도","X",""), IF(RIGHT(R$1,3)="(특)","", IF($B63="신촌","X",""))))</f>
        <v>X</v>
      </c>
      <c r="S63" s="28" t="str">
        <f>IF(COUNTIF(출석!J:J,$A63),"O",IF(RIGHT(S$1,3)="(송)",IF($B63="송도","X",""), IF(RIGHT(S$1,3)="(특)","", IF($B63="신촌","X",""))))</f>
        <v/>
      </c>
      <c r="T63" s="28" t="str">
        <f>IF(COUNTIF(출석!K:K,$A63),"O",IF(RIGHT(T$1,3)="(송)",IF($B63="송도","X",""), IF(RIGHT(T$1,3)="(특)","", IF($B63="신촌","X",""))))</f>
        <v>X</v>
      </c>
      <c r="U63" s="28" t="str">
        <f>IF(COUNTIF(출석!L:L,$A63),"O",IF(RIGHT(U$1,3)="(송)",IF($B63="송도","X",""), IF(RIGHT(U$1,3)="(특)","", IF($B63="신촌","X",""))))</f>
        <v>X</v>
      </c>
      <c r="V63" s="28" t="str">
        <f>IF(COUNTIF(출석!M:M,$A63),"O",IF(RIGHT(V$1,3)="(송)",IF($B63="송도","X",""), IF(RIGHT(V$1,3)="(특)","", IF($B63="신촌","X",""))))</f>
        <v/>
      </c>
    </row>
    <row r="64" spans="1:22" ht="15.75" customHeight="1">
      <c r="A64" s="26" t="s">
        <v>230</v>
      </c>
      <c r="B64" s="9" t="s">
        <v>32</v>
      </c>
      <c r="C64" s="7" t="s">
        <v>345</v>
      </c>
      <c r="D64" s="7" t="str">
        <f t="shared" si="41"/>
        <v>구름</v>
      </c>
      <c r="E64" s="7">
        <f t="shared" si="1"/>
        <v>3</v>
      </c>
      <c r="F64" s="7" t="s">
        <v>19</v>
      </c>
      <c r="H64" s="28" t="str">
        <f t="shared" ref="H64:I64" si="42">IF(RIGHT(H$1,3)="(송)",IF($B64="송도","X",""),IF($B64="신촌","X",""))</f>
        <v>X</v>
      </c>
      <c r="I64" s="28" t="str">
        <f t="shared" si="42"/>
        <v>X</v>
      </c>
      <c r="J64" s="28" t="str">
        <f>IF(COUNTIF(출석!A:A,$A64),"O",IF(RIGHT(J$1,3)="(송)",IF($B64="송도","X",""), IF(RIGHT(J$1,3)="(특)","", IF($B64="신촌","X",""))))</f>
        <v>O</v>
      </c>
      <c r="K64" s="28" t="str">
        <f>IF(COUNTIF(출석!B:B,$A64),"O",IF(RIGHT(K$1,3)="(송)",IF($B64="송도","X",""), IF(RIGHT(K$1,3)="(특)","", IF($B64="신촌","X",""))))</f>
        <v/>
      </c>
      <c r="L64" s="28" t="str">
        <f>IF(COUNTIF(출석!C:C,$A64),"O",IF(RIGHT(L$1,3)="(송)",IF($B64="송도","X",""), IF(RIGHT(L$1,3)="(특)","", IF($B64="신촌","X",""))))</f>
        <v/>
      </c>
      <c r="M64" s="28" t="str">
        <f>IF(COUNTIF(출석!D:D,$A64),"O",IF(RIGHT(M$1,3)="(송)",IF($B64="송도","X",""), IF(RIGHT(M$1,3)="(특)","", IF($B64="신촌","X",""))))</f>
        <v>X</v>
      </c>
      <c r="N64" s="28" t="str">
        <f>IF(COUNTIF(출석!E:E,$A64),"O",IF(RIGHT(N$1,3)="(송)",IF($B64="송도","X",""), IF(RIGHT(N$1,3)="(특)","", IF($B64="신촌","X",""))))</f>
        <v/>
      </c>
      <c r="O64" s="28" t="str">
        <f>IF(COUNTIF(출석!F:F,$A64),"O",IF(RIGHT(O$1,3)="(송)",IF($B64="송도","X",""), IF(RIGHT(O$1,3)="(특)","", IF($B64="신촌","X",""))))</f>
        <v>O</v>
      </c>
      <c r="P64" s="28" t="str">
        <f>IF(COUNTIF(출석!G:G,$A64),"O",IF(RIGHT(P$1,3)="(송)",IF($B64="송도","X",""), IF(RIGHT(P$1,3)="(특)","", IF($B64="신촌","X",""))))</f>
        <v/>
      </c>
      <c r="Q64" s="28" t="str">
        <f>IF(COUNTIF(출석!H:H,$A64),"O",IF(RIGHT(Q$1,3)="(송)",IF($B64="송도","X",""), IF(RIGHT(Q$1,3)="(특)","", IF($B64="신촌","X",""))))</f>
        <v>X</v>
      </c>
      <c r="R64" s="28" t="str">
        <f>IF(COUNTIF(출석!I:I,$A64),"O",IF(RIGHT(R$1,3)="(송)",IF($B64="송도","X",""), IF(RIGHT(R$1,3)="(특)","", IF($B64="신촌","X",""))))</f>
        <v>X</v>
      </c>
      <c r="S64" s="28" t="str">
        <f>IF(COUNTIF(출석!J:J,$A64),"O",IF(RIGHT(S$1,3)="(송)",IF($B64="송도","X",""), IF(RIGHT(S$1,3)="(특)","", IF($B64="신촌","X",""))))</f>
        <v/>
      </c>
      <c r="T64" s="28" t="str">
        <f>IF(COUNTIF(출석!K:K,$A64),"O",IF(RIGHT(T$1,3)="(송)",IF($B64="송도","X",""), IF(RIGHT(T$1,3)="(특)","", IF($B64="신촌","X",""))))</f>
        <v>X</v>
      </c>
      <c r="U64" s="28" t="str">
        <f>IF(COUNTIF(출석!L:L,$A64),"O",IF(RIGHT(U$1,3)="(송)",IF($B64="송도","X",""), IF(RIGHT(U$1,3)="(특)","", IF($B64="신촌","X",""))))</f>
        <v>X</v>
      </c>
      <c r="V64" s="28" t="str">
        <f>IF(COUNTIF(출석!M:M,$A64),"O",IF(RIGHT(V$1,3)="(송)",IF($B64="송도","X",""), IF(RIGHT(V$1,3)="(특)","", IF($B64="신촌","X",""))))</f>
        <v/>
      </c>
    </row>
    <row r="65" spans="1:22" ht="15.75" customHeight="1">
      <c r="A65" s="21" t="s">
        <v>243</v>
      </c>
      <c r="B65" s="21" t="s">
        <v>32</v>
      </c>
      <c r="C65" s="7" t="s">
        <v>345</v>
      </c>
      <c r="D65" s="7" t="str">
        <f t="shared" si="41"/>
        <v>구름</v>
      </c>
      <c r="E65" s="7">
        <f t="shared" si="1"/>
        <v>3</v>
      </c>
      <c r="F65" s="7" t="s">
        <v>19</v>
      </c>
      <c r="H65" s="28" t="str">
        <f t="shared" ref="H65:H66" si="43">IF(RIGHT(H$1,3)="(송)",IF($B65="송도","X",""),IF($B65="신촌","X",""))</f>
        <v>X</v>
      </c>
      <c r="I65" s="7" t="s">
        <v>19</v>
      </c>
      <c r="J65" s="28" t="str">
        <f>IF(COUNTIF(출석!A:A,$A65),"O",IF(RIGHT(J$1,3)="(송)",IF($B65="송도","X",""), IF(RIGHT(J$1,3)="(특)","", IF($B65="신촌","X",""))))</f>
        <v/>
      </c>
      <c r="K65" s="28" t="str">
        <f>IF(COUNTIF(출석!B:B,$A65),"O",IF(RIGHT(K$1,3)="(송)",IF($B65="송도","X",""), IF(RIGHT(K$1,3)="(특)","", IF($B65="신촌","X",""))))</f>
        <v/>
      </c>
      <c r="L65" s="28" t="str">
        <f>IF(COUNTIF(출석!C:C,$A65),"O",IF(RIGHT(L$1,3)="(송)",IF($B65="송도","X",""), IF(RIGHT(L$1,3)="(특)","", IF($B65="신촌","X",""))))</f>
        <v/>
      </c>
      <c r="M65" s="28" t="str">
        <f>IF(COUNTIF(출석!D:D,$A65),"O",IF(RIGHT(M$1,3)="(송)",IF($B65="송도","X",""), IF(RIGHT(M$1,3)="(특)","", IF($B65="신촌","X",""))))</f>
        <v>X</v>
      </c>
      <c r="N65" s="28" t="str">
        <f>IF(COUNTIF(출석!E:E,$A65),"O",IF(RIGHT(N$1,3)="(송)",IF($B65="송도","X",""), IF(RIGHT(N$1,3)="(특)","", IF($B65="신촌","X",""))))</f>
        <v/>
      </c>
      <c r="O65" s="28" t="str">
        <f>IF(COUNTIF(출석!F:F,$A65),"O",IF(RIGHT(O$1,3)="(송)",IF($B65="송도","X",""), IF(RIGHT(O$1,3)="(특)","", IF($B65="신촌","X",""))))</f>
        <v>X</v>
      </c>
      <c r="P65" s="28" t="str">
        <f>IF(COUNTIF(출석!G:G,$A65),"O",IF(RIGHT(P$1,3)="(송)",IF($B65="송도","X",""), IF(RIGHT(P$1,3)="(특)","", IF($B65="신촌","X",""))))</f>
        <v/>
      </c>
      <c r="Q65" s="28" t="str">
        <f>IF(COUNTIF(출석!H:H,$A65),"O",IF(RIGHT(Q$1,3)="(송)",IF($B65="송도","X",""), IF(RIGHT(Q$1,3)="(특)","", IF($B65="신촌","X",""))))</f>
        <v>O</v>
      </c>
      <c r="R65" s="28" t="str">
        <f>IF(COUNTIF(출석!I:I,$A65),"O",IF(RIGHT(R$1,3)="(송)",IF($B65="송도","X",""), IF(RIGHT(R$1,3)="(특)","", IF($B65="신촌","X",""))))</f>
        <v>X</v>
      </c>
      <c r="S65" s="28" t="str">
        <f>IF(COUNTIF(출석!J:J,$A65),"O",IF(RIGHT(S$1,3)="(송)",IF($B65="송도","X",""), IF(RIGHT(S$1,3)="(특)","", IF($B65="신촌","X",""))))</f>
        <v/>
      </c>
      <c r="T65" s="28" t="str">
        <f>IF(COUNTIF(출석!K:K,$A65),"O",IF(RIGHT(T$1,3)="(송)",IF($B65="송도","X",""), IF(RIGHT(T$1,3)="(특)","", IF($B65="신촌","X",""))))</f>
        <v>X</v>
      </c>
      <c r="U65" s="28" t="str">
        <f>IF(COUNTIF(출석!L:L,$A65),"O",IF(RIGHT(U$1,3)="(송)",IF($B65="송도","X",""), IF(RIGHT(U$1,3)="(특)","", IF($B65="신촌","X",""))))</f>
        <v>X</v>
      </c>
      <c r="V65" s="28" t="str">
        <f>IF(COUNTIF(출석!M:M,$A65),"O",IF(RIGHT(V$1,3)="(송)",IF($B65="송도","X",""), IF(RIGHT(V$1,3)="(특)","", IF($B65="신촌","X",""))))</f>
        <v/>
      </c>
    </row>
    <row r="66" spans="1:22" ht="15.75" customHeight="1">
      <c r="A66" s="9" t="s">
        <v>255</v>
      </c>
      <c r="B66" s="9" t="s">
        <v>32</v>
      </c>
      <c r="C66" s="7" t="s">
        <v>345</v>
      </c>
      <c r="D66" s="7" t="str">
        <f t="shared" si="41"/>
        <v>구름</v>
      </c>
      <c r="E66" s="7">
        <f t="shared" si="1"/>
        <v>3</v>
      </c>
      <c r="F66" s="7" t="s">
        <v>19</v>
      </c>
      <c r="H66" s="28" t="str">
        <f t="shared" si="43"/>
        <v>X</v>
      </c>
      <c r="I66" s="28" t="str">
        <f>IF(RIGHT(I$1,3)="(송)",IF($B66="송도","X",""),IF($B66="신촌","X",""))</f>
        <v>X</v>
      </c>
      <c r="J66" s="28" t="str">
        <f>IF(COUNTIF(출석!A:A,$A66),"O",IF(RIGHT(J$1,3)="(송)",IF($B66="송도","X",""), IF(RIGHT(J$1,3)="(특)","", IF($B66="신촌","X",""))))</f>
        <v>O</v>
      </c>
      <c r="K66" s="28" t="str">
        <f>IF(COUNTIF(출석!B:B,$A66),"O",IF(RIGHT(K$1,3)="(송)",IF($B66="송도","X",""), IF(RIGHT(K$1,3)="(특)","", IF($B66="신촌","X",""))))</f>
        <v/>
      </c>
      <c r="L66" s="28" t="str">
        <f>IF(COUNTIF(출석!C:C,$A66),"O",IF(RIGHT(L$1,3)="(송)",IF($B66="송도","X",""), IF(RIGHT(L$1,3)="(특)","", IF($B66="신촌","X",""))))</f>
        <v/>
      </c>
      <c r="M66" s="28" t="str">
        <f>IF(COUNTIF(출석!D:D,$A66),"O",IF(RIGHT(M$1,3)="(송)",IF($B66="송도","X",""), IF(RIGHT(M$1,3)="(특)","", IF($B66="신촌","X",""))))</f>
        <v>X</v>
      </c>
      <c r="N66" s="28" t="str">
        <f>IF(COUNTIF(출석!E:E,$A66),"O",IF(RIGHT(N$1,3)="(송)",IF($B66="송도","X",""), IF(RIGHT(N$1,3)="(특)","", IF($B66="신촌","X",""))))</f>
        <v/>
      </c>
      <c r="O66" s="28" t="str">
        <f>IF(COUNTIF(출석!F:F,$A66),"O",IF(RIGHT(O$1,3)="(송)",IF($B66="송도","X",""), IF(RIGHT(O$1,3)="(특)","", IF($B66="신촌","X",""))))</f>
        <v>X</v>
      </c>
      <c r="P66" s="28" t="str">
        <f>IF(COUNTIF(출석!G:G,$A66),"O",IF(RIGHT(P$1,3)="(송)",IF($B66="송도","X",""), IF(RIGHT(P$1,3)="(특)","", IF($B66="신촌","X",""))))</f>
        <v/>
      </c>
      <c r="Q66" s="28" t="str">
        <f>IF(COUNTIF(출석!H:H,$A66),"O",IF(RIGHT(Q$1,3)="(송)",IF($B66="송도","X",""), IF(RIGHT(Q$1,3)="(특)","", IF($B66="신촌","X",""))))</f>
        <v>O</v>
      </c>
      <c r="R66" s="28" t="str">
        <f>IF(COUNTIF(출석!I:I,$A66),"O",IF(RIGHT(R$1,3)="(송)",IF($B66="송도","X",""), IF(RIGHT(R$1,3)="(특)","", IF($B66="신촌","X",""))))</f>
        <v>X</v>
      </c>
      <c r="S66" s="28" t="str">
        <f>IF(COUNTIF(출석!J:J,$A66),"O",IF(RIGHT(S$1,3)="(송)",IF($B66="송도","X",""), IF(RIGHT(S$1,3)="(특)","", IF($B66="신촌","X",""))))</f>
        <v/>
      </c>
      <c r="T66" s="28" t="str">
        <f>IF(COUNTIF(출석!K:K,$A66),"O",IF(RIGHT(T$1,3)="(송)",IF($B66="송도","X",""), IF(RIGHT(T$1,3)="(특)","", IF($B66="신촌","X",""))))</f>
        <v>X</v>
      </c>
      <c r="U66" s="28" t="str">
        <f>IF(COUNTIF(출석!L:L,$A66),"O",IF(RIGHT(U$1,3)="(송)",IF($B66="송도","X",""), IF(RIGHT(U$1,3)="(특)","", IF($B66="신촌","X",""))))</f>
        <v>X</v>
      </c>
      <c r="V66" s="28" t="str">
        <f>IF(COUNTIF(출석!M:M,$A66),"O",IF(RIGHT(V$1,3)="(송)",IF($B66="송도","X",""), IF(RIGHT(V$1,3)="(특)","", IF($B66="신촌","X",""))))</f>
        <v/>
      </c>
    </row>
    <row r="67" spans="1:22" ht="15.75" customHeight="1">
      <c r="A67" s="21" t="s">
        <v>262</v>
      </c>
      <c r="B67" s="21" t="s">
        <v>32</v>
      </c>
      <c r="C67" s="7" t="s">
        <v>345</v>
      </c>
      <c r="D67" s="7" t="str">
        <f t="shared" si="41"/>
        <v>구름</v>
      </c>
      <c r="E67" s="7">
        <f t="shared" si="1"/>
        <v>3</v>
      </c>
      <c r="F67" s="7"/>
      <c r="H67" s="7" t="s">
        <v>19</v>
      </c>
      <c r="I67" s="7" t="s">
        <v>19</v>
      </c>
      <c r="J67" s="28" t="str">
        <f>IF(COUNTIF(출석!A:A,$A67),"O",IF(RIGHT(J$1,3)="(송)",IF($B67="송도","X",""), IF(RIGHT(J$1,3)="(특)","", IF($B67="신촌","X",""))))</f>
        <v/>
      </c>
      <c r="K67" s="28" t="str">
        <f>IF(COUNTIF(출석!B:B,$A67),"O",IF(RIGHT(K$1,3)="(송)",IF($B67="송도","X",""), IF(RIGHT(K$1,3)="(특)","", IF($B67="신촌","X",""))))</f>
        <v/>
      </c>
      <c r="L67" s="28" t="str">
        <f>IF(COUNTIF(출석!C:C,$A67),"O",IF(RIGHT(L$1,3)="(송)",IF($B67="송도","X",""), IF(RIGHT(L$1,3)="(특)","", IF($B67="신촌","X",""))))</f>
        <v/>
      </c>
      <c r="M67" s="28" t="str">
        <f>IF(COUNTIF(출석!D:D,$A67),"O",IF(RIGHT(M$1,3)="(송)",IF($B67="송도","X",""), IF(RIGHT(M$1,3)="(특)","", IF($B67="신촌","X",""))))</f>
        <v>X</v>
      </c>
      <c r="N67" s="28" t="str">
        <f>IF(COUNTIF(출석!E:E,$A67),"O",IF(RIGHT(N$1,3)="(송)",IF($B67="송도","X",""), IF(RIGHT(N$1,3)="(특)","", IF($B67="신촌","X",""))))</f>
        <v/>
      </c>
      <c r="O67" s="28" t="str">
        <f>IF(COUNTIF(출석!F:F,$A67),"O",IF(RIGHT(O$1,3)="(송)",IF($B67="송도","X",""), IF(RIGHT(O$1,3)="(특)","", IF($B67="신촌","X",""))))</f>
        <v>X</v>
      </c>
      <c r="P67" s="28" t="str">
        <f>IF(COUNTIF(출석!G:G,$A67),"O",IF(RIGHT(P$1,3)="(송)",IF($B67="송도","X",""), IF(RIGHT(P$1,3)="(특)","", IF($B67="신촌","X",""))))</f>
        <v/>
      </c>
      <c r="Q67" s="28" t="str">
        <f>IF(COUNTIF(출석!H:H,$A67),"O",IF(RIGHT(Q$1,3)="(송)",IF($B67="송도","X",""), IF(RIGHT(Q$1,3)="(특)","", IF($B67="신촌","X",""))))</f>
        <v>X</v>
      </c>
      <c r="R67" s="28" t="str">
        <f>IF(COUNTIF(출석!I:I,$A67),"O",IF(RIGHT(R$1,3)="(송)",IF($B67="송도","X",""), IF(RIGHT(R$1,3)="(특)","", IF($B67="신촌","X",""))))</f>
        <v>X</v>
      </c>
      <c r="S67" s="28" t="str">
        <f>IF(COUNTIF(출석!J:J,$A67),"O",IF(RIGHT(S$1,3)="(송)",IF($B67="송도","X",""), IF(RIGHT(S$1,3)="(특)","", IF($B67="신촌","X",""))))</f>
        <v/>
      </c>
      <c r="T67" s="28" t="str">
        <f>IF(COUNTIF(출석!K:K,$A67),"O",IF(RIGHT(T$1,3)="(송)",IF($B67="송도","X",""), IF(RIGHT(T$1,3)="(특)","", IF($B67="신촌","X",""))))</f>
        <v>O</v>
      </c>
      <c r="U67" s="28" t="str">
        <f>IF(COUNTIF(출석!L:L,$A67),"O",IF(RIGHT(U$1,3)="(송)",IF($B67="송도","X",""), IF(RIGHT(U$1,3)="(특)","", IF($B67="신촌","X",""))))</f>
        <v>X</v>
      </c>
      <c r="V67" s="28" t="str">
        <f>IF(COUNTIF(출석!M:M,$A67),"O",IF(RIGHT(V$1,3)="(송)",IF($B67="송도","X",""), IF(RIGHT(V$1,3)="(특)","", IF($B67="신촌","X",""))))</f>
        <v/>
      </c>
    </row>
    <row r="68" spans="1:22" ht="15.75" customHeight="1">
      <c r="A68" s="5" t="s">
        <v>157</v>
      </c>
      <c r="B68" s="5" t="s">
        <v>18</v>
      </c>
      <c r="C68" s="7"/>
      <c r="D68" s="7" t="str">
        <f t="shared" si="41"/>
        <v>구름</v>
      </c>
      <c r="E68" s="7">
        <f t="shared" si="1"/>
        <v>2</v>
      </c>
      <c r="F68" s="7"/>
      <c r="G68" s="5" t="s">
        <v>19</v>
      </c>
      <c r="H68" s="28" t="str">
        <f t="shared" ref="H68:I68" si="44">IF(RIGHT(H$1,3)="(송)",IF($B68="송도","X",""),IF($B68="신촌","X",""))</f>
        <v/>
      </c>
      <c r="I68" s="28" t="str">
        <f t="shared" si="44"/>
        <v/>
      </c>
      <c r="J68" s="28" t="str">
        <f>IF(COUNTIF(출석!A:A,$A68),"O",IF(RIGHT(J$1,3)="(송)",IF($B68="송도","X",""), IF(RIGHT(J$1,3)="(특)","", IF($B68="신촌","X",""))))</f>
        <v/>
      </c>
      <c r="K68" s="28" t="str">
        <f>IF(COUNTIF(출석!B:B,$A68),"O",IF(RIGHT(K$1,3)="(송)",IF($B68="송도","X",""), IF(RIGHT(K$1,3)="(특)","", IF($B68="신촌","X",""))))</f>
        <v>O</v>
      </c>
      <c r="L68" s="28" t="str">
        <f>IF(COUNTIF(출석!C:C,$A68),"O",IF(RIGHT(L$1,3)="(송)",IF($B68="송도","X",""), IF(RIGHT(L$1,3)="(특)","", IF($B68="신촌","X",""))))</f>
        <v>X</v>
      </c>
      <c r="M68" s="28" t="str">
        <f>IF(COUNTIF(출석!D:D,$A68),"O",IF(RIGHT(M$1,3)="(송)",IF($B68="송도","X",""), IF(RIGHT(M$1,3)="(특)","", IF($B68="신촌","X",""))))</f>
        <v/>
      </c>
      <c r="N68" s="28" t="str">
        <f>IF(COUNTIF(출석!E:E,$A68),"O",IF(RIGHT(N$1,3)="(송)",IF($B68="송도","X",""), IF(RIGHT(N$1,3)="(특)","", IF($B68="신촌","X",""))))</f>
        <v>X</v>
      </c>
      <c r="O68" s="28" t="str">
        <f>IF(COUNTIF(출석!F:F,$A68),"O",IF(RIGHT(O$1,3)="(송)",IF($B68="송도","X",""), IF(RIGHT(O$1,3)="(특)","", IF($B68="신촌","X",""))))</f>
        <v/>
      </c>
      <c r="P68" s="28" t="str">
        <f>IF(COUNTIF(출석!G:G,$A68),"O",IF(RIGHT(P$1,3)="(송)",IF($B68="송도","X",""), IF(RIGHT(P$1,3)="(특)","", IF($B68="신촌","X",""))))</f>
        <v>X</v>
      </c>
      <c r="Q68" s="28" t="str">
        <f>IF(COUNTIF(출석!H:H,$A68),"O",IF(RIGHT(Q$1,3)="(송)",IF($B68="송도","X",""), IF(RIGHT(Q$1,3)="(특)","", IF($B68="신촌","X",""))))</f>
        <v/>
      </c>
      <c r="R68" s="28" t="str">
        <f>IF(COUNTIF(출석!I:I,$A68),"O",IF(RIGHT(R$1,3)="(송)",IF($B68="송도","X",""), IF(RIGHT(R$1,3)="(특)","", IF($B68="신촌","X",""))))</f>
        <v/>
      </c>
      <c r="S68" s="28" t="str">
        <f>IF(COUNTIF(출석!J:J,$A68),"O",IF(RIGHT(S$1,3)="(송)",IF($B68="송도","X",""), IF(RIGHT(S$1,3)="(특)","", IF($B68="신촌","X",""))))</f>
        <v>X</v>
      </c>
      <c r="T68" s="28" t="str">
        <f>IF(COUNTIF(출석!K:K,$A68),"O",IF(RIGHT(T$1,3)="(송)",IF($B68="송도","X",""), IF(RIGHT(T$1,3)="(특)","", IF($B68="신촌","X",""))))</f>
        <v/>
      </c>
      <c r="U68" s="28" t="str">
        <f>IF(COUNTIF(출석!L:L,$A68),"O",IF(RIGHT(U$1,3)="(송)",IF($B68="송도","X",""), IF(RIGHT(U$1,3)="(특)","", IF($B68="신촌","X",""))))</f>
        <v/>
      </c>
      <c r="V68" s="28" t="str">
        <f>IF(COUNTIF(출석!M:M,$A68),"O",IF(RIGHT(V$1,3)="(송)",IF($B68="송도","X",""), IF(RIGHT(V$1,3)="(특)","", IF($B68="신촌","X",""))))</f>
        <v>X</v>
      </c>
    </row>
    <row r="69" spans="1:22" ht="15.75" customHeight="1">
      <c r="A69" s="9" t="s">
        <v>224</v>
      </c>
      <c r="B69" s="9" t="s">
        <v>18</v>
      </c>
      <c r="C69" s="7" t="s">
        <v>345</v>
      </c>
      <c r="D69" s="7" t="str">
        <f t="shared" si="41"/>
        <v>구름</v>
      </c>
      <c r="E69" s="7">
        <f t="shared" si="1"/>
        <v>2</v>
      </c>
      <c r="F69" s="28"/>
      <c r="G69" s="5" t="s">
        <v>19</v>
      </c>
      <c r="H69" s="28" t="str">
        <f t="shared" ref="H69:I69" si="45">IF(RIGHT(H$1,3)="(송)",IF($B69="송도","X",""),IF($B69="신촌","X",""))</f>
        <v/>
      </c>
      <c r="I69" s="28" t="str">
        <f t="shared" si="45"/>
        <v/>
      </c>
      <c r="J69" s="28" t="str">
        <f>IF(COUNTIF(출석!A:A,$A69),"O",IF(RIGHT(J$1,3)="(송)",IF($B69="송도","X",""), IF(RIGHT(J$1,3)="(특)","", IF($B69="신촌","X",""))))</f>
        <v/>
      </c>
      <c r="K69" s="28" t="str">
        <f>IF(COUNTIF(출석!B:B,$A69),"O",IF(RIGHT(K$1,3)="(송)",IF($B69="송도","X",""), IF(RIGHT(K$1,3)="(특)","", IF($B69="신촌","X",""))))</f>
        <v>X</v>
      </c>
      <c r="L69" s="28" t="str">
        <f>IF(COUNTIF(출석!C:C,$A69),"O",IF(RIGHT(L$1,3)="(송)",IF($B69="송도","X",""), IF(RIGHT(L$1,3)="(특)","", IF($B69="신촌","X",""))))</f>
        <v>X</v>
      </c>
      <c r="M69" s="28" t="str">
        <f>IF(COUNTIF(출석!D:D,$A69),"O",IF(RIGHT(M$1,3)="(송)",IF($B69="송도","X",""), IF(RIGHT(M$1,3)="(특)","", IF($B69="신촌","X",""))))</f>
        <v/>
      </c>
      <c r="N69" s="28" t="str">
        <f>IF(COUNTIF(출석!E:E,$A69),"O",IF(RIGHT(N$1,3)="(송)",IF($B69="송도","X",""), IF(RIGHT(N$1,3)="(특)","", IF($B69="신촌","X",""))))</f>
        <v>O</v>
      </c>
      <c r="O69" s="28" t="str">
        <f>IF(COUNTIF(출석!F:F,$A69),"O",IF(RIGHT(O$1,3)="(송)",IF($B69="송도","X",""), IF(RIGHT(O$1,3)="(특)","", IF($B69="신촌","X",""))))</f>
        <v/>
      </c>
      <c r="P69" s="28" t="str">
        <f>IF(COUNTIF(출석!G:G,$A69),"O",IF(RIGHT(P$1,3)="(송)",IF($B69="송도","X",""), IF(RIGHT(P$1,3)="(특)","", IF($B69="신촌","X",""))))</f>
        <v>X</v>
      </c>
      <c r="Q69" s="28" t="str">
        <f>IF(COUNTIF(출석!H:H,$A69),"O",IF(RIGHT(Q$1,3)="(송)",IF($B69="송도","X",""), IF(RIGHT(Q$1,3)="(특)","", IF($B69="신촌","X",""))))</f>
        <v/>
      </c>
      <c r="R69" s="28" t="str">
        <f>IF(COUNTIF(출석!I:I,$A69),"O",IF(RIGHT(R$1,3)="(송)",IF($B69="송도","X",""), IF(RIGHT(R$1,3)="(특)","", IF($B69="신촌","X",""))))</f>
        <v/>
      </c>
      <c r="S69" s="28" t="str">
        <f>IF(COUNTIF(출석!J:J,$A69),"O",IF(RIGHT(S$1,3)="(송)",IF($B69="송도","X",""), IF(RIGHT(S$1,3)="(특)","", IF($B69="신촌","X",""))))</f>
        <v>X</v>
      </c>
      <c r="T69" s="28" t="str">
        <f>IF(COUNTIF(출석!K:K,$A69),"O",IF(RIGHT(T$1,3)="(송)",IF($B69="송도","X",""), IF(RIGHT(T$1,3)="(특)","", IF($B69="신촌","X",""))))</f>
        <v/>
      </c>
      <c r="U69" s="28" t="str">
        <f>IF(COUNTIF(출석!L:L,$A69),"O",IF(RIGHT(U$1,3)="(송)",IF($B69="송도","X",""), IF(RIGHT(U$1,3)="(특)","", IF($B69="신촌","X",""))))</f>
        <v/>
      </c>
      <c r="V69" s="28" t="str">
        <f>IF(COUNTIF(출석!M:M,$A69),"O",IF(RIGHT(V$1,3)="(송)",IF($B69="송도","X",""), IF(RIGHT(V$1,3)="(특)","", IF($B69="신촌","X",""))))</f>
        <v>X</v>
      </c>
    </row>
    <row r="70" spans="1:22" ht="15.75" customHeight="1">
      <c r="A70" s="9" t="s">
        <v>250</v>
      </c>
      <c r="B70" s="9" t="s">
        <v>18</v>
      </c>
      <c r="C70" s="7" t="s">
        <v>345</v>
      </c>
      <c r="D70" s="7" t="str">
        <f t="shared" si="41"/>
        <v>구름</v>
      </c>
      <c r="E70" s="7">
        <f t="shared" si="1"/>
        <v>2</v>
      </c>
      <c r="F70" s="7"/>
      <c r="G70" s="5"/>
      <c r="H70" s="28" t="str">
        <f t="shared" ref="H70:I70" si="46">IF(RIGHT(H$1,3)="(송)",IF($B70="송도","X",""),IF($B70="신촌","X",""))</f>
        <v/>
      </c>
      <c r="I70" s="28" t="str">
        <f t="shared" si="46"/>
        <v/>
      </c>
      <c r="J70" s="28" t="str">
        <f>IF(COUNTIF(출석!A:A,$A70),"O",IF(RIGHT(J$1,3)="(송)",IF($B70="송도","X",""), IF(RIGHT(J$1,3)="(특)","", IF($B70="신촌","X",""))))</f>
        <v/>
      </c>
      <c r="K70" s="28" t="str">
        <f>IF(COUNTIF(출석!B:B,$A70),"O",IF(RIGHT(K$1,3)="(송)",IF($B70="송도","X",""), IF(RIGHT(K$1,3)="(특)","", IF($B70="신촌","X",""))))</f>
        <v>O</v>
      </c>
      <c r="L70" s="28" t="str">
        <f>IF(COUNTIF(출석!C:C,$A70),"O",IF(RIGHT(L$1,3)="(송)",IF($B70="송도","X",""), IF(RIGHT(L$1,3)="(특)","", IF($B70="신촌","X",""))))</f>
        <v>O</v>
      </c>
      <c r="M70" s="28" t="str">
        <f>IF(COUNTIF(출석!D:D,$A70),"O",IF(RIGHT(M$1,3)="(송)",IF($B70="송도","X",""), IF(RIGHT(M$1,3)="(특)","", IF($B70="신촌","X",""))))</f>
        <v/>
      </c>
      <c r="N70" s="28" t="str">
        <f>IF(COUNTIF(출석!E:E,$A70),"O",IF(RIGHT(N$1,3)="(송)",IF($B70="송도","X",""), IF(RIGHT(N$1,3)="(특)","", IF($B70="신촌","X",""))))</f>
        <v>X</v>
      </c>
      <c r="O70" s="28" t="str">
        <f>IF(COUNTIF(출석!F:F,$A70),"O",IF(RIGHT(O$1,3)="(송)",IF($B70="송도","X",""), IF(RIGHT(O$1,3)="(특)","", IF($B70="신촌","X",""))))</f>
        <v/>
      </c>
      <c r="P70" s="28" t="str">
        <f>IF(COUNTIF(출석!G:G,$A70),"O",IF(RIGHT(P$1,3)="(송)",IF($B70="송도","X",""), IF(RIGHT(P$1,3)="(특)","", IF($B70="신촌","X",""))))</f>
        <v>X</v>
      </c>
      <c r="Q70" s="28" t="str">
        <f>IF(COUNTIF(출석!H:H,$A70),"O",IF(RIGHT(Q$1,3)="(송)",IF($B70="송도","X",""), IF(RIGHT(Q$1,3)="(특)","", IF($B70="신촌","X",""))))</f>
        <v/>
      </c>
      <c r="R70" s="28" t="str">
        <f>IF(COUNTIF(출석!I:I,$A70),"O",IF(RIGHT(R$1,3)="(송)",IF($B70="송도","X",""), IF(RIGHT(R$1,3)="(특)","", IF($B70="신촌","X",""))))</f>
        <v/>
      </c>
      <c r="S70" s="28" t="str">
        <f>IF(COUNTIF(출석!J:J,$A70),"O",IF(RIGHT(S$1,3)="(송)",IF($B70="송도","X",""), IF(RIGHT(S$1,3)="(특)","", IF($B70="신촌","X",""))))</f>
        <v>X</v>
      </c>
      <c r="T70" s="28" t="str">
        <f>IF(COUNTIF(출석!K:K,$A70),"O",IF(RIGHT(T$1,3)="(송)",IF($B70="송도","X",""), IF(RIGHT(T$1,3)="(특)","", IF($B70="신촌","X",""))))</f>
        <v/>
      </c>
      <c r="U70" s="28" t="str">
        <f>IF(COUNTIF(출석!L:L,$A70),"O",IF(RIGHT(U$1,3)="(송)",IF($B70="송도","X",""), IF(RIGHT(U$1,3)="(특)","", IF($B70="신촌","X",""))))</f>
        <v/>
      </c>
      <c r="V70" s="28" t="str">
        <f>IF(COUNTIF(출석!M:M,$A70),"O",IF(RIGHT(V$1,3)="(송)",IF($B70="송도","X",""), IF(RIGHT(V$1,3)="(특)","", IF($B70="신촌","X",""))))</f>
        <v>X</v>
      </c>
    </row>
    <row r="71" spans="1:22" ht="15.75" customHeight="1">
      <c r="A71" s="14" t="s">
        <v>264</v>
      </c>
      <c r="B71" s="14" t="s">
        <v>18</v>
      </c>
      <c r="C71" s="7" t="s">
        <v>345</v>
      </c>
      <c r="D71" s="7" t="str">
        <f t="shared" si="41"/>
        <v>구름</v>
      </c>
      <c r="E71" s="7">
        <f t="shared" si="1"/>
        <v>2</v>
      </c>
      <c r="F71" s="28"/>
      <c r="G71" s="5"/>
      <c r="H71" s="28" t="str">
        <f t="shared" ref="H71:I71" si="47">IF(RIGHT(H$1,3)="(송)",IF($B71="송도","X",""),IF($B71="신촌","X",""))</f>
        <v/>
      </c>
      <c r="I71" s="28" t="str">
        <f t="shared" si="47"/>
        <v/>
      </c>
      <c r="J71" s="28" t="str">
        <f>IF(COUNTIF(출석!A:A,$A71),"O",IF(RIGHT(J$1,3)="(송)",IF($B71="송도","X",""), IF(RIGHT(J$1,3)="(특)","", IF($B71="신촌","X",""))))</f>
        <v/>
      </c>
      <c r="K71" s="28" t="str">
        <f>IF(COUNTIF(출석!B:B,$A71),"O",IF(RIGHT(K$1,3)="(송)",IF($B71="송도","X",""), IF(RIGHT(K$1,3)="(특)","", IF($B71="신촌","X",""))))</f>
        <v>O</v>
      </c>
      <c r="L71" s="28" t="str">
        <f>IF(COUNTIF(출석!C:C,$A71),"O",IF(RIGHT(L$1,3)="(송)",IF($B71="송도","X",""), IF(RIGHT(L$1,3)="(특)","", IF($B71="신촌","X",""))))</f>
        <v>X</v>
      </c>
      <c r="M71" s="28" t="str">
        <f>IF(COUNTIF(출석!D:D,$A71),"O",IF(RIGHT(M$1,3)="(송)",IF($B71="송도","X",""), IF(RIGHT(M$1,3)="(특)","", IF($B71="신촌","X",""))))</f>
        <v/>
      </c>
      <c r="N71" s="28" t="str">
        <f>IF(COUNTIF(출석!E:E,$A71),"O",IF(RIGHT(N$1,3)="(송)",IF($B71="송도","X",""), IF(RIGHT(N$1,3)="(특)","", IF($B71="신촌","X",""))))</f>
        <v>X</v>
      </c>
      <c r="O71" s="28" t="str">
        <f>IF(COUNTIF(출석!F:F,$A71),"O",IF(RIGHT(O$1,3)="(송)",IF($B71="송도","X",""), IF(RIGHT(O$1,3)="(특)","", IF($B71="신촌","X",""))))</f>
        <v/>
      </c>
      <c r="P71" s="28" t="str">
        <f>IF(COUNTIF(출석!G:G,$A71),"O",IF(RIGHT(P$1,3)="(송)",IF($B71="송도","X",""), IF(RIGHT(P$1,3)="(특)","", IF($B71="신촌","X",""))))</f>
        <v>X</v>
      </c>
      <c r="Q71" s="28" t="str">
        <f>IF(COUNTIF(출석!H:H,$A71),"O",IF(RIGHT(Q$1,3)="(송)",IF($B71="송도","X",""), IF(RIGHT(Q$1,3)="(특)","", IF($B71="신촌","X",""))))</f>
        <v/>
      </c>
      <c r="R71" s="28" t="str">
        <f>IF(COUNTIF(출석!I:I,$A71),"O",IF(RIGHT(R$1,3)="(송)",IF($B71="송도","X",""), IF(RIGHT(R$1,3)="(특)","", IF($B71="신촌","X",""))))</f>
        <v/>
      </c>
      <c r="S71" s="28" t="str">
        <f>IF(COUNTIF(출석!J:J,$A71),"O",IF(RIGHT(S$1,3)="(송)",IF($B71="송도","X",""), IF(RIGHT(S$1,3)="(특)","", IF($B71="신촌","X",""))))</f>
        <v>O</v>
      </c>
      <c r="T71" s="28" t="str">
        <f>IF(COUNTIF(출석!K:K,$A71),"O",IF(RIGHT(T$1,3)="(송)",IF($B71="송도","X",""), IF(RIGHT(T$1,3)="(특)","", IF($B71="신촌","X",""))))</f>
        <v/>
      </c>
      <c r="U71" s="28" t="str">
        <f>IF(COUNTIF(출석!L:L,$A71),"O",IF(RIGHT(U$1,3)="(송)",IF($B71="송도","X",""), IF(RIGHT(U$1,3)="(특)","", IF($B71="신촌","X",""))))</f>
        <v/>
      </c>
      <c r="V71" s="28" t="str">
        <f>IF(COUNTIF(출석!M:M,$A71),"O",IF(RIGHT(V$1,3)="(송)",IF($B71="송도","X",""), IF(RIGHT(V$1,3)="(특)","", IF($B71="신촌","X",""))))</f>
        <v>X</v>
      </c>
    </row>
    <row r="72" spans="1:22" ht="15.75" customHeight="1">
      <c r="A72" s="23" t="s">
        <v>140</v>
      </c>
      <c r="B72" s="23" t="s">
        <v>32</v>
      </c>
      <c r="C72" s="7" t="s">
        <v>345</v>
      </c>
      <c r="D72" s="7" t="str">
        <f t="shared" si="41"/>
        <v>구름</v>
      </c>
      <c r="E72" s="7">
        <f t="shared" si="1"/>
        <v>2</v>
      </c>
      <c r="F72" s="28"/>
      <c r="H72" s="7" t="s">
        <v>19</v>
      </c>
      <c r="I72" s="28" t="str">
        <f t="shared" ref="I72:I73" si="48">IF(RIGHT(I$1,3)="(송)",IF($B72="송도","X",""),IF($B72="신촌","X",""))</f>
        <v>X</v>
      </c>
      <c r="J72" s="28" t="str">
        <f>IF(COUNTIF(출석!A:A,$A72),"O",IF(RIGHT(J$1,3)="(송)",IF($B72="송도","X",""), IF(RIGHT(J$1,3)="(특)","", IF($B72="신촌","X",""))))</f>
        <v/>
      </c>
      <c r="K72" s="28" t="str">
        <f>IF(COUNTIF(출석!B:B,$A72),"O",IF(RIGHT(K$1,3)="(송)",IF($B72="송도","X",""), IF(RIGHT(K$1,3)="(특)","", IF($B72="신촌","X",""))))</f>
        <v/>
      </c>
      <c r="L72" s="28" t="str">
        <f>IF(COUNTIF(출석!C:C,$A72),"O",IF(RIGHT(L$1,3)="(송)",IF($B72="송도","X",""), IF(RIGHT(L$1,3)="(특)","", IF($B72="신촌","X",""))))</f>
        <v/>
      </c>
      <c r="M72" s="28" t="str">
        <f>IF(COUNTIF(출석!D:D,$A72),"O",IF(RIGHT(M$1,3)="(송)",IF($B72="송도","X",""), IF(RIGHT(M$1,3)="(특)","", IF($B72="신촌","X",""))))</f>
        <v>X</v>
      </c>
      <c r="N72" s="28" t="str">
        <f>IF(COUNTIF(출석!E:E,$A72),"O",IF(RIGHT(N$1,3)="(송)",IF($B72="송도","X",""), IF(RIGHT(N$1,3)="(특)","", IF($B72="신촌","X",""))))</f>
        <v/>
      </c>
      <c r="O72" s="28" t="str">
        <f>IF(COUNTIF(출석!F:F,$A72),"O",IF(RIGHT(O$1,3)="(송)",IF($B72="송도","X",""), IF(RIGHT(O$1,3)="(특)","", IF($B72="신촌","X",""))))</f>
        <v>X</v>
      </c>
      <c r="P72" s="28" t="str">
        <f>IF(COUNTIF(출석!G:G,$A72),"O",IF(RIGHT(P$1,3)="(송)",IF($B72="송도","X",""), IF(RIGHT(P$1,3)="(특)","", IF($B72="신촌","X",""))))</f>
        <v/>
      </c>
      <c r="Q72" s="28" t="str">
        <f>IF(COUNTIF(출석!H:H,$A72),"O",IF(RIGHT(Q$1,3)="(송)",IF($B72="송도","X",""), IF(RIGHT(Q$1,3)="(특)","", IF($B72="신촌","X",""))))</f>
        <v>X</v>
      </c>
      <c r="R72" s="28" t="str">
        <f>IF(COUNTIF(출석!I:I,$A72),"O",IF(RIGHT(R$1,3)="(송)",IF($B72="송도","X",""), IF(RIGHT(R$1,3)="(특)","", IF($B72="신촌","X",""))))</f>
        <v>X</v>
      </c>
      <c r="S72" s="28" t="str">
        <f>IF(COUNTIF(출석!J:J,$A72),"O",IF(RIGHT(S$1,3)="(송)",IF($B72="송도","X",""), IF(RIGHT(S$1,3)="(특)","", IF($B72="신촌","X",""))))</f>
        <v/>
      </c>
      <c r="T72" s="28" t="str">
        <f>IF(COUNTIF(출석!K:K,$A72),"O",IF(RIGHT(T$1,3)="(송)",IF($B72="송도","X",""), IF(RIGHT(T$1,3)="(특)","", IF($B72="신촌","X",""))))</f>
        <v>O</v>
      </c>
      <c r="U72" s="28" t="str">
        <f>IF(COUNTIF(출석!L:L,$A72),"O",IF(RIGHT(U$1,3)="(송)",IF($B72="송도","X",""), IF(RIGHT(U$1,3)="(특)","", IF($B72="신촌","X",""))))</f>
        <v>X</v>
      </c>
      <c r="V72" s="28" t="str">
        <f>IF(COUNTIF(출석!M:M,$A72),"O",IF(RIGHT(V$1,3)="(송)",IF($B72="송도","X",""), IF(RIGHT(V$1,3)="(특)","", IF($B72="신촌","X",""))))</f>
        <v/>
      </c>
    </row>
    <row r="73" spans="1:22" ht="15.75" customHeight="1">
      <c r="A73" s="9" t="s">
        <v>143</v>
      </c>
      <c r="B73" s="9" t="s">
        <v>32</v>
      </c>
      <c r="C73" s="7" t="s">
        <v>345</v>
      </c>
      <c r="D73" s="7" t="str">
        <f t="shared" si="41"/>
        <v>구름</v>
      </c>
      <c r="E73" s="7">
        <f t="shared" si="1"/>
        <v>2</v>
      </c>
      <c r="F73" s="7"/>
      <c r="H73" s="7" t="s">
        <v>19</v>
      </c>
      <c r="I73" s="28" t="str">
        <f t="shared" si="48"/>
        <v>X</v>
      </c>
      <c r="J73" s="28" t="str">
        <f>IF(COUNTIF(출석!A:A,$A73),"O",IF(RIGHT(J$1,3)="(송)",IF($B73="송도","X",""), IF(RIGHT(J$1,3)="(특)","", IF($B73="신촌","X",""))))</f>
        <v>O</v>
      </c>
      <c r="K73" s="28" t="str">
        <f>IF(COUNTIF(출석!B:B,$A73),"O",IF(RIGHT(K$1,3)="(송)",IF($B73="송도","X",""), IF(RIGHT(K$1,3)="(특)","", IF($B73="신촌","X",""))))</f>
        <v/>
      </c>
      <c r="L73" s="28" t="str">
        <f>IF(COUNTIF(출석!C:C,$A73),"O",IF(RIGHT(L$1,3)="(송)",IF($B73="송도","X",""), IF(RIGHT(L$1,3)="(특)","", IF($B73="신촌","X",""))))</f>
        <v/>
      </c>
      <c r="M73" s="28" t="str">
        <f>IF(COUNTIF(출석!D:D,$A73),"O",IF(RIGHT(M$1,3)="(송)",IF($B73="송도","X",""), IF(RIGHT(M$1,3)="(특)","", IF($B73="신촌","X",""))))</f>
        <v>X</v>
      </c>
      <c r="N73" s="28" t="str">
        <f>IF(COUNTIF(출석!E:E,$A73),"O",IF(RIGHT(N$1,3)="(송)",IF($B73="송도","X",""), IF(RIGHT(N$1,3)="(특)","", IF($B73="신촌","X",""))))</f>
        <v/>
      </c>
      <c r="O73" s="28" t="str">
        <f>IF(COUNTIF(출석!F:F,$A73),"O",IF(RIGHT(O$1,3)="(송)",IF($B73="송도","X",""), IF(RIGHT(O$1,3)="(특)","", IF($B73="신촌","X",""))))</f>
        <v>X</v>
      </c>
      <c r="P73" s="28" t="str">
        <f>IF(COUNTIF(출석!G:G,$A73),"O",IF(RIGHT(P$1,3)="(송)",IF($B73="송도","X",""), IF(RIGHT(P$1,3)="(특)","", IF($B73="신촌","X",""))))</f>
        <v/>
      </c>
      <c r="Q73" s="28" t="str">
        <f>IF(COUNTIF(출석!H:H,$A73),"O",IF(RIGHT(Q$1,3)="(송)",IF($B73="송도","X",""), IF(RIGHT(Q$1,3)="(특)","", IF($B73="신촌","X",""))))</f>
        <v>X</v>
      </c>
      <c r="R73" s="28" t="str">
        <f>IF(COUNTIF(출석!I:I,$A73),"O",IF(RIGHT(R$1,3)="(송)",IF($B73="송도","X",""), IF(RIGHT(R$1,3)="(특)","", IF($B73="신촌","X",""))))</f>
        <v>X</v>
      </c>
      <c r="S73" s="28" t="str">
        <f>IF(COUNTIF(출석!J:J,$A73),"O",IF(RIGHT(S$1,3)="(송)",IF($B73="송도","X",""), IF(RIGHT(S$1,3)="(특)","", IF($B73="신촌","X",""))))</f>
        <v/>
      </c>
      <c r="T73" s="28" t="str">
        <f>IF(COUNTIF(출석!K:K,$A73),"O",IF(RIGHT(T$1,3)="(송)",IF($B73="송도","X",""), IF(RIGHT(T$1,3)="(특)","", IF($B73="신촌","X",""))))</f>
        <v>X</v>
      </c>
      <c r="U73" s="28" t="str">
        <f>IF(COUNTIF(출석!L:L,$A73),"O",IF(RIGHT(U$1,3)="(송)",IF($B73="송도","X",""), IF(RIGHT(U$1,3)="(특)","", IF($B73="신촌","X",""))))</f>
        <v>X</v>
      </c>
      <c r="V73" s="28" t="str">
        <f>IF(COUNTIF(출석!M:M,$A73),"O",IF(RIGHT(V$1,3)="(송)",IF($B73="송도","X",""), IF(RIGHT(V$1,3)="(특)","", IF($B73="신촌","X",""))))</f>
        <v/>
      </c>
    </row>
    <row r="74" spans="1:22" ht="15.75" customHeight="1">
      <c r="A74" s="9" t="s">
        <v>147</v>
      </c>
      <c r="B74" s="9" t="s">
        <v>32</v>
      </c>
      <c r="C74" s="7" t="s">
        <v>345</v>
      </c>
      <c r="D74" s="7" t="str">
        <f t="shared" si="41"/>
        <v>구름</v>
      </c>
      <c r="E74" s="7">
        <f t="shared" si="1"/>
        <v>2</v>
      </c>
      <c r="F74" s="7" t="s">
        <v>19</v>
      </c>
      <c r="H74" s="28" t="str">
        <f t="shared" ref="H74:H75" si="49">IF(RIGHT(H$1,3)="(송)",IF($B74="송도","X",""),IF($B74="신촌","X",""))</f>
        <v>X</v>
      </c>
      <c r="I74" s="7" t="s">
        <v>19</v>
      </c>
      <c r="J74" s="28" t="str">
        <f>IF(COUNTIF(출석!A:A,$A74),"O",IF(RIGHT(J$1,3)="(송)",IF($B74="송도","X",""), IF(RIGHT(J$1,3)="(특)","", IF($B74="신촌","X",""))))</f>
        <v/>
      </c>
      <c r="K74" s="28" t="str">
        <f>IF(COUNTIF(출석!B:B,$A74),"O",IF(RIGHT(K$1,3)="(송)",IF($B74="송도","X",""), IF(RIGHT(K$1,3)="(특)","", IF($B74="신촌","X",""))))</f>
        <v/>
      </c>
      <c r="L74" s="28" t="str">
        <f>IF(COUNTIF(출석!C:C,$A74),"O",IF(RIGHT(L$1,3)="(송)",IF($B74="송도","X",""), IF(RIGHT(L$1,3)="(특)","", IF($B74="신촌","X",""))))</f>
        <v/>
      </c>
      <c r="M74" s="28" t="str">
        <f>IF(COUNTIF(출석!D:D,$A74),"O",IF(RIGHT(M$1,3)="(송)",IF($B74="송도","X",""), IF(RIGHT(M$1,3)="(특)","", IF($B74="신촌","X",""))))</f>
        <v>X</v>
      </c>
      <c r="N74" s="28" t="str">
        <f>IF(COUNTIF(출석!E:E,$A74),"O",IF(RIGHT(N$1,3)="(송)",IF($B74="송도","X",""), IF(RIGHT(N$1,3)="(특)","", IF($B74="신촌","X",""))))</f>
        <v/>
      </c>
      <c r="O74" s="28" t="str">
        <f>IF(COUNTIF(출석!F:F,$A74),"O",IF(RIGHT(O$1,3)="(송)",IF($B74="송도","X",""), IF(RIGHT(O$1,3)="(특)","", IF($B74="신촌","X",""))))</f>
        <v>X</v>
      </c>
      <c r="P74" s="28" t="str">
        <f>IF(COUNTIF(출석!G:G,$A74),"O",IF(RIGHT(P$1,3)="(송)",IF($B74="송도","X",""), IF(RIGHT(P$1,3)="(특)","", IF($B74="신촌","X",""))))</f>
        <v/>
      </c>
      <c r="Q74" s="28" t="str">
        <f>IF(COUNTIF(출석!H:H,$A74),"O",IF(RIGHT(Q$1,3)="(송)",IF($B74="송도","X",""), IF(RIGHT(Q$1,3)="(특)","", IF($B74="신촌","X",""))))</f>
        <v>X</v>
      </c>
      <c r="R74" s="28" t="str">
        <f>IF(COUNTIF(출석!I:I,$A74),"O",IF(RIGHT(R$1,3)="(송)",IF($B74="송도","X",""), IF(RIGHT(R$1,3)="(특)","", IF($B74="신촌","X",""))))</f>
        <v>X</v>
      </c>
      <c r="S74" s="28" t="str">
        <f>IF(COUNTIF(출석!J:J,$A74),"O",IF(RIGHT(S$1,3)="(송)",IF($B74="송도","X",""), IF(RIGHT(S$1,3)="(특)","", IF($B74="신촌","X",""))))</f>
        <v/>
      </c>
      <c r="T74" s="28" t="str">
        <f>IF(COUNTIF(출석!K:K,$A74),"O",IF(RIGHT(T$1,3)="(송)",IF($B74="송도","X",""), IF(RIGHT(T$1,3)="(특)","", IF($B74="신촌","X",""))))</f>
        <v>X</v>
      </c>
      <c r="U74" s="28" t="str">
        <f>IF(COUNTIF(출석!L:L,$A74),"O",IF(RIGHT(U$1,3)="(송)",IF($B74="송도","X",""), IF(RIGHT(U$1,3)="(특)","", IF($B74="신촌","X",""))))</f>
        <v>X</v>
      </c>
      <c r="V74" s="28" t="str">
        <f>IF(COUNTIF(출석!M:M,$A74),"O",IF(RIGHT(V$1,3)="(송)",IF($B74="송도","X",""), IF(RIGHT(V$1,3)="(특)","", IF($B74="신촌","X",""))))</f>
        <v/>
      </c>
    </row>
    <row r="75" spans="1:22" ht="15.75" customHeight="1">
      <c r="A75" s="21" t="s">
        <v>154</v>
      </c>
      <c r="B75" s="21" t="s">
        <v>32</v>
      </c>
      <c r="C75" s="7" t="s">
        <v>345</v>
      </c>
      <c r="D75" s="7" t="str">
        <f t="shared" si="41"/>
        <v>구름</v>
      </c>
      <c r="E75" s="7">
        <f t="shared" si="1"/>
        <v>2</v>
      </c>
      <c r="F75" s="7" t="s">
        <v>19</v>
      </c>
      <c r="H75" s="28" t="str">
        <f t="shared" si="49"/>
        <v>X</v>
      </c>
      <c r="I75" s="7" t="s">
        <v>19</v>
      </c>
      <c r="J75" s="28" t="str">
        <f>IF(COUNTIF(출석!A:A,$A75),"O",IF(RIGHT(J$1,3)="(송)",IF($B75="송도","X",""), IF(RIGHT(J$1,3)="(특)","", IF($B75="신촌","X",""))))</f>
        <v/>
      </c>
      <c r="K75" s="28" t="str">
        <f>IF(COUNTIF(출석!B:B,$A75),"O",IF(RIGHT(K$1,3)="(송)",IF($B75="송도","X",""), IF(RIGHT(K$1,3)="(특)","", IF($B75="신촌","X",""))))</f>
        <v/>
      </c>
      <c r="L75" s="28" t="str">
        <f>IF(COUNTIF(출석!C:C,$A75),"O",IF(RIGHT(L$1,3)="(송)",IF($B75="송도","X",""), IF(RIGHT(L$1,3)="(특)","", IF($B75="신촌","X",""))))</f>
        <v/>
      </c>
      <c r="M75" s="28" t="str">
        <f>IF(COUNTIF(출석!D:D,$A75),"O",IF(RIGHT(M$1,3)="(송)",IF($B75="송도","X",""), IF(RIGHT(M$1,3)="(특)","", IF($B75="신촌","X",""))))</f>
        <v>X</v>
      </c>
      <c r="N75" s="28" t="str">
        <f>IF(COUNTIF(출석!E:E,$A75),"O",IF(RIGHT(N$1,3)="(송)",IF($B75="송도","X",""), IF(RIGHT(N$1,3)="(특)","", IF($B75="신촌","X",""))))</f>
        <v/>
      </c>
      <c r="O75" s="28" t="str">
        <f>IF(COUNTIF(출석!F:F,$A75),"O",IF(RIGHT(O$1,3)="(송)",IF($B75="송도","X",""), IF(RIGHT(O$1,3)="(특)","", IF($B75="신촌","X",""))))</f>
        <v>X</v>
      </c>
      <c r="P75" s="28" t="str">
        <f>IF(COUNTIF(출석!G:G,$A75),"O",IF(RIGHT(P$1,3)="(송)",IF($B75="송도","X",""), IF(RIGHT(P$1,3)="(특)","", IF($B75="신촌","X",""))))</f>
        <v/>
      </c>
      <c r="Q75" s="28" t="str">
        <f>IF(COUNTIF(출석!H:H,$A75),"O",IF(RIGHT(Q$1,3)="(송)",IF($B75="송도","X",""), IF(RIGHT(Q$1,3)="(특)","", IF($B75="신촌","X",""))))</f>
        <v>X</v>
      </c>
      <c r="R75" s="28" t="str">
        <f>IF(COUNTIF(출석!I:I,$A75),"O",IF(RIGHT(R$1,3)="(송)",IF($B75="송도","X",""), IF(RIGHT(R$1,3)="(특)","", IF($B75="신촌","X",""))))</f>
        <v>X</v>
      </c>
      <c r="S75" s="28" t="str">
        <f>IF(COUNTIF(출석!J:J,$A75),"O",IF(RIGHT(S$1,3)="(송)",IF($B75="송도","X",""), IF(RIGHT(S$1,3)="(특)","", IF($B75="신촌","X",""))))</f>
        <v/>
      </c>
      <c r="T75" s="28" t="str">
        <f>IF(COUNTIF(출석!K:K,$A75),"O",IF(RIGHT(T$1,3)="(송)",IF($B75="송도","X",""), IF(RIGHT(T$1,3)="(특)","", IF($B75="신촌","X",""))))</f>
        <v>X</v>
      </c>
      <c r="U75" s="28" t="str">
        <f>IF(COUNTIF(출석!L:L,$A75),"O",IF(RIGHT(U$1,3)="(송)",IF($B75="송도","X",""), IF(RIGHT(U$1,3)="(특)","", IF($B75="신촌","X",""))))</f>
        <v>X</v>
      </c>
      <c r="V75" s="28" t="str">
        <f>IF(COUNTIF(출석!M:M,$A75),"O",IF(RIGHT(V$1,3)="(송)",IF($B75="송도","X",""), IF(RIGHT(V$1,3)="(특)","", IF($B75="신촌","X",""))))</f>
        <v/>
      </c>
    </row>
    <row r="76" spans="1:22" ht="15.75" customHeight="1">
      <c r="A76" s="23" t="s">
        <v>162</v>
      </c>
      <c r="B76" s="23" t="s">
        <v>32</v>
      </c>
      <c r="C76" s="7" t="s">
        <v>345</v>
      </c>
      <c r="D76" s="7" t="str">
        <f t="shared" si="41"/>
        <v>구름</v>
      </c>
      <c r="E76" s="7">
        <f t="shared" si="1"/>
        <v>2</v>
      </c>
      <c r="F76" s="28"/>
      <c r="H76" s="7" t="s">
        <v>19</v>
      </c>
      <c r="I76" s="28" t="str">
        <f>IF(RIGHT(I$1,3)="(송)",IF($B76="송도","X",""),IF($B76="신촌","X",""))</f>
        <v>X</v>
      </c>
      <c r="J76" s="28" t="str">
        <f>IF(COUNTIF(출석!A:A,$A76),"O",IF(RIGHT(J$1,3)="(송)",IF($B76="송도","X",""), IF(RIGHT(J$1,3)="(특)","", IF($B76="신촌","X",""))))</f>
        <v/>
      </c>
      <c r="K76" s="28" t="str">
        <f>IF(COUNTIF(출석!B:B,$A76),"O",IF(RIGHT(K$1,3)="(송)",IF($B76="송도","X",""), IF(RIGHT(K$1,3)="(특)","", IF($B76="신촌","X",""))))</f>
        <v/>
      </c>
      <c r="L76" s="28" t="str">
        <f>IF(COUNTIF(출석!C:C,$A76),"O",IF(RIGHT(L$1,3)="(송)",IF($B76="송도","X",""), IF(RIGHT(L$1,3)="(특)","", IF($B76="신촌","X",""))))</f>
        <v/>
      </c>
      <c r="M76" s="28" t="str">
        <f>IF(COUNTIF(출석!D:D,$A76),"O",IF(RIGHT(M$1,3)="(송)",IF($B76="송도","X",""), IF(RIGHT(M$1,3)="(특)","", IF($B76="신촌","X",""))))</f>
        <v>O</v>
      </c>
      <c r="N76" s="28" t="str">
        <f>IF(COUNTIF(출석!E:E,$A76),"O",IF(RIGHT(N$1,3)="(송)",IF($B76="송도","X",""), IF(RIGHT(N$1,3)="(특)","", IF($B76="신촌","X",""))))</f>
        <v/>
      </c>
      <c r="O76" s="28" t="str">
        <f>IF(COUNTIF(출석!F:F,$A76),"O",IF(RIGHT(O$1,3)="(송)",IF($B76="송도","X",""), IF(RIGHT(O$1,3)="(특)","", IF($B76="신촌","X",""))))</f>
        <v>X</v>
      </c>
      <c r="P76" s="28" t="str">
        <f>IF(COUNTIF(출석!G:G,$A76),"O",IF(RIGHT(P$1,3)="(송)",IF($B76="송도","X",""), IF(RIGHT(P$1,3)="(특)","", IF($B76="신촌","X",""))))</f>
        <v/>
      </c>
      <c r="Q76" s="28" t="str">
        <f>IF(COUNTIF(출석!H:H,$A76),"O",IF(RIGHT(Q$1,3)="(송)",IF($B76="송도","X",""), IF(RIGHT(Q$1,3)="(특)","", IF($B76="신촌","X",""))))</f>
        <v>X</v>
      </c>
      <c r="R76" s="28" t="str">
        <f>IF(COUNTIF(출석!I:I,$A76),"O",IF(RIGHT(R$1,3)="(송)",IF($B76="송도","X",""), IF(RIGHT(R$1,3)="(특)","", IF($B76="신촌","X",""))))</f>
        <v>X</v>
      </c>
      <c r="S76" s="28" t="str">
        <f>IF(COUNTIF(출석!J:J,$A76),"O",IF(RIGHT(S$1,3)="(송)",IF($B76="송도","X",""), IF(RIGHT(S$1,3)="(특)","", IF($B76="신촌","X",""))))</f>
        <v/>
      </c>
      <c r="T76" s="28" t="str">
        <f>IF(COUNTIF(출석!K:K,$A76),"O",IF(RIGHT(T$1,3)="(송)",IF($B76="송도","X",""), IF(RIGHT(T$1,3)="(특)","", IF($B76="신촌","X",""))))</f>
        <v>X</v>
      </c>
      <c r="U76" s="28" t="str">
        <f>IF(COUNTIF(출석!L:L,$A76),"O",IF(RIGHT(U$1,3)="(송)",IF($B76="송도","X",""), IF(RIGHT(U$1,3)="(특)","", IF($B76="신촌","X",""))))</f>
        <v>X</v>
      </c>
      <c r="V76" s="28" t="str">
        <f>IF(COUNTIF(출석!M:M,$A76),"O",IF(RIGHT(V$1,3)="(송)",IF($B76="송도","X",""), IF(RIGHT(V$1,3)="(특)","", IF($B76="신촌","X",""))))</f>
        <v/>
      </c>
    </row>
    <row r="77" spans="1:22" ht="15.75" customHeight="1">
      <c r="A77" s="14" t="s">
        <v>188</v>
      </c>
      <c r="B77" s="14" t="s">
        <v>32</v>
      </c>
      <c r="C77" s="7" t="s">
        <v>345</v>
      </c>
      <c r="D77" s="7" t="str">
        <f t="shared" si="41"/>
        <v>구름</v>
      </c>
      <c r="E77" s="7">
        <f t="shared" si="1"/>
        <v>2</v>
      </c>
      <c r="F77" s="28"/>
      <c r="H77" s="7" t="s">
        <v>19</v>
      </c>
      <c r="I77" s="7" t="s">
        <v>19</v>
      </c>
      <c r="J77" s="28" t="str">
        <f>IF(COUNTIF(출석!A:A,$A77),"O",IF(RIGHT(J$1,3)="(송)",IF($B77="송도","X",""), IF(RIGHT(J$1,3)="(특)","", IF($B77="신촌","X",""))))</f>
        <v/>
      </c>
      <c r="K77" s="28" t="str">
        <f>IF(COUNTIF(출석!B:B,$A77),"O",IF(RIGHT(K$1,3)="(송)",IF($B77="송도","X",""), IF(RIGHT(K$1,3)="(특)","", IF($B77="신촌","X",""))))</f>
        <v/>
      </c>
      <c r="L77" s="28" t="str">
        <f>IF(COUNTIF(출석!C:C,$A77),"O",IF(RIGHT(L$1,3)="(송)",IF($B77="송도","X",""), IF(RIGHT(L$1,3)="(특)","", IF($B77="신촌","X",""))))</f>
        <v/>
      </c>
      <c r="M77" s="28" t="str">
        <f>IF(COUNTIF(출석!D:D,$A77),"O",IF(RIGHT(M$1,3)="(송)",IF($B77="송도","X",""), IF(RIGHT(M$1,3)="(특)","", IF($B77="신촌","X",""))))</f>
        <v>X</v>
      </c>
      <c r="N77" s="28" t="str">
        <f>IF(COUNTIF(출석!E:E,$A77),"O",IF(RIGHT(N$1,3)="(송)",IF($B77="송도","X",""), IF(RIGHT(N$1,3)="(특)","", IF($B77="신촌","X",""))))</f>
        <v/>
      </c>
      <c r="O77" s="28" t="str">
        <f>IF(COUNTIF(출석!F:F,$A77),"O",IF(RIGHT(O$1,3)="(송)",IF($B77="송도","X",""), IF(RIGHT(O$1,3)="(특)","", IF($B77="신촌","X",""))))</f>
        <v>X</v>
      </c>
      <c r="P77" s="28" t="str">
        <f>IF(COUNTIF(출석!G:G,$A77),"O",IF(RIGHT(P$1,3)="(송)",IF($B77="송도","X",""), IF(RIGHT(P$1,3)="(특)","", IF($B77="신촌","X",""))))</f>
        <v/>
      </c>
      <c r="Q77" s="28" t="str">
        <f>IF(COUNTIF(출석!H:H,$A77),"O",IF(RIGHT(Q$1,3)="(송)",IF($B77="송도","X",""), IF(RIGHT(Q$1,3)="(특)","", IF($B77="신촌","X",""))))</f>
        <v>X</v>
      </c>
      <c r="R77" s="28" t="str">
        <f>IF(COUNTIF(출석!I:I,$A77),"O",IF(RIGHT(R$1,3)="(송)",IF($B77="송도","X",""), IF(RIGHT(R$1,3)="(특)","", IF($B77="신촌","X",""))))</f>
        <v>X</v>
      </c>
      <c r="S77" s="28" t="str">
        <f>IF(COUNTIF(출석!J:J,$A77),"O",IF(RIGHT(S$1,3)="(송)",IF($B77="송도","X",""), IF(RIGHT(S$1,3)="(특)","", IF($B77="신촌","X",""))))</f>
        <v/>
      </c>
      <c r="T77" s="28" t="str">
        <f>IF(COUNTIF(출석!K:K,$A77),"O",IF(RIGHT(T$1,3)="(송)",IF($B77="송도","X",""), IF(RIGHT(T$1,3)="(특)","", IF($B77="신촌","X",""))))</f>
        <v>X</v>
      </c>
      <c r="U77" s="28" t="str">
        <f>IF(COUNTIF(출석!L:L,$A77),"O",IF(RIGHT(U$1,3)="(송)",IF($B77="송도","X",""), IF(RIGHT(U$1,3)="(특)","", IF($B77="신촌","X",""))))</f>
        <v>X</v>
      </c>
      <c r="V77" s="28" t="str">
        <f>IF(COUNTIF(출석!M:M,$A77),"O",IF(RIGHT(V$1,3)="(송)",IF($B77="송도","X",""), IF(RIGHT(V$1,3)="(특)","", IF($B77="신촌","X",""))))</f>
        <v/>
      </c>
    </row>
    <row r="78" spans="1:22" ht="15.75" customHeight="1">
      <c r="A78" s="14" t="s">
        <v>206</v>
      </c>
      <c r="B78" s="14" t="s">
        <v>32</v>
      </c>
      <c r="C78" s="7" t="s">
        <v>345</v>
      </c>
      <c r="D78" s="7" t="str">
        <f t="shared" si="41"/>
        <v>구름</v>
      </c>
      <c r="E78" s="7">
        <f t="shared" si="1"/>
        <v>2</v>
      </c>
      <c r="F78" s="7"/>
      <c r="H78" s="7" t="s">
        <v>19</v>
      </c>
      <c r="I78" s="7" t="s">
        <v>19</v>
      </c>
      <c r="J78" s="28" t="str">
        <f>IF(COUNTIF(출석!A:A,$A78),"O",IF(RIGHT(J$1,3)="(송)",IF($B78="송도","X",""), IF(RIGHT(J$1,3)="(특)","", IF($B78="신촌","X",""))))</f>
        <v/>
      </c>
      <c r="K78" s="28" t="str">
        <f>IF(COUNTIF(출석!B:B,$A78),"O",IF(RIGHT(K$1,3)="(송)",IF($B78="송도","X",""), IF(RIGHT(K$1,3)="(특)","", IF($B78="신촌","X",""))))</f>
        <v/>
      </c>
      <c r="L78" s="28" t="str">
        <f>IF(COUNTIF(출석!C:C,$A78),"O",IF(RIGHT(L$1,3)="(송)",IF($B78="송도","X",""), IF(RIGHT(L$1,3)="(특)","", IF($B78="신촌","X",""))))</f>
        <v/>
      </c>
      <c r="M78" s="28" t="str">
        <f>IF(COUNTIF(출석!D:D,$A78),"O",IF(RIGHT(M$1,3)="(송)",IF($B78="송도","X",""), IF(RIGHT(M$1,3)="(특)","", IF($B78="신촌","X",""))))</f>
        <v>X</v>
      </c>
      <c r="N78" s="28" t="str">
        <f>IF(COUNTIF(출석!E:E,$A78),"O",IF(RIGHT(N$1,3)="(송)",IF($B78="송도","X",""), IF(RIGHT(N$1,3)="(특)","", IF($B78="신촌","X",""))))</f>
        <v/>
      </c>
      <c r="O78" s="28" t="str">
        <f>IF(COUNTIF(출석!F:F,$A78),"O",IF(RIGHT(O$1,3)="(송)",IF($B78="송도","X",""), IF(RIGHT(O$1,3)="(특)","", IF($B78="신촌","X",""))))</f>
        <v>X</v>
      </c>
      <c r="P78" s="28" t="str">
        <f>IF(COUNTIF(출석!G:G,$A78),"O",IF(RIGHT(P$1,3)="(송)",IF($B78="송도","X",""), IF(RIGHT(P$1,3)="(특)","", IF($B78="신촌","X",""))))</f>
        <v/>
      </c>
      <c r="Q78" s="28" t="str">
        <f>IF(COUNTIF(출석!H:H,$A78),"O",IF(RIGHT(Q$1,3)="(송)",IF($B78="송도","X",""), IF(RIGHT(Q$1,3)="(특)","", IF($B78="신촌","X",""))))</f>
        <v>X</v>
      </c>
      <c r="R78" s="28" t="str">
        <f>IF(COUNTIF(출석!I:I,$A78),"O",IF(RIGHT(R$1,3)="(송)",IF($B78="송도","X",""), IF(RIGHT(R$1,3)="(특)","", IF($B78="신촌","X",""))))</f>
        <v>X</v>
      </c>
      <c r="S78" s="28" t="str">
        <f>IF(COUNTIF(출석!J:J,$A78),"O",IF(RIGHT(S$1,3)="(송)",IF($B78="송도","X",""), IF(RIGHT(S$1,3)="(특)","", IF($B78="신촌","X",""))))</f>
        <v/>
      </c>
      <c r="T78" s="28" t="str">
        <f>IF(COUNTIF(출석!K:K,$A78),"O",IF(RIGHT(T$1,3)="(송)",IF($B78="송도","X",""), IF(RIGHT(T$1,3)="(특)","", IF($B78="신촌","X",""))))</f>
        <v>X</v>
      </c>
      <c r="U78" s="28" t="str">
        <f>IF(COUNTIF(출석!L:L,$A78),"O",IF(RIGHT(U$1,3)="(송)",IF($B78="송도","X",""), IF(RIGHT(U$1,3)="(특)","", IF($B78="신촌","X",""))))</f>
        <v>X</v>
      </c>
      <c r="V78" s="28" t="str">
        <f>IF(COUNTIF(출석!M:M,$A78),"O",IF(RIGHT(V$1,3)="(송)",IF($B78="송도","X",""), IF(RIGHT(V$1,3)="(특)","", IF($B78="신촌","X",""))))</f>
        <v/>
      </c>
    </row>
    <row r="79" spans="1:22" ht="15.75" customHeight="1">
      <c r="A79" s="9" t="s">
        <v>248</v>
      </c>
      <c r="B79" s="9" t="s">
        <v>32</v>
      </c>
      <c r="C79" s="7" t="s">
        <v>345</v>
      </c>
      <c r="D79" s="7" t="str">
        <f t="shared" si="41"/>
        <v>구름</v>
      </c>
      <c r="E79" s="7">
        <f t="shared" si="1"/>
        <v>2</v>
      </c>
      <c r="F79" s="7" t="s">
        <v>19</v>
      </c>
      <c r="H79" s="28" t="str">
        <f>IF(RIGHT(H$1,3)="(송)",IF($B79="송도","X",""),IF($B79="신촌","X",""))</f>
        <v>X</v>
      </c>
      <c r="I79" s="7" t="s">
        <v>19</v>
      </c>
      <c r="J79" s="28" t="str">
        <f>IF(COUNTIF(출석!A:A,$A79),"O",IF(RIGHT(J$1,3)="(송)",IF($B79="송도","X",""), IF(RIGHT(J$1,3)="(특)","", IF($B79="신촌","X",""))))</f>
        <v/>
      </c>
      <c r="K79" s="28" t="str">
        <f>IF(COUNTIF(출석!B:B,$A79),"O",IF(RIGHT(K$1,3)="(송)",IF($B79="송도","X",""), IF(RIGHT(K$1,3)="(특)","", IF($B79="신촌","X",""))))</f>
        <v/>
      </c>
      <c r="L79" s="28" t="str">
        <f>IF(COUNTIF(출석!C:C,$A79),"O",IF(RIGHT(L$1,3)="(송)",IF($B79="송도","X",""), IF(RIGHT(L$1,3)="(특)","", IF($B79="신촌","X",""))))</f>
        <v/>
      </c>
      <c r="M79" s="28" t="str">
        <f>IF(COUNTIF(출석!D:D,$A79),"O",IF(RIGHT(M$1,3)="(송)",IF($B79="송도","X",""), IF(RIGHT(M$1,3)="(특)","", IF($B79="신촌","X",""))))</f>
        <v>X</v>
      </c>
      <c r="N79" s="28" t="str">
        <f>IF(COUNTIF(출석!E:E,$A79),"O",IF(RIGHT(N$1,3)="(송)",IF($B79="송도","X",""), IF(RIGHT(N$1,3)="(특)","", IF($B79="신촌","X",""))))</f>
        <v/>
      </c>
      <c r="O79" s="28" t="str">
        <f>IF(COUNTIF(출석!F:F,$A79),"O",IF(RIGHT(O$1,3)="(송)",IF($B79="송도","X",""), IF(RIGHT(O$1,3)="(특)","", IF($B79="신촌","X",""))))</f>
        <v>X</v>
      </c>
      <c r="P79" s="28" t="str">
        <f>IF(COUNTIF(출석!G:G,$A79),"O",IF(RIGHT(P$1,3)="(송)",IF($B79="송도","X",""), IF(RIGHT(P$1,3)="(특)","", IF($B79="신촌","X",""))))</f>
        <v/>
      </c>
      <c r="Q79" s="28" t="str">
        <f>IF(COUNTIF(출석!H:H,$A79),"O",IF(RIGHT(Q$1,3)="(송)",IF($B79="송도","X",""), IF(RIGHT(Q$1,3)="(특)","", IF($B79="신촌","X",""))))</f>
        <v>X</v>
      </c>
      <c r="R79" s="28" t="str">
        <f>IF(COUNTIF(출석!I:I,$A79),"O",IF(RIGHT(R$1,3)="(송)",IF($B79="송도","X",""), IF(RIGHT(R$1,3)="(특)","", IF($B79="신촌","X",""))))</f>
        <v>X</v>
      </c>
      <c r="S79" s="28" t="str">
        <f>IF(COUNTIF(출석!J:J,$A79),"O",IF(RIGHT(S$1,3)="(송)",IF($B79="송도","X",""), IF(RIGHT(S$1,3)="(특)","", IF($B79="신촌","X",""))))</f>
        <v/>
      </c>
      <c r="T79" s="28" t="str">
        <f>IF(COUNTIF(출석!K:K,$A79),"O",IF(RIGHT(T$1,3)="(송)",IF($B79="송도","X",""), IF(RIGHT(T$1,3)="(특)","", IF($B79="신촌","X",""))))</f>
        <v>X</v>
      </c>
      <c r="U79" s="28" t="str">
        <f>IF(COUNTIF(출석!L:L,$A79),"O",IF(RIGHT(U$1,3)="(송)",IF($B79="송도","X",""), IF(RIGHT(U$1,3)="(특)","", IF($B79="신촌","X",""))))</f>
        <v>X</v>
      </c>
      <c r="V79" s="28" t="str">
        <f>IF(COUNTIF(출석!M:M,$A79),"O",IF(RIGHT(V$1,3)="(송)",IF($B79="송도","X",""), IF(RIGHT(V$1,3)="(특)","", IF($B79="신촌","X",""))))</f>
        <v/>
      </c>
    </row>
    <row r="80" spans="1:22" ht="15.75" customHeight="1">
      <c r="A80" s="9" t="s">
        <v>257</v>
      </c>
      <c r="B80" s="9" t="s">
        <v>32</v>
      </c>
      <c r="C80" s="7" t="s">
        <v>345</v>
      </c>
      <c r="D80" s="7" t="str">
        <f t="shared" si="41"/>
        <v>구름</v>
      </c>
      <c r="E80" s="7">
        <f t="shared" si="1"/>
        <v>2</v>
      </c>
      <c r="F80" s="7" t="s">
        <v>19</v>
      </c>
      <c r="H80" s="7" t="s">
        <v>19</v>
      </c>
      <c r="I80" s="28" t="str">
        <f>IF(RIGHT(I$1,3)="(송)",IF($B80="송도","X",""),IF($B80="신촌","X",""))</f>
        <v>X</v>
      </c>
      <c r="J80" s="28" t="str">
        <f>IF(COUNTIF(출석!A:A,$A80),"O",IF(RIGHT(J$1,3)="(송)",IF($B80="송도","X",""), IF(RIGHT(J$1,3)="(특)","", IF($B80="신촌","X",""))))</f>
        <v/>
      </c>
      <c r="K80" s="28" t="str">
        <f>IF(COUNTIF(출석!B:B,$A80),"O",IF(RIGHT(K$1,3)="(송)",IF($B80="송도","X",""), IF(RIGHT(K$1,3)="(특)","", IF($B80="신촌","X",""))))</f>
        <v/>
      </c>
      <c r="L80" s="28" t="str">
        <f>IF(COUNTIF(출석!C:C,$A80),"O",IF(RIGHT(L$1,3)="(송)",IF($B80="송도","X",""), IF(RIGHT(L$1,3)="(특)","", IF($B80="신촌","X",""))))</f>
        <v/>
      </c>
      <c r="M80" s="28" t="str">
        <f>IF(COUNTIF(출석!D:D,$A80),"O",IF(RIGHT(M$1,3)="(송)",IF($B80="송도","X",""), IF(RIGHT(M$1,3)="(특)","", IF($B80="신촌","X",""))))</f>
        <v>X</v>
      </c>
      <c r="N80" s="28" t="str">
        <f>IF(COUNTIF(출석!E:E,$A80),"O",IF(RIGHT(N$1,3)="(송)",IF($B80="송도","X",""), IF(RIGHT(N$1,3)="(특)","", IF($B80="신촌","X",""))))</f>
        <v/>
      </c>
      <c r="O80" s="28" t="str">
        <f>IF(COUNTIF(출석!F:F,$A80),"O",IF(RIGHT(O$1,3)="(송)",IF($B80="송도","X",""), IF(RIGHT(O$1,3)="(특)","", IF($B80="신촌","X",""))))</f>
        <v>X</v>
      </c>
      <c r="P80" s="28" t="str">
        <f>IF(COUNTIF(출석!G:G,$A80),"O",IF(RIGHT(P$1,3)="(송)",IF($B80="송도","X",""), IF(RIGHT(P$1,3)="(특)","", IF($B80="신촌","X",""))))</f>
        <v/>
      </c>
      <c r="Q80" s="28" t="str">
        <f>IF(COUNTIF(출석!H:H,$A80),"O",IF(RIGHT(Q$1,3)="(송)",IF($B80="송도","X",""), IF(RIGHT(Q$1,3)="(특)","", IF($B80="신촌","X",""))))</f>
        <v>X</v>
      </c>
      <c r="R80" s="28" t="str">
        <f>IF(COUNTIF(출석!I:I,$A80),"O",IF(RIGHT(R$1,3)="(송)",IF($B80="송도","X",""), IF(RIGHT(R$1,3)="(특)","", IF($B80="신촌","X",""))))</f>
        <v>X</v>
      </c>
      <c r="S80" s="28" t="str">
        <f>IF(COUNTIF(출석!J:J,$A80),"O",IF(RIGHT(S$1,3)="(송)",IF($B80="송도","X",""), IF(RIGHT(S$1,3)="(특)","", IF($B80="신촌","X",""))))</f>
        <v/>
      </c>
      <c r="T80" s="28" t="str">
        <f>IF(COUNTIF(출석!K:K,$A80),"O",IF(RIGHT(T$1,3)="(송)",IF($B80="송도","X",""), IF(RIGHT(T$1,3)="(특)","", IF($B80="신촌","X",""))))</f>
        <v>X</v>
      </c>
      <c r="U80" s="28" t="str">
        <f>IF(COUNTIF(출석!L:L,$A80),"O",IF(RIGHT(U$1,3)="(송)",IF($B80="송도","X",""), IF(RIGHT(U$1,3)="(특)","", IF($B80="신촌","X",""))))</f>
        <v>X</v>
      </c>
      <c r="V80" s="28" t="str">
        <f>IF(COUNTIF(출석!M:M,$A80),"O",IF(RIGHT(V$1,3)="(송)",IF($B80="송도","X",""), IF(RIGHT(V$1,3)="(특)","", IF($B80="신촌","X",""))))</f>
        <v/>
      </c>
    </row>
    <row r="81" spans="1:22" ht="15.75" customHeight="1">
      <c r="A81" s="23" t="s">
        <v>274</v>
      </c>
      <c r="B81" s="23" t="s">
        <v>32</v>
      </c>
      <c r="C81" s="7" t="s">
        <v>345</v>
      </c>
      <c r="D81" s="7" t="str">
        <f t="shared" si="41"/>
        <v>구름</v>
      </c>
      <c r="E81" s="7">
        <f t="shared" si="1"/>
        <v>2</v>
      </c>
      <c r="F81" s="7"/>
      <c r="H81" s="28" t="str">
        <f t="shared" ref="H81:H91" si="50">IF(RIGHT(H$1,3)="(송)",IF($B81="송도","X",""),IF($B81="신촌","X",""))</f>
        <v>X</v>
      </c>
      <c r="I81" s="7" t="s">
        <v>19</v>
      </c>
      <c r="J81" s="28" t="str">
        <f>IF(COUNTIF(출석!A:A,$A81),"O",IF(RIGHT(J$1,3)="(송)",IF($B81="송도","X",""), IF(RIGHT(J$1,3)="(특)","", IF($B81="신촌","X",""))))</f>
        <v/>
      </c>
      <c r="K81" s="28" t="str">
        <f>IF(COUNTIF(출석!B:B,$A81),"O",IF(RIGHT(K$1,3)="(송)",IF($B81="송도","X",""), IF(RIGHT(K$1,3)="(특)","", IF($B81="신촌","X",""))))</f>
        <v/>
      </c>
      <c r="L81" s="28" t="str">
        <f>IF(COUNTIF(출석!C:C,$A81),"O",IF(RIGHT(L$1,3)="(송)",IF($B81="송도","X",""), IF(RIGHT(L$1,3)="(특)","", IF($B81="신촌","X",""))))</f>
        <v/>
      </c>
      <c r="M81" s="28" t="str">
        <f>IF(COUNTIF(출석!D:D,$A81),"O",IF(RIGHT(M$1,3)="(송)",IF($B81="송도","X",""), IF(RIGHT(M$1,3)="(특)","", IF($B81="신촌","X",""))))</f>
        <v>X</v>
      </c>
      <c r="N81" s="28" t="str">
        <f>IF(COUNTIF(출석!E:E,$A81),"O",IF(RIGHT(N$1,3)="(송)",IF($B81="송도","X",""), IF(RIGHT(N$1,3)="(특)","", IF($B81="신촌","X",""))))</f>
        <v>O</v>
      </c>
      <c r="O81" s="28" t="str">
        <f>IF(COUNTIF(출석!F:F,$A81),"O",IF(RIGHT(O$1,3)="(송)",IF($B81="송도","X",""), IF(RIGHT(O$1,3)="(특)","", IF($B81="신촌","X",""))))</f>
        <v>X</v>
      </c>
      <c r="P81" s="28" t="str">
        <f>IF(COUNTIF(출석!G:G,$A81),"O",IF(RIGHT(P$1,3)="(송)",IF($B81="송도","X",""), IF(RIGHT(P$1,3)="(특)","", IF($B81="신촌","X",""))))</f>
        <v/>
      </c>
      <c r="Q81" s="28" t="str">
        <f>IF(COUNTIF(출석!H:H,$A81),"O",IF(RIGHT(Q$1,3)="(송)",IF($B81="송도","X",""), IF(RIGHT(Q$1,3)="(특)","", IF($B81="신촌","X",""))))</f>
        <v>X</v>
      </c>
      <c r="R81" s="28" t="str">
        <f>IF(COUNTIF(출석!I:I,$A81),"O",IF(RIGHT(R$1,3)="(송)",IF($B81="송도","X",""), IF(RIGHT(R$1,3)="(특)","", IF($B81="신촌","X",""))))</f>
        <v>X</v>
      </c>
      <c r="S81" s="28" t="str">
        <f>IF(COUNTIF(출석!J:J,$A81),"O",IF(RIGHT(S$1,3)="(송)",IF($B81="송도","X",""), IF(RIGHT(S$1,3)="(특)","", IF($B81="신촌","X",""))))</f>
        <v/>
      </c>
      <c r="T81" s="28" t="str">
        <f>IF(COUNTIF(출석!K:K,$A81),"O",IF(RIGHT(T$1,3)="(송)",IF($B81="송도","X",""), IF(RIGHT(T$1,3)="(특)","", IF($B81="신촌","X",""))))</f>
        <v>X</v>
      </c>
      <c r="U81" s="28" t="str">
        <f>IF(COUNTIF(출석!L:L,$A81),"O",IF(RIGHT(U$1,3)="(송)",IF($B81="송도","X",""), IF(RIGHT(U$1,3)="(특)","", IF($B81="신촌","X",""))))</f>
        <v>X</v>
      </c>
      <c r="V81" s="28" t="str">
        <f>IF(COUNTIF(출석!M:M,$A81),"O",IF(RIGHT(V$1,3)="(송)",IF($B81="송도","X",""), IF(RIGHT(V$1,3)="(특)","", IF($B81="신촌","X",""))))</f>
        <v/>
      </c>
    </row>
    <row r="82" spans="1:22" ht="15.75" customHeight="1">
      <c r="A82" s="9" t="s">
        <v>347</v>
      </c>
      <c r="B82" s="9" t="s">
        <v>18</v>
      </c>
      <c r="C82" s="7" t="s">
        <v>345</v>
      </c>
      <c r="D82" s="7" t="str">
        <f t="shared" si="41"/>
        <v>구름</v>
      </c>
      <c r="E82" s="7">
        <f t="shared" si="1"/>
        <v>1</v>
      </c>
      <c r="F82" s="28"/>
      <c r="G82" s="5" t="s">
        <v>177</v>
      </c>
      <c r="H82" s="28" t="str">
        <f t="shared" si="50"/>
        <v/>
      </c>
      <c r="I82" s="28" t="str">
        <f t="shared" ref="I82:I84" si="51">IF(RIGHT(I$1,3)="(송)",IF($B82="송도","X",""),IF($B82="신촌","X",""))</f>
        <v/>
      </c>
      <c r="J82" s="28" t="str">
        <f>IF(COUNTIF(출석!A:A,$A82),"O",IF(RIGHT(J$1,3)="(송)",IF($B82="송도","X",""), IF(RIGHT(J$1,3)="(특)","", IF($B82="신촌","X",""))))</f>
        <v/>
      </c>
      <c r="K82" s="28" t="str">
        <f>IF(COUNTIF(출석!B:B,$A82),"O",IF(RIGHT(K$1,3)="(송)",IF($B82="송도","X",""), IF(RIGHT(K$1,3)="(특)","", IF($B82="신촌","X",""))))</f>
        <v>O</v>
      </c>
      <c r="L82" s="28" t="str">
        <f>IF(COUNTIF(출석!C:C,$A82),"O",IF(RIGHT(L$1,3)="(송)",IF($B82="송도","X",""), IF(RIGHT(L$1,3)="(특)","", IF($B82="신촌","X",""))))</f>
        <v>X</v>
      </c>
      <c r="M82" s="28" t="str">
        <f>IF(COUNTIF(출석!D:D,$A82),"O",IF(RIGHT(M$1,3)="(송)",IF($B82="송도","X",""), IF(RIGHT(M$1,3)="(특)","", IF($B82="신촌","X",""))))</f>
        <v/>
      </c>
      <c r="N82" s="28" t="str">
        <f>IF(COUNTIF(출석!E:E,$A82),"O",IF(RIGHT(N$1,3)="(송)",IF($B82="송도","X",""), IF(RIGHT(N$1,3)="(특)","", IF($B82="신촌","X",""))))</f>
        <v>X</v>
      </c>
      <c r="O82" s="28" t="str">
        <f>IF(COUNTIF(출석!F:F,$A82),"O",IF(RIGHT(O$1,3)="(송)",IF($B82="송도","X",""), IF(RIGHT(O$1,3)="(특)","", IF($B82="신촌","X",""))))</f>
        <v/>
      </c>
      <c r="P82" s="28" t="str">
        <f>IF(COUNTIF(출석!G:G,$A82),"O",IF(RIGHT(P$1,3)="(송)",IF($B82="송도","X",""), IF(RIGHT(P$1,3)="(특)","", IF($B82="신촌","X",""))))</f>
        <v>X</v>
      </c>
      <c r="Q82" s="28" t="str">
        <f>IF(COUNTIF(출석!H:H,$A82),"O",IF(RIGHT(Q$1,3)="(송)",IF($B82="송도","X",""), IF(RIGHT(Q$1,3)="(특)","", IF($B82="신촌","X",""))))</f>
        <v/>
      </c>
      <c r="R82" s="28" t="str">
        <f>IF(COUNTIF(출석!I:I,$A82),"O",IF(RIGHT(R$1,3)="(송)",IF($B82="송도","X",""), IF(RIGHT(R$1,3)="(특)","", IF($B82="신촌","X",""))))</f>
        <v/>
      </c>
      <c r="S82" s="28" t="str">
        <f>IF(COUNTIF(출석!J:J,$A82),"O",IF(RIGHT(S$1,3)="(송)",IF($B82="송도","X",""), IF(RIGHT(S$1,3)="(특)","", IF($B82="신촌","X",""))))</f>
        <v>X</v>
      </c>
      <c r="T82" s="28" t="str">
        <f>IF(COUNTIF(출석!K:K,$A82),"O",IF(RIGHT(T$1,3)="(송)",IF($B82="송도","X",""), IF(RIGHT(T$1,3)="(특)","", IF($B82="신촌","X",""))))</f>
        <v/>
      </c>
      <c r="U82" s="28" t="str">
        <f>IF(COUNTIF(출석!L:L,$A82),"O",IF(RIGHT(U$1,3)="(송)",IF($B82="송도","X",""), IF(RIGHT(U$1,3)="(특)","", IF($B82="신촌","X",""))))</f>
        <v/>
      </c>
      <c r="V82" s="28" t="str">
        <f>IF(COUNTIF(출석!M:M,$A82),"O",IF(RIGHT(V$1,3)="(송)",IF($B82="송도","X",""), IF(RIGHT(V$1,3)="(특)","", IF($B82="신촌","X",""))))</f>
        <v>X</v>
      </c>
    </row>
    <row r="83" spans="1:22" ht="15.75" customHeight="1">
      <c r="A83" s="5" t="s">
        <v>190</v>
      </c>
      <c r="B83" s="5" t="s">
        <v>18</v>
      </c>
      <c r="C83" s="7"/>
      <c r="D83" s="7" t="str">
        <f t="shared" si="41"/>
        <v>구름</v>
      </c>
      <c r="E83" s="7">
        <f t="shared" si="1"/>
        <v>1</v>
      </c>
      <c r="F83" s="7"/>
      <c r="G83" s="5" t="s">
        <v>19</v>
      </c>
      <c r="H83" s="28" t="str">
        <f t="shared" si="50"/>
        <v/>
      </c>
      <c r="I83" s="28" t="str">
        <f t="shared" si="51"/>
        <v/>
      </c>
      <c r="J83" s="28" t="str">
        <f>IF(COUNTIF(출석!A:A,$A83),"O",IF(RIGHT(J$1,3)="(송)",IF($B83="송도","X",""), IF(RIGHT(J$1,3)="(특)","", IF($B83="신촌","X",""))))</f>
        <v/>
      </c>
      <c r="K83" s="28" t="str">
        <f>IF(COUNTIF(출석!B:B,$A83),"O",IF(RIGHT(K$1,3)="(송)",IF($B83="송도","X",""), IF(RIGHT(K$1,3)="(특)","", IF($B83="신촌","X",""))))</f>
        <v>X</v>
      </c>
      <c r="L83" s="28" t="str">
        <f>IF(COUNTIF(출석!C:C,$A83),"O",IF(RIGHT(L$1,3)="(송)",IF($B83="송도","X",""), IF(RIGHT(L$1,3)="(특)","", IF($B83="신촌","X",""))))</f>
        <v>X</v>
      </c>
      <c r="M83" s="28" t="str">
        <f>IF(COUNTIF(출석!D:D,$A83),"O",IF(RIGHT(M$1,3)="(송)",IF($B83="송도","X",""), IF(RIGHT(M$1,3)="(특)","", IF($B83="신촌","X",""))))</f>
        <v/>
      </c>
      <c r="N83" s="28" t="str">
        <f>IF(COUNTIF(출석!E:E,$A83),"O",IF(RIGHT(N$1,3)="(송)",IF($B83="송도","X",""), IF(RIGHT(N$1,3)="(특)","", IF($B83="신촌","X",""))))</f>
        <v>X</v>
      </c>
      <c r="O83" s="28" t="str">
        <f>IF(COUNTIF(출석!F:F,$A83),"O",IF(RIGHT(O$1,3)="(송)",IF($B83="송도","X",""), IF(RIGHT(O$1,3)="(특)","", IF($B83="신촌","X",""))))</f>
        <v/>
      </c>
      <c r="P83" s="28" t="str">
        <f>IF(COUNTIF(출석!G:G,$A83),"O",IF(RIGHT(P$1,3)="(송)",IF($B83="송도","X",""), IF(RIGHT(P$1,3)="(특)","", IF($B83="신촌","X",""))))</f>
        <v>X</v>
      </c>
      <c r="Q83" s="28" t="str">
        <f>IF(COUNTIF(출석!H:H,$A83),"O",IF(RIGHT(Q$1,3)="(송)",IF($B83="송도","X",""), IF(RIGHT(Q$1,3)="(특)","", IF($B83="신촌","X",""))))</f>
        <v/>
      </c>
      <c r="R83" s="28" t="str">
        <f>IF(COUNTIF(출석!I:I,$A83),"O",IF(RIGHT(R$1,3)="(송)",IF($B83="송도","X",""), IF(RIGHT(R$1,3)="(특)","", IF($B83="신촌","X",""))))</f>
        <v/>
      </c>
      <c r="S83" s="28" t="str">
        <f>IF(COUNTIF(출석!J:J,$A83),"O",IF(RIGHT(S$1,3)="(송)",IF($B83="송도","X",""), IF(RIGHT(S$1,3)="(특)","", IF($B83="신촌","X",""))))</f>
        <v>X</v>
      </c>
      <c r="T83" s="28" t="str">
        <f>IF(COUNTIF(출석!K:K,$A83),"O",IF(RIGHT(T$1,3)="(송)",IF($B83="송도","X",""), IF(RIGHT(T$1,3)="(특)","", IF($B83="신촌","X",""))))</f>
        <v/>
      </c>
      <c r="U83" s="28" t="str">
        <f>IF(COUNTIF(출석!L:L,$A83),"O",IF(RIGHT(U$1,3)="(송)",IF($B83="송도","X",""), IF(RIGHT(U$1,3)="(특)","", IF($B83="신촌","X",""))))</f>
        <v/>
      </c>
      <c r="V83" s="28" t="str">
        <f>IF(COUNTIF(출석!M:M,$A83),"O",IF(RIGHT(V$1,3)="(송)",IF($B83="송도","X",""), IF(RIGHT(V$1,3)="(특)","", IF($B83="신촌","X",""))))</f>
        <v>X</v>
      </c>
    </row>
    <row r="84" spans="1:22" ht="15.75" customHeight="1">
      <c r="A84" s="5" t="s">
        <v>192</v>
      </c>
      <c r="B84" s="5" t="s">
        <v>18</v>
      </c>
      <c r="C84" s="28"/>
      <c r="D84" s="7" t="str">
        <f t="shared" si="41"/>
        <v>구름</v>
      </c>
      <c r="E84" s="7">
        <f t="shared" si="1"/>
        <v>1</v>
      </c>
      <c r="F84" s="28"/>
      <c r="G84" s="5" t="s">
        <v>19</v>
      </c>
      <c r="H84" s="28" t="str">
        <f t="shared" si="50"/>
        <v/>
      </c>
      <c r="I84" s="28" t="str">
        <f t="shared" si="51"/>
        <v/>
      </c>
      <c r="J84" s="28" t="str">
        <f>IF(COUNTIF(출석!A:A,$A84),"O",IF(RIGHT(J$1,3)="(송)",IF($B84="송도","X",""), IF(RIGHT(J$1,3)="(특)","", IF($B84="신촌","X",""))))</f>
        <v/>
      </c>
      <c r="K84" s="28" t="str">
        <f>IF(COUNTIF(출석!B:B,$A84),"O",IF(RIGHT(K$1,3)="(송)",IF($B84="송도","X",""), IF(RIGHT(K$1,3)="(특)","", IF($B84="신촌","X",""))))</f>
        <v>X</v>
      </c>
      <c r="L84" s="28" t="str">
        <f>IF(COUNTIF(출석!C:C,$A84),"O",IF(RIGHT(L$1,3)="(송)",IF($B84="송도","X",""), IF(RIGHT(L$1,3)="(특)","", IF($B84="신촌","X",""))))</f>
        <v>X</v>
      </c>
      <c r="M84" s="28" t="str">
        <f>IF(COUNTIF(출석!D:D,$A84),"O",IF(RIGHT(M$1,3)="(송)",IF($B84="송도","X",""), IF(RIGHT(M$1,3)="(특)","", IF($B84="신촌","X",""))))</f>
        <v/>
      </c>
      <c r="N84" s="28" t="str">
        <f>IF(COUNTIF(출석!E:E,$A84),"O",IF(RIGHT(N$1,3)="(송)",IF($B84="송도","X",""), IF(RIGHT(N$1,3)="(특)","", IF($B84="신촌","X",""))))</f>
        <v>X</v>
      </c>
      <c r="O84" s="28" t="str">
        <f>IF(COUNTIF(출석!F:F,$A84),"O",IF(RIGHT(O$1,3)="(송)",IF($B84="송도","X",""), IF(RIGHT(O$1,3)="(특)","", IF($B84="신촌","X",""))))</f>
        <v/>
      </c>
      <c r="P84" s="28" t="str">
        <f>IF(COUNTIF(출석!G:G,$A84),"O",IF(RIGHT(P$1,3)="(송)",IF($B84="송도","X",""), IF(RIGHT(P$1,3)="(특)","", IF($B84="신촌","X",""))))</f>
        <v>X</v>
      </c>
      <c r="Q84" s="28" t="str">
        <f>IF(COUNTIF(출석!H:H,$A84),"O",IF(RIGHT(Q$1,3)="(송)",IF($B84="송도","X",""), IF(RIGHT(Q$1,3)="(특)","", IF($B84="신촌","X",""))))</f>
        <v/>
      </c>
      <c r="R84" s="28" t="str">
        <f>IF(COUNTIF(출석!I:I,$A84),"O",IF(RIGHT(R$1,3)="(송)",IF($B84="송도","X",""), IF(RIGHT(R$1,3)="(특)","", IF($B84="신촌","X",""))))</f>
        <v/>
      </c>
      <c r="S84" s="28" t="str">
        <f>IF(COUNTIF(출석!J:J,$A84),"O",IF(RIGHT(S$1,3)="(송)",IF($B84="송도","X",""), IF(RIGHT(S$1,3)="(특)","", IF($B84="신촌","X",""))))</f>
        <v>X</v>
      </c>
      <c r="T84" s="28" t="str">
        <f>IF(COUNTIF(출석!K:K,$A84),"O",IF(RIGHT(T$1,3)="(송)",IF($B84="송도","X",""), IF(RIGHT(T$1,3)="(특)","", IF($B84="신촌","X",""))))</f>
        <v/>
      </c>
      <c r="U84" s="28" t="str">
        <f>IF(COUNTIF(출석!L:L,$A84),"O",IF(RIGHT(U$1,3)="(송)",IF($B84="송도","X",""), IF(RIGHT(U$1,3)="(특)","", IF($B84="신촌","X",""))))</f>
        <v/>
      </c>
      <c r="V84" s="28" t="str">
        <f>IF(COUNTIF(출석!M:M,$A84),"O",IF(RIGHT(V$1,3)="(송)",IF($B84="송도","X",""), IF(RIGHT(V$1,3)="(특)","", IF($B84="신촌","X",""))))</f>
        <v>X</v>
      </c>
    </row>
    <row r="85" spans="1:22" ht="15.75" customHeight="1">
      <c r="A85" s="9" t="s">
        <v>198</v>
      </c>
      <c r="B85" s="9" t="s">
        <v>18</v>
      </c>
      <c r="C85" s="7" t="s">
        <v>345</v>
      </c>
      <c r="D85" s="7" t="str">
        <f t="shared" si="41"/>
        <v>구름</v>
      </c>
      <c r="E85" s="7">
        <f t="shared" si="1"/>
        <v>1</v>
      </c>
      <c r="F85" s="28"/>
      <c r="G85" s="5"/>
      <c r="H85" s="28" t="str">
        <f t="shared" si="50"/>
        <v/>
      </c>
      <c r="I85" s="7" t="s">
        <v>19</v>
      </c>
      <c r="J85" s="28" t="str">
        <f>IF(COUNTIF(출석!A:A,$A85),"O",IF(RIGHT(J$1,3)="(송)",IF($B85="송도","X",""), IF(RIGHT(J$1,3)="(특)","", IF($B85="신촌","X",""))))</f>
        <v/>
      </c>
      <c r="K85" s="28" t="str">
        <f>IF(COUNTIF(출석!B:B,$A85),"O",IF(RIGHT(K$1,3)="(송)",IF($B85="송도","X",""), IF(RIGHT(K$1,3)="(특)","", IF($B85="신촌","X",""))))</f>
        <v>X</v>
      </c>
      <c r="L85" s="28" t="str">
        <f>IF(COUNTIF(출석!C:C,$A85),"O",IF(RIGHT(L$1,3)="(송)",IF($B85="송도","X",""), IF(RIGHT(L$1,3)="(특)","", IF($B85="신촌","X",""))))</f>
        <v>X</v>
      </c>
      <c r="M85" s="28" t="str">
        <f>IF(COUNTIF(출석!D:D,$A85),"O",IF(RIGHT(M$1,3)="(송)",IF($B85="송도","X",""), IF(RIGHT(M$1,3)="(특)","", IF($B85="신촌","X",""))))</f>
        <v/>
      </c>
      <c r="N85" s="28" t="str">
        <f>IF(COUNTIF(출석!E:E,$A85),"O",IF(RIGHT(N$1,3)="(송)",IF($B85="송도","X",""), IF(RIGHT(N$1,3)="(특)","", IF($B85="신촌","X",""))))</f>
        <v>X</v>
      </c>
      <c r="O85" s="28" t="str">
        <f>IF(COUNTIF(출석!F:F,$A85),"O",IF(RIGHT(O$1,3)="(송)",IF($B85="송도","X",""), IF(RIGHT(O$1,3)="(특)","", IF($B85="신촌","X",""))))</f>
        <v/>
      </c>
      <c r="P85" s="28" t="str">
        <f>IF(COUNTIF(출석!G:G,$A85),"O",IF(RIGHT(P$1,3)="(송)",IF($B85="송도","X",""), IF(RIGHT(P$1,3)="(특)","", IF($B85="신촌","X",""))))</f>
        <v>X</v>
      </c>
      <c r="Q85" s="28" t="str">
        <f>IF(COUNTIF(출석!H:H,$A85),"O",IF(RIGHT(Q$1,3)="(송)",IF($B85="송도","X",""), IF(RIGHT(Q$1,3)="(특)","", IF($B85="신촌","X",""))))</f>
        <v/>
      </c>
      <c r="R85" s="28" t="str">
        <f>IF(COUNTIF(출석!I:I,$A85),"O",IF(RIGHT(R$1,3)="(송)",IF($B85="송도","X",""), IF(RIGHT(R$1,3)="(특)","", IF($B85="신촌","X",""))))</f>
        <v/>
      </c>
      <c r="S85" s="28" t="str">
        <f>IF(COUNTIF(출석!J:J,$A85),"O",IF(RIGHT(S$1,3)="(송)",IF($B85="송도","X",""), IF(RIGHT(S$1,3)="(특)","", IF($B85="신촌","X",""))))</f>
        <v>X</v>
      </c>
      <c r="T85" s="28" t="str">
        <f>IF(COUNTIF(출석!K:K,$A85),"O",IF(RIGHT(T$1,3)="(송)",IF($B85="송도","X",""), IF(RIGHT(T$1,3)="(특)","", IF($B85="신촌","X",""))))</f>
        <v/>
      </c>
      <c r="U85" s="28" t="str">
        <f>IF(COUNTIF(출석!L:L,$A85),"O",IF(RIGHT(U$1,3)="(송)",IF($B85="송도","X",""), IF(RIGHT(U$1,3)="(특)","", IF($B85="신촌","X",""))))</f>
        <v/>
      </c>
      <c r="V85" s="28" t="str">
        <f>IF(COUNTIF(출석!M:M,$A85),"O",IF(RIGHT(V$1,3)="(송)",IF($B85="송도","X",""), IF(RIGHT(V$1,3)="(특)","", IF($B85="신촌","X",""))))</f>
        <v>X</v>
      </c>
    </row>
    <row r="86" spans="1:22" ht="15.75" customHeight="1">
      <c r="A86" s="9" t="s">
        <v>200</v>
      </c>
      <c r="B86" s="9" t="s">
        <v>18</v>
      </c>
      <c r="C86" s="7" t="s">
        <v>345</v>
      </c>
      <c r="D86" s="7" t="str">
        <f t="shared" si="41"/>
        <v>구름</v>
      </c>
      <c r="E86" s="7">
        <f t="shared" si="1"/>
        <v>1</v>
      </c>
      <c r="F86" s="28"/>
      <c r="G86" s="5"/>
      <c r="H86" s="28" t="str">
        <f t="shared" si="50"/>
        <v/>
      </c>
      <c r="I86" s="28" t="str">
        <f t="shared" ref="I86:I93" si="52">IF(RIGHT(I$1,3)="(송)",IF($B86="송도","X",""),IF($B86="신촌","X",""))</f>
        <v/>
      </c>
      <c r="J86" s="28" t="str">
        <f>IF(COUNTIF(출석!A:A,$A86),"O",IF(RIGHT(J$1,3)="(송)",IF($B86="송도","X",""), IF(RIGHT(J$1,3)="(특)","", IF($B86="신촌","X",""))))</f>
        <v/>
      </c>
      <c r="K86" s="28" t="str">
        <f>IF(COUNTIF(출석!B:B,$A86),"O",IF(RIGHT(K$1,3)="(송)",IF($B86="송도","X",""), IF(RIGHT(K$1,3)="(특)","", IF($B86="신촌","X",""))))</f>
        <v>X</v>
      </c>
      <c r="L86" s="28" t="str">
        <f>IF(COUNTIF(출석!C:C,$A86),"O",IF(RIGHT(L$1,3)="(송)",IF($B86="송도","X",""), IF(RIGHT(L$1,3)="(특)","", IF($B86="신촌","X",""))))</f>
        <v>O</v>
      </c>
      <c r="M86" s="28" t="str">
        <f>IF(COUNTIF(출석!D:D,$A86),"O",IF(RIGHT(M$1,3)="(송)",IF($B86="송도","X",""), IF(RIGHT(M$1,3)="(특)","", IF($B86="신촌","X",""))))</f>
        <v/>
      </c>
      <c r="N86" s="28" t="str">
        <f>IF(COUNTIF(출석!E:E,$A86),"O",IF(RIGHT(N$1,3)="(송)",IF($B86="송도","X",""), IF(RIGHT(N$1,3)="(특)","", IF($B86="신촌","X",""))))</f>
        <v>X</v>
      </c>
      <c r="O86" s="28" t="str">
        <f>IF(COUNTIF(출석!F:F,$A86),"O",IF(RIGHT(O$1,3)="(송)",IF($B86="송도","X",""), IF(RIGHT(O$1,3)="(특)","", IF($B86="신촌","X",""))))</f>
        <v/>
      </c>
      <c r="P86" s="28" t="str">
        <f>IF(COUNTIF(출석!G:G,$A86),"O",IF(RIGHT(P$1,3)="(송)",IF($B86="송도","X",""), IF(RIGHT(P$1,3)="(특)","", IF($B86="신촌","X",""))))</f>
        <v>X</v>
      </c>
      <c r="Q86" s="28" t="str">
        <f>IF(COUNTIF(출석!H:H,$A86),"O",IF(RIGHT(Q$1,3)="(송)",IF($B86="송도","X",""), IF(RIGHT(Q$1,3)="(특)","", IF($B86="신촌","X",""))))</f>
        <v/>
      </c>
      <c r="R86" s="28" t="str">
        <f>IF(COUNTIF(출석!I:I,$A86),"O",IF(RIGHT(R$1,3)="(송)",IF($B86="송도","X",""), IF(RIGHT(R$1,3)="(특)","", IF($B86="신촌","X",""))))</f>
        <v/>
      </c>
      <c r="S86" s="28" t="str">
        <f>IF(COUNTIF(출석!J:J,$A86),"O",IF(RIGHT(S$1,3)="(송)",IF($B86="송도","X",""), IF(RIGHT(S$1,3)="(특)","", IF($B86="신촌","X",""))))</f>
        <v>X</v>
      </c>
      <c r="T86" s="28" t="str">
        <f>IF(COUNTIF(출석!K:K,$A86),"O",IF(RIGHT(T$1,3)="(송)",IF($B86="송도","X",""), IF(RIGHT(T$1,3)="(특)","", IF($B86="신촌","X",""))))</f>
        <v/>
      </c>
      <c r="U86" s="28" t="str">
        <f>IF(COUNTIF(출석!L:L,$A86),"O",IF(RIGHT(U$1,3)="(송)",IF($B86="송도","X",""), IF(RIGHT(U$1,3)="(특)","", IF($B86="신촌","X",""))))</f>
        <v/>
      </c>
      <c r="V86" s="28" t="str">
        <f>IF(COUNTIF(출석!M:M,$A86),"O",IF(RIGHT(V$1,3)="(송)",IF($B86="송도","X",""), IF(RIGHT(V$1,3)="(특)","", IF($B86="신촌","X",""))))</f>
        <v>X</v>
      </c>
    </row>
    <row r="87" spans="1:22" ht="15.75" customHeight="1">
      <c r="A87" s="5" t="s">
        <v>203</v>
      </c>
      <c r="B87" s="5" t="s">
        <v>18</v>
      </c>
      <c r="C87" s="28"/>
      <c r="D87" s="7" t="str">
        <f t="shared" si="41"/>
        <v>구름</v>
      </c>
      <c r="E87" s="7">
        <f t="shared" si="1"/>
        <v>1</v>
      </c>
      <c r="F87" s="28"/>
      <c r="G87" s="5" t="s">
        <v>177</v>
      </c>
      <c r="H87" s="28" t="str">
        <f t="shared" si="50"/>
        <v/>
      </c>
      <c r="I87" s="28" t="str">
        <f t="shared" si="52"/>
        <v/>
      </c>
      <c r="J87" s="28" t="str">
        <f>IF(COUNTIF(출석!A:A,$A87),"O",IF(RIGHT(J$1,3)="(송)",IF($B87="송도","X",""), IF(RIGHT(J$1,3)="(특)","", IF($B87="신촌","X",""))))</f>
        <v>O</v>
      </c>
      <c r="K87" s="28" t="str">
        <f>IF(COUNTIF(출석!B:B,$A87),"O",IF(RIGHT(K$1,3)="(송)",IF($B87="송도","X",""), IF(RIGHT(K$1,3)="(특)","", IF($B87="신촌","X",""))))</f>
        <v>X</v>
      </c>
      <c r="L87" s="28" t="str">
        <f>IF(COUNTIF(출석!C:C,$A87),"O",IF(RIGHT(L$1,3)="(송)",IF($B87="송도","X",""), IF(RIGHT(L$1,3)="(특)","", IF($B87="신촌","X",""))))</f>
        <v>X</v>
      </c>
      <c r="M87" s="28" t="str">
        <f>IF(COUNTIF(출석!D:D,$A87),"O",IF(RIGHT(M$1,3)="(송)",IF($B87="송도","X",""), IF(RIGHT(M$1,3)="(특)","", IF($B87="신촌","X",""))))</f>
        <v/>
      </c>
      <c r="N87" s="28" t="str">
        <f>IF(COUNTIF(출석!E:E,$A87),"O",IF(RIGHT(N$1,3)="(송)",IF($B87="송도","X",""), IF(RIGHT(N$1,3)="(특)","", IF($B87="신촌","X",""))))</f>
        <v>X</v>
      </c>
      <c r="O87" s="28" t="str">
        <f>IF(COUNTIF(출석!F:F,$A87),"O",IF(RIGHT(O$1,3)="(송)",IF($B87="송도","X",""), IF(RIGHT(O$1,3)="(특)","", IF($B87="신촌","X",""))))</f>
        <v/>
      </c>
      <c r="P87" s="28" t="str">
        <f>IF(COUNTIF(출석!G:G,$A87),"O",IF(RIGHT(P$1,3)="(송)",IF($B87="송도","X",""), IF(RIGHT(P$1,3)="(특)","", IF($B87="신촌","X",""))))</f>
        <v>X</v>
      </c>
      <c r="Q87" s="28" t="str">
        <f>IF(COUNTIF(출석!H:H,$A87),"O",IF(RIGHT(Q$1,3)="(송)",IF($B87="송도","X",""), IF(RIGHT(Q$1,3)="(특)","", IF($B87="신촌","X",""))))</f>
        <v/>
      </c>
      <c r="R87" s="28" t="str">
        <f>IF(COUNTIF(출석!I:I,$A87),"O",IF(RIGHT(R$1,3)="(송)",IF($B87="송도","X",""), IF(RIGHT(R$1,3)="(특)","", IF($B87="신촌","X",""))))</f>
        <v/>
      </c>
      <c r="S87" s="28" t="str">
        <f>IF(COUNTIF(출석!J:J,$A87),"O",IF(RIGHT(S$1,3)="(송)",IF($B87="송도","X",""), IF(RIGHT(S$1,3)="(특)","", IF($B87="신촌","X",""))))</f>
        <v>X</v>
      </c>
      <c r="T87" s="28" t="str">
        <f>IF(COUNTIF(출석!K:K,$A87),"O",IF(RIGHT(T$1,3)="(송)",IF($B87="송도","X",""), IF(RIGHT(T$1,3)="(특)","", IF($B87="신촌","X",""))))</f>
        <v/>
      </c>
      <c r="U87" s="28" t="str">
        <f>IF(COUNTIF(출석!L:L,$A87),"O",IF(RIGHT(U$1,3)="(송)",IF($B87="송도","X",""), IF(RIGHT(U$1,3)="(특)","", IF($B87="신촌","X",""))))</f>
        <v/>
      </c>
      <c r="V87" s="28" t="str">
        <f>IF(COUNTIF(출석!M:M,$A87),"O",IF(RIGHT(V$1,3)="(송)",IF($B87="송도","X",""), IF(RIGHT(V$1,3)="(특)","", IF($B87="신촌","X",""))))</f>
        <v>X</v>
      </c>
    </row>
    <row r="88" spans="1:22" ht="15.75" customHeight="1">
      <c r="A88" s="5" t="s">
        <v>228</v>
      </c>
      <c r="B88" s="5" t="s">
        <v>18</v>
      </c>
      <c r="C88" s="7"/>
      <c r="D88" s="7" t="str">
        <f t="shared" si="41"/>
        <v>구름</v>
      </c>
      <c r="E88" s="7">
        <f t="shared" si="1"/>
        <v>1</v>
      </c>
      <c r="F88" s="7"/>
      <c r="G88" s="5" t="s">
        <v>177</v>
      </c>
      <c r="H88" s="28" t="str">
        <f t="shared" si="50"/>
        <v/>
      </c>
      <c r="I88" s="28" t="str">
        <f t="shared" si="52"/>
        <v/>
      </c>
      <c r="J88" s="28" t="str">
        <f>IF(COUNTIF(출석!A:A,$A88),"O",IF(RIGHT(J$1,3)="(송)",IF($B88="송도","X",""), IF(RIGHT(J$1,3)="(특)","", IF($B88="신촌","X",""))))</f>
        <v/>
      </c>
      <c r="K88" s="28" t="str">
        <f>IF(COUNTIF(출석!B:B,$A88),"O",IF(RIGHT(K$1,3)="(송)",IF($B88="송도","X",""), IF(RIGHT(K$1,3)="(특)","", IF($B88="신촌","X",""))))</f>
        <v>X</v>
      </c>
      <c r="L88" s="28" t="str">
        <f>IF(COUNTIF(출석!C:C,$A88),"O",IF(RIGHT(L$1,3)="(송)",IF($B88="송도","X",""), IF(RIGHT(L$1,3)="(특)","", IF($B88="신촌","X",""))))</f>
        <v>X</v>
      </c>
      <c r="M88" s="28" t="str">
        <f>IF(COUNTIF(출석!D:D,$A88),"O",IF(RIGHT(M$1,3)="(송)",IF($B88="송도","X",""), IF(RIGHT(M$1,3)="(특)","", IF($B88="신촌","X",""))))</f>
        <v/>
      </c>
      <c r="N88" s="28" t="str">
        <f>IF(COUNTIF(출석!E:E,$A88),"O",IF(RIGHT(N$1,3)="(송)",IF($B88="송도","X",""), IF(RIGHT(N$1,3)="(특)","", IF($B88="신촌","X",""))))</f>
        <v>X</v>
      </c>
      <c r="O88" s="28" t="str">
        <f>IF(COUNTIF(출석!F:F,$A88),"O",IF(RIGHT(O$1,3)="(송)",IF($B88="송도","X",""), IF(RIGHT(O$1,3)="(특)","", IF($B88="신촌","X",""))))</f>
        <v/>
      </c>
      <c r="P88" s="28" t="str">
        <f>IF(COUNTIF(출석!G:G,$A88),"O",IF(RIGHT(P$1,3)="(송)",IF($B88="송도","X",""), IF(RIGHT(P$1,3)="(특)","", IF($B88="신촌","X",""))))</f>
        <v>O</v>
      </c>
      <c r="Q88" s="28" t="str">
        <f>IF(COUNTIF(출석!H:H,$A88),"O",IF(RIGHT(Q$1,3)="(송)",IF($B88="송도","X",""), IF(RIGHT(Q$1,3)="(특)","", IF($B88="신촌","X",""))))</f>
        <v/>
      </c>
      <c r="R88" s="28" t="str">
        <f>IF(COUNTIF(출석!I:I,$A88),"O",IF(RIGHT(R$1,3)="(송)",IF($B88="송도","X",""), IF(RIGHT(R$1,3)="(특)","", IF($B88="신촌","X",""))))</f>
        <v/>
      </c>
      <c r="S88" s="28" t="str">
        <f>IF(COUNTIF(출석!J:J,$A88),"O",IF(RIGHT(S$1,3)="(송)",IF($B88="송도","X",""), IF(RIGHT(S$1,3)="(특)","", IF($B88="신촌","X",""))))</f>
        <v>X</v>
      </c>
      <c r="T88" s="28" t="str">
        <f>IF(COUNTIF(출석!K:K,$A88),"O",IF(RIGHT(T$1,3)="(송)",IF($B88="송도","X",""), IF(RIGHT(T$1,3)="(특)","", IF($B88="신촌","X",""))))</f>
        <v/>
      </c>
      <c r="U88" s="28" t="str">
        <f>IF(COUNTIF(출석!L:L,$A88),"O",IF(RIGHT(U$1,3)="(송)",IF($B88="송도","X",""), IF(RIGHT(U$1,3)="(특)","", IF($B88="신촌","X",""))))</f>
        <v/>
      </c>
      <c r="V88" s="28" t="str">
        <f>IF(COUNTIF(출석!M:M,$A88),"O",IF(RIGHT(V$1,3)="(송)",IF($B88="송도","X",""), IF(RIGHT(V$1,3)="(특)","", IF($B88="신촌","X",""))))</f>
        <v>X</v>
      </c>
    </row>
    <row r="89" spans="1:22" ht="15.75" customHeight="1">
      <c r="A89" s="5" t="s">
        <v>252</v>
      </c>
      <c r="B89" s="5" t="s">
        <v>18</v>
      </c>
      <c r="C89" s="28"/>
      <c r="D89" s="7" t="str">
        <f t="shared" si="41"/>
        <v>구름</v>
      </c>
      <c r="E89" s="7">
        <f t="shared" si="1"/>
        <v>1</v>
      </c>
      <c r="F89" s="28"/>
      <c r="G89" s="5" t="s">
        <v>177</v>
      </c>
      <c r="H89" s="28" t="str">
        <f t="shared" si="50"/>
        <v/>
      </c>
      <c r="I89" s="28" t="str">
        <f t="shared" si="52"/>
        <v/>
      </c>
      <c r="J89" s="28" t="str">
        <f>IF(COUNTIF(출석!A:A,$A89),"O",IF(RIGHT(J$1,3)="(송)",IF($B89="송도","X",""), IF(RIGHT(J$1,3)="(특)","", IF($B89="신촌","X",""))))</f>
        <v/>
      </c>
      <c r="K89" s="28" t="str">
        <f>IF(COUNTIF(출석!B:B,$A89),"O",IF(RIGHT(K$1,3)="(송)",IF($B89="송도","X",""), IF(RIGHT(K$1,3)="(특)","", IF($B89="신촌","X",""))))</f>
        <v>X</v>
      </c>
      <c r="L89" s="28" t="str">
        <f>IF(COUNTIF(출석!C:C,$A89),"O",IF(RIGHT(L$1,3)="(송)",IF($B89="송도","X",""), IF(RIGHT(L$1,3)="(특)","", IF($B89="신촌","X",""))))</f>
        <v>O</v>
      </c>
      <c r="M89" s="28" t="str">
        <f>IF(COUNTIF(출석!D:D,$A89),"O",IF(RIGHT(M$1,3)="(송)",IF($B89="송도","X",""), IF(RIGHT(M$1,3)="(특)","", IF($B89="신촌","X",""))))</f>
        <v/>
      </c>
      <c r="N89" s="28" t="str">
        <f>IF(COUNTIF(출석!E:E,$A89),"O",IF(RIGHT(N$1,3)="(송)",IF($B89="송도","X",""), IF(RIGHT(N$1,3)="(특)","", IF($B89="신촌","X",""))))</f>
        <v>X</v>
      </c>
      <c r="O89" s="28" t="str">
        <f>IF(COUNTIF(출석!F:F,$A89),"O",IF(RIGHT(O$1,3)="(송)",IF($B89="송도","X",""), IF(RIGHT(O$1,3)="(특)","", IF($B89="신촌","X",""))))</f>
        <v/>
      </c>
      <c r="P89" s="28" t="str">
        <f>IF(COUNTIF(출석!G:G,$A89),"O",IF(RIGHT(P$1,3)="(송)",IF($B89="송도","X",""), IF(RIGHT(P$1,3)="(특)","", IF($B89="신촌","X",""))))</f>
        <v>X</v>
      </c>
      <c r="Q89" s="28" t="str">
        <f>IF(COUNTIF(출석!H:H,$A89),"O",IF(RIGHT(Q$1,3)="(송)",IF($B89="송도","X",""), IF(RIGHT(Q$1,3)="(특)","", IF($B89="신촌","X",""))))</f>
        <v/>
      </c>
      <c r="R89" s="28" t="str">
        <f>IF(COUNTIF(출석!I:I,$A89),"O",IF(RIGHT(R$1,3)="(송)",IF($B89="송도","X",""), IF(RIGHT(R$1,3)="(특)","", IF($B89="신촌","X",""))))</f>
        <v/>
      </c>
      <c r="S89" s="28" t="str">
        <f>IF(COUNTIF(출석!J:J,$A89),"O",IF(RIGHT(S$1,3)="(송)",IF($B89="송도","X",""), IF(RIGHT(S$1,3)="(특)","", IF($B89="신촌","X",""))))</f>
        <v>X</v>
      </c>
      <c r="T89" s="28" t="str">
        <f>IF(COUNTIF(출석!K:K,$A89),"O",IF(RIGHT(T$1,3)="(송)",IF($B89="송도","X",""), IF(RIGHT(T$1,3)="(특)","", IF($B89="신촌","X",""))))</f>
        <v/>
      </c>
      <c r="U89" s="28" t="str">
        <f>IF(COUNTIF(출석!L:L,$A89),"O",IF(RIGHT(U$1,3)="(송)",IF($B89="송도","X",""), IF(RIGHT(U$1,3)="(특)","", IF($B89="신촌","X",""))))</f>
        <v/>
      </c>
      <c r="V89" s="28" t="str">
        <f>IF(COUNTIF(출석!M:M,$A89),"O",IF(RIGHT(V$1,3)="(송)",IF($B89="송도","X",""), IF(RIGHT(V$1,3)="(특)","", IF($B89="신촌","X",""))))</f>
        <v>X</v>
      </c>
    </row>
    <row r="90" spans="1:22" ht="15.75" customHeight="1">
      <c r="A90" s="9" t="s">
        <v>260</v>
      </c>
      <c r="B90" s="9" t="s">
        <v>18</v>
      </c>
      <c r="C90" s="7" t="s">
        <v>345</v>
      </c>
      <c r="D90" s="7" t="str">
        <f t="shared" si="41"/>
        <v>구름</v>
      </c>
      <c r="E90" s="7">
        <f t="shared" si="1"/>
        <v>1</v>
      </c>
      <c r="F90" s="7"/>
      <c r="G90" s="5" t="s">
        <v>19</v>
      </c>
      <c r="H90" s="28" t="str">
        <f t="shared" si="50"/>
        <v/>
      </c>
      <c r="I90" s="28" t="str">
        <f t="shared" si="52"/>
        <v/>
      </c>
      <c r="J90" s="28" t="str">
        <f>IF(COUNTIF(출석!A:A,$A90),"O",IF(RIGHT(J$1,3)="(송)",IF($B90="송도","X",""), IF(RIGHT(J$1,3)="(특)","", IF($B90="신촌","X",""))))</f>
        <v/>
      </c>
      <c r="K90" s="28" t="str">
        <f>IF(COUNTIF(출석!B:B,$A90),"O",IF(RIGHT(K$1,3)="(송)",IF($B90="송도","X",""), IF(RIGHT(K$1,3)="(특)","", IF($B90="신촌","X",""))))</f>
        <v>X</v>
      </c>
      <c r="L90" s="28" t="str">
        <f>IF(COUNTIF(출석!C:C,$A90),"O",IF(RIGHT(L$1,3)="(송)",IF($B90="송도","X",""), IF(RIGHT(L$1,3)="(특)","", IF($B90="신촌","X",""))))</f>
        <v>X</v>
      </c>
      <c r="M90" s="28" t="str">
        <f>IF(COUNTIF(출석!D:D,$A90),"O",IF(RIGHT(M$1,3)="(송)",IF($B90="송도","X",""), IF(RIGHT(M$1,3)="(특)","", IF($B90="신촌","X",""))))</f>
        <v/>
      </c>
      <c r="N90" s="28" t="str">
        <f>IF(COUNTIF(출석!E:E,$A90),"O",IF(RIGHT(N$1,3)="(송)",IF($B90="송도","X",""), IF(RIGHT(N$1,3)="(특)","", IF($B90="신촌","X",""))))</f>
        <v>X</v>
      </c>
      <c r="O90" s="28" t="str">
        <f>IF(COUNTIF(출석!F:F,$A90),"O",IF(RIGHT(O$1,3)="(송)",IF($B90="송도","X",""), IF(RIGHT(O$1,3)="(특)","", IF($B90="신촌","X",""))))</f>
        <v/>
      </c>
      <c r="P90" s="28" t="str">
        <f>IF(COUNTIF(출석!G:G,$A90),"O",IF(RIGHT(P$1,3)="(송)",IF($B90="송도","X",""), IF(RIGHT(P$1,3)="(특)","", IF($B90="신촌","X",""))))</f>
        <v>X</v>
      </c>
      <c r="Q90" s="28" t="str">
        <f>IF(COUNTIF(출석!H:H,$A90),"O",IF(RIGHT(Q$1,3)="(송)",IF($B90="송도","X",""), IF(RIGHT(Q$1,3)="(특)","", IF($B90="신촌","X",""))))</f>
        <v/>
      </c>
      <c r="R90" s="28" t="str">
        <f>IF(COUNTIF(출석!I:I,$A90),"O",IF(RIGHT(R$1,3)="(송)",IF($B90="송도","X",""), IF(RIGHT(R$1,3)="(특)","", IF($B90="신촌","X",""))))</f>
        <v/>
      </c>
      <c r="S90" s="28" t="str">
        <f>IF(COUNTIF(출석!J:J,$A90),"O",IF(RIGHT(S$1,3)="(송)",IF($B90="송도","X",""), IF(RIGHT(S$1,3)="(특)","", IF($B90="신촌","X",""))))</f>
        <v>X</v>
      </c>
      <c r="T90" s="28" t="str">
        <f>IF(COUNTIF(출석!K:K,$A90),"O",IF(RIGHT(T$1,3)="(송)",IF($B90="송도","X",""), IF(RIGHT(T$1,3)="(특)","", IF($B90="신촌","X",""))))</f>
        <v/>
      </c>
      <c r="U90" s="28" t="str">
        <f>IF(COUNTIF(출석!L:L,$A90),"O",IF(RIGHT(U$1,3)="(송)",IF($B90="송도","X",""), IF(RIGHT(U$1,3)="(특)","", IF($B90="신촌","X",""))))</f>
        <v/>
      </c>
      <c r="V90" s="28" t="str">
        <f>IF(COUNTIF(출석!M:M,$A90),"O",IF(RIGHT(V$1,3)="(송)",IF($B90="송도","X",""), IF(RIGHT(V$1,3)="(특)","", IF($B90="신촌","X",""))))</f>
        <v>X</v>
      </c>
    </row>
    <row r="91" spans="1:22" ht="15.75" customHeight="1">
      <c r="A91" s="5" t="s">
        <v>271</v>
      </c>
      <c r="B91" s="5" t="s">
        <v>18</v>
      </c>
      <c r="C91" s="28"/>
      <c r="D91" s="7" t="str">
        <f t="shared" si="41"/>
        <v>구름</v>
      </c>
      <c r="E91" s="7">
        <f t="shared" si="1"/>
        <v>1</v>
      </c>
      <c r="F91" s="28"/>
      <c r="G91" s="5" t="s">
        <v>177</v>
      </c>
      <c r="H91" s="28" t="str">
        <f t="shared" si="50"/>
        <v/>
      </c>
      <c r="I91" s="28" t="str">
        <f t="shared" si="52"/>
        <v/>
      </c>
      <c r="J91" s="28" t="str">
        <f>IF(COUNTIF(출석!A:A,$A91),"O",IF(RIGHT(J$1,3)="(송)",IF($B91="송도","X",""), IF(RIGHT(J$1,3)="(특)","", IF($B91="신촌","X",""))))</f>
        <v/>
      </c>
      <c r="K91" s="28" t="str">
        <f>IF(COUNTIF(출석!B:B,$A91),"O",IF(RIGHT(K$1,3)="(송)",IF($B91="송도","X",""), IF(RIGHT(K$1,3)="(특)","", IF($B91="신촌","X",""))))</f>
        <v>X</v>
      </c>
      <c r="L91" s="28" t="str">
        <f>IF(COUNTIF(출석!C:C,$A91),"O",IF(RIGHT(L$1,3)="(송)",IF($B91="송도","X",""), IF(RIGHT(L$1,3)="(특)","", IF($B91="신촌","X",""))))</f>
        <v>X</v>
      </c>
      <c r="M91" s="28" t="str">
        <f>IF(COUNTIF(출석!D:D,$A91),"O",IF(RIGHT(M$1,3)="(송)",IF($B91="송도","X",""), IF(RIGHT(M$1,3)="(특)","", IF($B91="신촌","X",""))))</f>
        <v/>
      </c>
      <c r="N91" s="28" t="str">
        <f>IF(COUNTIF(출석!E:E,$A91),"O",IF(RIGHT(N$1,3)="(송)",IF($B91="송도","X",""), IF(RIGHT(N$1,3)="(특)","", IF($B91="신촌","X",""))))</f>
        <v>X</v>
      </c>
      <c r="O91" s="28" t="str">
        <f>IF(COUNTIF(출석!F:F,$A91),"O",IF(RIGHT(O$1,3)="(송)",IF($B91="송도","X",""), IF(RIGHT(O$1,3)="(특)","", IF($B91="신촌","X",""))))</f>
        <v/>
      </c>
      <c r="P91" s="28" t="str">
        <f>IF(COUNTIF(출석!G:G,$A91),"O",IF(RIGHT(P$1,3)="(송)",IF($B91="송도","X",""), IF(RIGHT(P$1,3)="(특)","", IF($B91="신촌","X",""))))</f>
        <v>O</v>
      </c>
      <c r="Q91" s="28" t="str">
        <f>IF(COUNTIF(출석!H:H,$A91),"O",IF(RIGHT(Q$1,3)="(송)",IF($B91="송도","X",""), IF(RIGHT(Q$1,3)="(특)","", IF($B91="신촌","X",""))))</f>
        <v/>
      </c>
      <c r="R91" s="28" t="str">
        <f>IF(COUNTIF(출석!I:I,$A91),"O",IF(RIGHT(R$1,3)="(송)",IF($B91="송도","X",""), IF(RIGHT(R$1,3)="(특)","", IF($B91="신촌","X",""))))</f>
        <v/>
      </c>
      <c r="S91" s="28" t="str">
        <f>IF(COUNTIF(출석!J:J,$A91),"O",IF(RIGHT(S$1,3)="(송)",IF($B91="송도","X",""), IF(RIGHT(S$1,3)="(특)","", IF($B91="신촌","X",""))))</f>
        <v>X</v>
      </c>
      <c r="T91" s="28" t="str">
        <f>IF(COUNTIF(출석!K:K,$A91),"O",IF(RIGHT(T$1,3)="(송)",IF($B91="송도","X",""), IF(RIGHT(T$1,3)="(특)","", IF($B91="신촌","X",""))))</f>
        <v/>
      </c>
      <c r="U91" s="28" t="str">
        <f>IF(COUNTIF(출석!L:L,$A91),"O",IF(RIGHT(U$1,3)="(송)",IF($B91="송도","X",""), IF(RIGHT(U$1,3)="(특)","", IF($B91="신촌","X",""))))</f>
        <v/>
      </c>
      <c r="V91" s="28" t="str">
        <f>IF(COUNTIF(출석!M:M,$A91),"O",IF(RIGHT(V$1,3)="(송)",IF($B91="송도","X",""), IF(RIGHT(V$1,3)="(특)","", IF($B91="신촌","X",""))))</f>
        <v>X</v>
      </c>
    </row>
    <row r="92" spans="1:22" ht="15.75" customHeight="1">
      <c r="A92" s="9" t="s">
        <v>348</v>
      </c>
      <c r="B92" s="9" t="s">
        <v>32</v>
      </c>
      <c r="C92" s="7" t="s">
        <v>345</v>
      </c>
      <c r="D92" s="7" t="str">
        <f t="shared" si="41"/>
        <v>구름</v>
      </c>
      <c r="E92" s="7">
        <f t="shared" si="1"/>
        <v>1</v>
      </c>
      <c r="F92" s="28"/>
      <c r="H92" s="7" t="s">
        <v>19</v>
      </c>
      <c r="I92" s="28" t="str">
        <f t="shared" si="52"/>
        <v>X</v>
      </c>
      <c r="J92" s="28" t="str">
        <f>IF(COUNTIF(출석!A:A,$A92),"O",IF(RIGHT(J$1,3)="(송)",IF($B92="송도","X",""), IF(RIGHT(J$1,3)="(특)","", IF($B92="신촌","X",""))))</f>
        <v/>
      </c>
      <c r="K92" s="28" t="str">
        <f>IF(COUNTIF(출석!B:B,$A92),"O",IF(RIGHT(K$1,3)="(송)",IF($B92="송도","X",""), IF(RIGHT(K$1,3)="(특)","", IF($B92="신촌","X",""))))</f>
        <v/>
      </c>
      <c r="L92" s="28" t="str">
        <f>IF(COUNTIF(출석!C:C,$A92),"O",IF(RIGHT(L$1,3)="(송)",IF($B92="송도","X",""), IF(RIGHT(L$1,3)="(특)","", IF($B92="신촌","X",""))))</f>
        <v/>
      </c>
      <c r="M92" s="28" t="str">
        <f>IF(COUNTIF(출석!D:D,$A92),"O",IF(RIGHT(M$1,3)="(송)",IF($B92="송도","X",""), IF(RIGHT(M$1,3)="(특)","", IF($B92="신촌","X",""))))</f>
        <v>X</v>
      </c>
      <c r="N92" s="28" t="str">
        <f>IF(COUNTIF(출석!E:E,$A92),"O",IF(RIGHT(N$1,3)="(송)",IF($B92="송도","X",""), IF(RIGHT(N$1,3)="(특)","", IF($B92="신촌","X",""))))</f>
        <v/>
      </c>
      <c r="O92" s="28" t="str">
        <f>IF(COUNTIF(출석!F:F,$A92),"O",IF(RIGHT(O$1,3)="(송)",IF($B92="송도","X",""), IF(RIGHT(O$1,3)="(특)","", IF($B92="신촌","X",""))))</f>
        <v>X</v>
      </c>
      <c r="P92" s="28" t="str">
        <f>IF(COUNTIF(출석!G:G,$A92),"O",IF(RIGHT(P$1,3)="(송)",IF($B92="송도","X",""), IF(RIGHT(P$1,3)="(특)","", IF($B92="신촌","X",""))))</f>
        <v/>
      </c>
      <c r="Q92" s="28" t="str">
        <f>IF(COUNTIF(출석!H:H,$A92),"O",IF(RIGHT(Q$1,3)="(송)",IF($B92="송도","X",""), IF(RIGHT(Q$1,3)="(특)","", IF($B92="신촌","X",""))))</f>
        <v>X</v>
      </c>
      <c r="R92" s="28" t="str">
        <f>IF(COUNTIF(출석!I:I,$A92),"O",IF(RIGHT(R$1,3)="(송)",IF($B92="송도","X",""), IF(RIGHT(R$1,3)="(특)","", IF($B92="신촌","X",""))))</f>
        <v>X</v>
      </c>
      <c r="S92" s="28" t="str">
        <f>IF(COUNTIF(출석!J:J,$A92),"O",IF(RIGHT(S$1,3)="(송)",IF($B92="송도","X",""), IF(RIGHT(S$1,3)="(특)","", IF($B92="신촌","X",""))))</f>
        <v/>
      </c>
      <c r="T92" s="28" t="str">
        <f>IF(COUNTIF(출석!K:K,$A92),"O",IF(RIGHT(T$1,3)="(송)",IF($B92="송도","X",""), IF(RIGHT(T$1,3)="(특)","", IF($B92="신촌","X",""))))</f>
        <v>X</v>
      </c>
      <c r="U92" s="28" t="str">
        <f>IF(COUNTIF(출석!L:L,$A92),"O",IF(RIGHT(U$1,3)="(송)",IF($B92="송도","X",""), IF(RIGHT(U$1,3)="(특)","", IF($B92="신촌","X",""))))</f>
        <v>X</v>
      </c>
      <c r="V92" s="28" t="str">
        <f>IF(COUNTIF(출석!M:M,$A92),"O",IF(RIGHT(V$1,3)="(송)",IF($B92="송도","X",""), IF(RIGHT(V$1,3)="(특)","", IF($B92="신촌","X",""))))</f>
        <v/>
      </c>
    </row>
    <row r="93" spans="1:22" ht="15.75" customHeight="1">
      <c r="A93" s="5" t="s">
        <v>167</v>
      </c>
      <c r="B93" s="5" t="s">
        <v>32</v>
      </c>
      <c r="C93" s="28"/>
      <c r="D93" s="7" t="str">
        <f t="shared" si="41"/>
        <v>구름</v>
      </c>
      <c r="E93" s="7">
        <f t="shared" si="1"/>
        <v>1</v>
      </c>
      <c r="F93" s="28"/>
      <c r="G93" s="5" t="s">
        <v>177</v>
      </c>
      <c r="H93" s="7" t="s">
        <v>19</v>
      </c>
      <c r="I93" s="28" t="str">
        <f t="shared" si="52"/>
        <v>X</v>
      </c>
      <c r="J93" s="28" t="str">
        <f>IF(COUNTIF(출석!A:A,$A93),"O",IF(RIGHT(J$1,3)="(송)",IF($B93="송도","X",""), IF(RIGHT(J$1,3)="(특)","", IF($B93="신촌","X",""))))</f>
        <v/>
      </c>
      <c r="K93" s="28" t="str">
        <f>IF(COUNTIF(출석!B:B,$A93),"O",IF(RIGHT(K$1,3)="(송)",IF($B93="송도","X",""), IF(RIGHT(K$1,3)="(특)","", IF($B93="신촌","X",""))))</f>
        <v/>
      </c>
      <c r="L93" s="28" t="str">
        <f>IF(COUNTIF(출석!C:C,$A93),"O",IF(RIGHT(L$1,3)="(송)",IF($B93="송도","X",""), IF(RIGHT(L$1,3)="(특)","", IF($B93="신촌","X",""))))</f>
        <v/>
      </c>
      <c r="M93" s="28" t="str">
        <f>IF(COUNTIF(출석!D:D,$A93),"O",IF(RIGHT(M$1,3)="(송)",IF($B93="송도","X",""), IF(RIGHT(M$1,3)="(특)","", IF($B93="신촌","X",""))))</f>
        <v>X</v>
      </c>
      <c r="N93" s="28" t="str">
        <f>IF(COUNTIF(출석!E:E,$A93),"O",IF(RIGHT(N$1,3)="(송)",IF($B93="송도","X",""), IF(RIGHT(N$1,3)="(특)","", IF($B93="신촌","X",""))))</f>
        <v/>
      </c>
      <c r="O93" s="28" t="str">
        <f>IF(COUNTIF(출석!F:F,$A93),"O",IF(RIGHT(O$1,3)="(송)",IF($B93="송도","X",""), IF(RIGHT(O$1,3)="(특)","", IF($B93="신촌","X",""))))</f>
        <v>X</v>
      </c>
      <c r="P93" s="28" t="str">
        <f>IF(COUNTIF(출석!G:G,$A93),"O",IF(RIGHT(P$1,3)="(송)",IF($B93="송도","X",""), IF(RIGHT(P$1,3)="(특)","", IF($B93="신촌","X",""))))</f>
        <v/>
      </c>
      <c r="Q93" s="28" t="str">
        <f>IF(COUNTIF(출석!H:H,$A93),"O",IF(RIGHT(Q$1,3)="(송)",IF($B93="송도","X",""), IF(RIGHT(Q$1,3)="(특)","", IF($B93="신촌","X",""))))</f>
        <v>X</v>
      </c>
      <c r="R93" s="28" t="str">
        <f>IF(COUNTIF(출석!I:I,$A93),"O",IF(RIGHT(R$1,3)="(송)",IF($B93="송도","X",""), IF(RIGHT(R$1,3)="(특)","", IF($B93="신촌","X",""))))</f>
        <v>X</v>
      </c>
      <c r="S93" s="28" t="str">
        <f>IF(COUNTIF(출석!J:J,$A93),"O",IF(RIGHT(S$1,3)="(송)",IF($B93="송도","X",""), IF(RIGHT(S$1,3)="(특)","", IF($B93="신촌","X",""))))</f>
        <v/>
      </c>
      <c r="T93" s="28" t="str">
        <f>IF(COUNTIF(출석!K:K,$A93),"O",IF(RIGHT(T$1,3)="(송)",IF($B93="송도","X",""), IF(RIGHT(T$1,3)="(특)","", IF($B93="신촌","X",""))))</f>
        <v>X</v>
      </c>
      <c r="U93" s="28" t="str">
        <f>IF(COUNTIF(출석!L:L,$A93),"O",IF(RIGHT(U$1,3)="(송)",IF($B93="송도","X",""), IF(RIGHT(U$1,3)="(특)","", IF($B93="신촌","X",""))))</f>
        <v>X</v>
      </c>
      <c r="V93" s="28" t="str">
        <f>IF(COUNTIF(출석!M:M,$A93),"O",IF(RIGHT(V$1,3)="(송)",IF($B93="송도","X",""), IF(RIGHT(V$1,3)="(특)","", IF($B93="신촌","X",""))))</f>
        <v/>
      </c>
    </row>
    <row r="94" spans="1:22" ht="15.75" customHeight="1">
      <c r="A94" s="9" t="s">
        <v>169</v>
      </c>
      <c r="B94" s="9" t="s">
        <v>32</v>
      </c>
      <c r="C94" s="7" t="s">
        <v>345</v>
      </c>
      <c r="D94" s="7" t="str">
        <f t="shared" si="41"/>
        <v>구름</v>
      </c>
      <c r="E94" s="7">
        <f t="shared" si="1"/>
        <v>1</v>
      </c>
      <c r="F94" s="7"/>
      <c r="H94" s="28" t="str">
        <f t="shared" ref="H94:H107" si="53">IF(RIGHT(H$1,3)="(송)",IF($B94="송도","X",""),IF($B94="신촌","X",""))</f>
        <v>X</v>
      </c>
      <c r="I94" s="7" t="s">
        <v>19</v>
      </c>
      <c r="J94" s="28" t="str">
        <f>IF(COUNTIF(출석!A:A,$A94),"O",IF(RIGHT(J$1,3)="(송)",IF($B94="송도","X",""), IF(RIGHT(J$1,3)="(특)","", IF($B94="신촌","X",""))))</f>
        <v/>
      </c>
      <c r="K94" s="28" t="str">
        <f>IF(COUNTIF(출석!B:B,$A94),"O",IF(RIGHT(K$1,3)="(송)",IF($B94="송도","X",""), IF(RIGHT(K$1,3)="(특)","", IF($B94="신촌","X",""))))</f>
        <v/>
      </c>
      <c r="L94" s="28" t="str">
        <f>IF(COUNTIF(출석!C:C,$A94),"O",IF(RIGHT(L$1,3)="(송)",IF($B94="송도","X",""), IF(RIGHT(L$1,3)="(특)","", IF($B94="신촌","X",""))))</f>
        <v/>
      </c>
      <c r="M94" s="28" t="str">
        <f>IF(COUNTIF(출석!D:D,$A94),"O",IF(RIGHT(M$1,3)="(송)",IF($B94="송도","X",""), IF(RIGHT(M$1,3)="(특)","", IF($B94="신촌","X",""))))</f>
        <v>X</v>
      </c>
      <c r="N94" s="28" t="str">
        <f>IF(COUNTIF(출석!E:E,$A94),"O",IF(RIGHT(N$1,3)="(송)",IF($B94="송도","X",""), IF(RIGHT(N$1,3)="(특)","", IF($B94="신촌","X",""))))</f>
        <v/>
      </c>
      <c r="O94" s="28" t="str">
        <f>IF(COUNTIF(출석!F:F,$A94),"O",IF(RIGHT(O$1,3)="(송)",IF($B94="송도","X",""), IF(RIGHT(O$1,3)="(특)","", IF($B94="신촌","X",""))))</f>
        <v>X</v>
      </c>
      <c r="P94" s="28" t="str">
        <f>IF(COUNTIF(출석!G:G,$A94),"O",IF(RIGHT(P$1,3)="(송)",IF($B94="송도","X",""), IF(RIGHT(P$1,3)="(특)","", IF($B94="신촌","X",""))))</f>
        <v/>
      </c>
      <c r="Q94" s="28" t="str">
        <f>IF(COUNTIF(출석!H:H,$A94),"O",IF(RIGHT(Q$1,3)="(송)",IF($B94="송도","X",""), IF(RIGHT(Q$1,3)="(특)","", IF($B94="신촌","X",""))))</f>
        <v>X</v>
      </c>
      <c r="R94" s="28" t="str">
        <f>IF(COUNTIF(출석!I:I,$A94),"O",IF(RIGHT(R$1,3)="(송)",IF($B94="송도","X",""), IF(RIGHT(R$1,3)="(특)","", IF($B94="신촌","X",""))))</f>
        <v>X</v>
      </c>
      <c r="S94" s="28" t="str">
        <f>IF(COUNTIF(출석!J:J,$A94),"O",IF(RIGHT(S$1,3)="(송)",IF($B94="송도","X",""), IF(RIGHT(S$1,3)="(특)","", IF($B94="신촌","X",""))))</f>
        <v/>
      </c>
      <c r="T94" s="28" t="str">
        <f>IF(COUNTIF(출석!K:K,$A94),"O",IF(RIGHT(T$1,3)="(송)",IF($B94="송도","X",""), IF(RIGHT(T$1,3)="(특)","", IF($B94="신촌","X",""))))</f>
        <v>X</v>
      </c>
      <c r="U94" s="28" t="str">
        <f>IF(COUNTIF(출석!L:L,$A94),"O",IF(RIGHT(U$1,3)="(송)",IF($B94="송도","X",""), IF(RIGHT(U$1,3)="(특)","", IF($B94="신촌","X",""))))</f>
        <v>X</v>
      </c>
      <c r="V94" s="28" t="str">
        <f>IF(COUNTIF(출석!M:M,$A94),"O",IF(RIGHT(V$1,3)="(송)",IF($B94="송도","X",""), IF(RIGHT(V$1,3)="(특)","", IF($B94="신촌","X",""))))</f>
        <v/>
      </c>
    </row>
    <row r="95" spans="1:22" ht="15.75" customHeight="1">
      <c r="A95" s="5" t="s">
        <v>171</v>
      </c>
      <c r="B95" s="5" t="s">
        <v>32</v>
      </c>
      <c r="C95" s="28"/>
      <c r="D95" s="7" t="str">
        <f t="shared" si="41"/>
        <v>구름</v>
      </c>
      <c r="E95" s="7">
        <f t="shared" si="1"/>
        <v>1</v>
      </c>
      <c r="F95" s="7" t="s">
        <v>19</v>
      </c>
      <c r="H95" s="28" t="str">
        <f t="shared" si="53"/>
        <v>X</v>
      </c>
      <c r="I95" s="28" t="str">
        <f>IF(RIGHT(I$1,3)="(송)",IF($B95="송도","X",""),IF($B95="신촌","X",""))</f>
        <v>X</v>
      </c>
      <c r="J95" s="28" t="str">
        <f>IF(COUNTIF(출석!A:A,$A95),"O",IF(RIGHT(J$1,3)="(송)",IF($B95="송도","X",""), IF(RIGHT(J$1,3)="(특)","", IF($B95="신촌","X",""))))</f>
        <v/>
      </c>
      <c r="K95" s="28" t="str">
        <f>IF(COUNTIF(출석!B:B,$A95),"O",IF(RIGHT(K$1,3)="(송)",IF($B95="송도","X",""), IF(RIGHT(K$1,3)="(특)","", IF($B95="신촌","X",""))))</f>
        <v/>
      </c>
      <c r="L95" s="28" t="str">
        <f>IF(COUNTIF(출석!C:C,$A95),"O",IF(RIGHT(L$1,3)="(송)",IF($B95="송도","X",""), IF(RIGHT(L$1,3)="(특)","", IF($B95="신촌","X",""))))</f>
        <v/>
      </c>
      <c r="M95" s="28" t="str">
        <f>IF(COUNTIF(출석!D:D,$A95),"O",IF(RIGHT(M$1,3)="(송)",IF($B95="송도","X",""), IF(RIGHT(M$1,3)="(특)","", IF($B95="신촌","X",""))))</f>
        <v>X</v>
      </c>
      <c r="N95" s="28" t="str">
        <f>IF(COUNTIF(출석!E:E,$A95),"O",IF(RIGHT(N$1,3)="(송)",IF($B95="송도","X",""), IF(RIGHT(N$1,3)="(특)","", IF($B95="신촌","X",""))))</f>
        <v/>
      </c>
      <c r="O95" s="28" t="str">
        <f>IF(COUNTIF(출석!F:F,$A95),"O",IF(RIGHT(O$1,3)="(송)",IF($B95="송도","X",""), IF(RIGHT(O$1,3)="(특)","", IF($B95="신촌","X",""))))</f>
        <v>X</v>
      </c>
      <c r="P95" s="28" t="str">
        <f>IF(COUNTIF(출석!G:G,$A95),"O",IF(RIGHT(P$1,3)="(송)",IF($B95="송도","X",""), IF(RIGHT(P$1,3)="(특)","", IF($B95="신촌","X",""))))</f>
        <v/>
      </c>
      <c r="Q95" s="28" t="str">
        <f>IF(COUNTIF(출석!H:H,$A95),"O",IF(RIGHT(Q$1,3)="(송)",IF($B95="송도","X",""), IF(RIGHT(Q$1,3)="(특)","", IF($B95="신촌","X",""))))</f>
        <v>X</v>
      </c>
      <c r="R95" s="28" t="str">
        <f>IF(COUNTIF(출석!I:I,$A95),"O",IF(RIGHT(R$1,3)="(송)",IF($B95="송도","X",""), IF(RIGHT(R$1,3)="(특)","", IF($B95="신촌","X",""))))</f>
        <v>X</v>
      </c>
      <c r="S95" s="28" t="str">
        <f>IF(COUNTIF(출석!J:J,$A95),"O",IF(RIGHT(S$1,3)="(송)",IF($B95="송도","X",""), IF(RIGHT(S$1,3)="(특)","", IF($B95="신촌","X",""))))</f>
        <v/>
      </c>
      <c r="T95" s="28" t="str">
        <f>IF(COUNTIF(출석!K:K,$A95),"O",IF(RIGHT(T$1,3)="(송)",IF($B95="송도","X",""), IF(RIGHT(T$1,3)="(특)","", IF($B95="신촌","X",""))))</f>
        <v>X</v>
      </c>
      <c r="U95" s="28" t="str">
        <f>IF(COUNTIF(출석!L:L,$A95),"O",IF(RIGHT(U$1,3)="(송)",IF($B95="송도","X",""), IF(RIGHT(U$1,3)="(특)","", IF($B95="신촌","X",""))))</f>
        <v>X</v>
      </c>
      <c r="V95" s="28" t="str">
        <f>IF(COUNTIF(출석!M:M,$A95),"O",IF(RIGHT(V$1,3)="(송)",IF($B95="송도","X",""), IF(RIGHT(V$1,3)="(특)","", IF($B95="신촌","X",""))))</f>
        <v/>
      </c>
    </row>
    <row r="96" spans="1:22" ht="15.75" customHeight="1">
      <c r="A96" s="9" t="s">
        <v>215</v>
      </c>
      <c r="B96" s="9" t="s">
        <v>32</v>
      </c>
      <c r="C96" s="7" t="s">
        <v>345</v>
      </c>
      <c r="D96" s="7" t="str">
        <f t="shared" si="41"/>
        <v>구름</v>
      </c>
      <c r="E96" s="7">
        <f t="shared" si="1"/>
        <v>1</v>
      </c>
      <c r="F96" s="28"/>
      <c r="H96" s="28" t="str">
        <f t="shared" si="53"/>
        <v>X</v>
      </c>
      <c r="I96" s="7" t="s">
        <v>19</v>
      </c>
      <c r="J96" s="28" t="str">
        <f>IF(COUNTIF(출석!A:A,$A96),"O",IF(RIGHT(J$1,3)="(송)",IF($B96="송도","X",""), IF(RIGHT(J$1,3)="(특)","", IF($B96="신촌","X",""))))</f>
        <v/>
      </c>
      <c r="K96" s="28" t="str">
        <f>IF(COUNTIF(출석!B:B,$A96),"O",IF(RIGHT(K$1,3)="(송)",IF($B96="송도","X",""), IF(RIGHT(K$1,3)="(특)","", IF($B96="신촌","X",""))))</f>
        <v/>
      </c>
      <c r="L96" s="28" t="str">
        <f>IF(COUNTIF(출석!C:C,$A96),"O",IF(RIGHT(L$1,3)="(송)",IF($B96="송도","X",""), IF(RIGHT(L$1,3)="(특)","", IF($B96="신촌","X",""))))</f>
        <v/>
      </c>
      <c r="M96" s="28" t="str">
        <f>IF(COUNTIF(출석!D:D,$A96),"O",IF(RIGHT(M$1,3)="(송)",IF($B96="송도","X",""), IF(RIGHT(M$1,3)="(특)","", IF($B96="신촌","X",""))))</f>
        <v>X</v>
      </c>
      <c r="N96" s="28" t="str">
        <f>IF(COUNTIF(출석!E:E,$A96),"O",IF(RIGHT(N$1,3)="(송)",IF($B96="송도","X",""), IF(RIGHT(N$1,3)="(특)","", IF($B96="신촌","X",""))))</f>
        <v/>
      </c>
      <c r="O96" s="28" t="str">
        <f>IF(COUNTIF(출석!F:F,$A96),"O",IF(RIGHT(O$1,3)="(송)",IF($B96="송도","X",""), IF(RIGHT(O$1,3)="(특)","", IF($B96="신촌","X",""))))</f>
        <v>X</v>
      </c>
      <c r="P96" s="28" t="str">
        <f>IF(COUNTIF(출석!G:G,$A96),"O",IF(RIGHT(P$1,3)="(송)",IF($B96="송도","X",""), IF(RIGHT(P$1,3)="(특)","", IF($B96="신촌","X",""))))</f>
        <v/>
      </c>
      <c r="Q96" s="28" t="str">
        <f>IF(COUNTIF(출석!H:H,$A96),"O",IF(RIGHT(Q$1,3)="(송)",IF($B96="송도","X",""), IF(RIGHT(Q$1,3)="(특)","", IF($B96="신촌","X",""))))</f>
        <v>X</v>
      </c>
      <c r="R96" s="28" t="str">
        <f>IF(COUNTIF(출석!I:I,$A96),"O",IF(RIGHT(R$1,3)="(송)",IF($B96="송도","X",""), IF(RIGHT(R$1,3)="(특)","", IF($B96="신촌","X",""))))</f>
        <v>X</v>
      </c>
      <c r="S96" s="28" t="str">
        <f>IF(COUNTIF(출석!J:J,$A96),"O",IF(RIGHT(S$1,3)="(송)",IF($B96="송도","X",""), IF(RIGHT(S$1,3)="(특)","", IF($B96="신촌","X",""))))</f>
        <v/>
      </c>
      <c r="T96" s="28" t="str">
        <f>IF(COUNTIF(출석!K:K,$A96),"O",IF(RIGHT(T$1,3)="(송)",IF($B96="송도","X",""), IF(RIGHT(T$1,3)="(특)","", IF($B96="신촌","X",""))))</f>
        <v>X</v>
      </c>
      <c r="U96" s="28" t="str">
        <f>IF(COUNTIF(출석!L:L,$A96),"O",IF(RIGHT(U$1,3)="(송)",IF($B96="송도","X",""), IF(RIGHT(U$1,3)="(특)","", IF($B96="신촌","X",""))))</f>
        <v>X</v>
      </c>
      <c r="V96" s="28" t="str">
        <f>IF(COUNTIF(출석!M:M,$A96),"O",IF(RIGHT(V$1,3)="(송)",IF($B96="송도","X",""), IF(RIGHT(V$1,3)="(특)","", IF($B96="신촌","X",""))))</f>
        <v/>
      </c>
    </row>
    <row r="97" spans="1:22" ht="15.75" customHeight="1">
      <c r="A97" s="9" t="s">
        <v>226</v>
      </c>
      <c r="B97" s="9" t="s">
        <v>32</v>
      </c>
      <c r="C97" s="7" t="s">
        <v>345</v>
      </c>
      <c r="D97" s="7" t="str">
        <f t="shared" si="41"/>
        <v>구름</v>
      </c>
      <c r="E97" s="7">
        <f t="shared" si="1"/>
        <v>1</v>
      </c>
      <c r="F97" s="7" t="s">
        <v>19</v>
      </c>
      <c r="H97" s="28" t="str">
        <f t="shared" si="53"/>
        <v>X</v>
      </c>
      <c r="I97" s="28" t="str">
        <f>IF(RIGHT(I$1,3)="(송)",IF($B97="송도","X",""),IF($B97="신촌","X",""))</f>
        <v>X</v>
      </c>
      <c r="J97" s="28" t="str">
        <f>IF(COUNTIF(출석!A:A,$A97),"O",IF(RIGHT(J$1,3)="(송)",IF($B97="송도","X",""), IF(RIGHT(J$1,3)="(특)","", IF($B97="신촌","X",""))))</f>
        <v/>
      </c>
      <c r="K97" s="28" t="str">
        <f>IF(COUNTIF(출석!B:B,$A97),"O",IF(RIGHT(K$1,3)="(송)",IF($B97="송도","X",""), IF(RIGHT(K$1,3)="(특)","", IF($B97="신촌","X",""))))</f>
        <v/>
      </c>
      <c r="L97" s="28" t="str">
        <f>IF(COUNTIF(출석!C:C,$A97),"O",IF(RIGHT(L$1,3)="(송)",IF($B97="송도","X",""), IF(RIGHT(L$1,3)="(특)","", IF($B97="신촌","X",""))))</f>
        <v/>
      </c>
      <c r="M97" s="28" t="str">
        <f>IF(COUNTIF(출석!D:D,$A97),"O",IF(RIGHT(M$1,3)="(송)",IF($B97="송도","X",""), IF(RIGHT(M$1,3)="(특)","", IF($B97="신촌","X",""))))</f>
        <v>X</v>
      </c>
      <c r="N97" s="28" t="str">
        <f>IF(COUNTIF(출석!E:E,$A97),"O",IF(RIGHT(N$1,3)="(송)",IF($B97="송도","X",""), IF(RIGHT(N$1,3)="(특)","", IF($B97="신촌","X",""))))</f>
        <v/>
      </c>
      <c r="O97" s="28" t="str">
        <f>IF(COUNTIF(출석!F:F,$A97),"O",IF(RIGHT(O$1,3)="(송)",IF($B97="송도","X",""), IF(RIGHT(O$1,3)="(특)","", IF($B97="신촌","X",""))))</f>
        <v>X</v>
      </c>
      <c r="P97" s="28" t="str">
        <f>IF(COUNTIF(출석!G:G,$A97),"O",IF(RIGHT(P$1,3)="(송)",IF($B97="송도","X",""), IF(RIGHT(P$1,3)="(특)","", IF($B97="신촌","X",""))))</f>
        <v/>
      </c>
      <c r="Q97" s="28" t="str">
        <f>IF(COUNTIF(출석!H:H,$A97),"O",IF(RIGHT(Q$1,3)="(송)",IF($B97="송도","X",""), IF(RIGHT(Q$1,3)="(특)","", IF($B97="신촌","X",""))))</f>
        <v>X</v>
      </c>
      <c r="R97" s="28" t="str">
        <f>IF(COUNTIF(출석!I:I,$A97),"O",IF(RIGHT(R$1,3)="(송)",IF($B97="송도","X",""), IF(RIGHT(R$1,3)="(특)","", IF($B97="신촌","X",""))))</f>
        <v>X</v>
      </c>
      <c r="S97" s="28" t="str">
        <f>IF(COUNTIF(출석!J:J,$A97),"O",IF(RIGHT(S$1,3)="(송)",IF($B97="송도","X",""), IF(RIGHT(S$1,3)="(특)","", IF($B97="신촌","X",""))))</f>
        <v/>
      </c>
      <c r="T97" s="28" t="str">
        <f>IF(COUNTIF(출석!K:K,$A97),"O",IF(RIGHT(T$1,3)="(송)",IF($B97="송도","X",""), IF(RIGHT(T$1,3)="(특)","", IF($B97="신촌","X",""))))</f>
        <v>X</v>
      </c>
      <c r="U97" s="28" t="str">
        <f>IF(COUNTIF(출석!L:L,$A97),"O",IF(RIGHT(U$1,3)="(송)",IF($B97="송도","X",""), IF(RIGHT(U$1,3)="(특)","", IF($B97="신촌","X",""))))</f>
        <v>X</v>
      </c>
      <c r="V97" s="28" t="str">
        <f>IF(COUNTIF(출석!M:M,$A97),"O",IF(RIGHT(V$1,3)="(송)",IF($B97="송도","X",""), IF(RIGHT(V$1,3)="(특)","", IF($B97="신촌","X",""))))</f>
        <v/>
      </c>
    </row>
    <row r="98" spans="1:22" ht="15.75" customHeight="1">
      <c r="A98" s="9" t="s">
        <v>236</v>
      </c>
      <c r="B98" s="9" t="s">
        <v>32</v>
      </c>
      <c r="C98" s="7" t="s">
        <v>345</v>
      </c>
      <c r="D98" s="7" t="str">
        <f t="shared" si="41"/>
        <v>구름</v>
      </c>
      <c r="E98" s="7">
        <f t="shared" si="1"/>
        <v>1</v>
      </c>
      <c r="F98" s="7"/>
      <c r="H98" s="28" t="str">
        <f t="shared" si="53"/>
        <v>X</v>
      </c>
      <c r="I98" s="7" t="s">
        <v>19</v>
      </c>
      <c r="J98" s="28" t="str">
        <f>IF(COUNTIF(출석!A:A,$A98),"O",IF(RIGHT(J$1,3)="(송)",IF($B98="송도","X",""), IF(RIGHT(J$1,3)="(특)","", IF($B98="신촌","X",""))))</f>
        <v/>
      </c>
      <c r="K98" s="28" t="str">
        <f>IF(COUNTIF(출석!B:B,$A98),"O",IF(RIGHT(K$1,3)="(송)",IF($B98="송도","X",""), IF(RIGHT(K$1,3)="(특)","", IF($B98="신촌","X",""))))</f>
        <v/>
      </c>
      <c r="L98" s="28" t="str">
        <f>IF(COUNTIF(출석!C:C,$A98),"O",IF(RIGHT(L$1,3)="(송)",IF($B98="송도","X",""), IF(RIGHT(L$1,3)="(특)","", IF($B98="신촌","X",""))))</f>
        <v/>
      </c>
      <c r="M98" s="28" t="str">
        <f>IF(COUNTIF(출석!D:D,$A98),"O",IF(RIGHT(M$1,3)="(송)",IF($B98="송도","X",""), IF(RIGHT(M$1,3)="(특)","", IF($B98="신촌","X",""))))</f>
        <v>X</v>
      </c>
      <c r="N98" s="28" t="str">
        <f>IF(COUNTIF(출석!E:E,$A98),"O",IF(RIGHT(N$1,3)="(송)",IF($B98="송도","X",""), IF(RIGHT(N$1,3)="(특)","", IF($B98="신촌","X",""))))</f>
        <v/>
      </c>
      <c r="O98" s="28" t="str">
        <f>IF(COUNTIF(출석!F:F,$A98),"O",IF(RIGHT(O$1,3)="(송)",IF($B98="송도","X",""), IF(RIGHT(O$1,3)="(특)","", IF($B98="신촌","X",""))))</f>
        <v>X</v>
      </c>
      <c r="P98" s="28" t="str">
        <f>IF(COUNTIF(출석!G:G,$A98),"O",IF(RIGHT(P$1,3)="(송)",IF($B98="송도","X",""), IF(RIGHT(P$1,3)="(특)","", IF($B98="신촌","X",""))))</f>
        <v/>
      </c>
      <c r="Q98" s="28" t="str">
        <f>IF(COUNTIF(출석!H:H,$A98),"O",IF(RIGHT(Q$1,3)="(송)",IF($B98="송도","X",""), IF(RIGHT(Q$1,3)="(특)","", IF($B98="신촌","X",""))))</f>
        <v>X</v>
      </c>
      <c r="R98" s="28" t="str">
        <f>IF(COUNTIF(출석!I:I,$A98),"O",IF(RIGHT(R$1,3)="(송)",IF($B98="송도","X",""), IF(RIGHT(R$1,3)="(특)","", IF($B98="신촌","X",""))))</f>
        <v>X</v>
      </c>
      <c r="S98" s="28" t="str">
        <f>IF(COUNTIF(출석!J:J,$A98),"O",IF(RIGHT(S$1,3)="(송)",IF($B98="송도","X",""), IF(RIGHT(S$1,3)="(특)","", IF($B98="신촌","X",""))))</f>
        <v/>
      </c>
      <c r="T98" s="28" t="str">
        <f>IF(COUNTIF(출석!K:K,$A98),"O",IF(RIGHT(T$1,3)="(송)",IF($B98="송도","X",""), IF(RIGHT(T$1,3)="(특)","", IF($B98="신촌","X",""))))</f>
        <v>X</v>
      </c>
      <c r="U98" s="28" t="str">
        <f>IF(COUNTIF(출석!L:L,$A98),"O",IF(RIGHT(U$1,3)="(송)",IF($B98="송도","X",""), IF(RIGHT(U$1,3)="(특)","", IF($B98="신촌","X",""))))</f>
        <v>X</v>
      </c>
      <c r="V98" s="28" t="str">
        <f>IF(COUNTIF(출석!M:M,$A98),"O",IF(RIGHT(V$1,3)="(송)",IF($B98="송도","X",""), IF(RIGHT(V$1,3)="(특)","", IF($B98="신촌","X",""))))</f>
        <v/>
      </c>
    </row>
    <row r="99" spans="1:22" ht="15.75" customHeight="1">
      <c r="A99" s="21" t="s">
        <v>266</v>
      </c>
      <c r="B99" s="21" t="s">
        <v>32</v>
      </c>
      <c r="C99" s="7" t="s">
        <v>345</v>
      </c>
      <c r="D99" s="7" t="str">
        <f t="shared" si="41"/>
        <v>구름</v>
      </c>
      <c r="E99" s="7">
        <f t="shared" si="1"/>
        <v>1</v>
      </c>
      <c r="F99" s="7"/>
      <c r="H99" s="28" t="str">
        <f t="shared" si="53"/>
        <v>X</v>
      </c>
      <c r="I99" s="7" t="s">
        <v>19</v>
      </c>
      <c r="J99" s="28" t="str">
        <f>IF(COUNTIF(출석!A:A,$A99),"O",IF(RIGHT(J$1,3)="(송)",IF($B99="송도","X",""), IF(RIGHT(J$1,3)="(특)","", IF($B99="신촌","X",""))))</f>
        <v/>
      </c>
      <c r="K99" s="28" t="str">
        <f>IF(COUNTIF(출석!B:B,$A99),"O",IF(RIGHT(K$1,3)="(송)",IF($B99="송도","X",""), IF(RIGHT(K$1,3)="(특)","", IF($B99="신촌","X",""))))</f>
        <v/>
      </c>
      <c r="L99" s="28" t="str">
        <f>IF(COUNTIF(출석!C:C,$A99),"O",IF(RIGHT(L$1,3)="(송)",IF($B99="송도","X",""), IF(RIGHT(L$1,3)="(특)","", IF($B99="신촌","X",""))))</f>
        <v/>
      </c>
      <c r="M99" s="28" t="str">
        <f>IF(COUNTIF(출석!D:D,$A99),"O",IF(RIGHT(M$1,3)="(송)",IF($B99="송도","X",""), IF(RIGHT(M$1,3)="(특)","", IF($B99="신촌","X",""))))</f>
        <v>X</v>
      </c>
      <c r="N99" s="28" t="str">
        <f>IF(COUNTIF(출석!E:E,$A99),"O",IF(RIGHT(N$1,3)="(송)",IF($B99="송도","X",""), IF(RIGHT(N$1,3)="(특)","", IF($B99="신촌","X",""))))</f>
        <v/>
      </c>
      <c r="O99" s="28" t="str">
        <f>IF(COUNTIF(출석!F:F,$A99),"O",IF(RIGHT(O$1,3)="(송)",IF($B99="송도","X",""), IF(RIGHT(O$1,3)="(특)","", IF($B99="신촌","X",""))))</f>
        <v>X</v>
      </c>
      <c r="P99" s="28" t="str">
        <f>IF(COUNTIF(출석!G:G,$A99),"O",IF(RIGHT(P$1,3)="(송)",IF($B99="송도","X",""), IF(RIGHT(P$1,3)="(특)","", IF($B99="신촌","X",""))))</f>
        <v/>
      </c>
      <c r="Q99" s="28" t="str">
        <f>IF(COUNTIF(출석!H:H,$A99),"O",IF(RIGHT(Q$1,3)="(송)",IF($B99="송도","X",""), IF(RIGHT(Q$1,3)="(특)","", IF($B99="신촌","X",""))))</f>
        <v>X</v>
      </c>
      <c r="R99" s="28" t="str">
        <f>IF(COUNTIF(출석!I:I,$A99),"O",IF(RIGHT(R$1,3)="(송)",IF($B99="송도","X",""), IF(RIGHT(R$1,3)="(특)","", IF($B99="신촌","X",""))))</f>
        <v>X</v>
      </c>
      <c r="S99" s="28" t="str">
        <f>IF(COUNTIF(출석!J:J,$A99),"O",IF(RIGHT(S$1,3)="(송)",IF($B99="송도","X",""), IF(RIGHT(S$1,3)="(특)","", IF($B99="신촌","X",""))))</f>
        <v/>
      </c>
      <c r="T99" s="28" t="str">
        <f>IF(COUNTIF(출석!K:K,$A99),"O",IF(RIGHT(T$1,3)="(송)",IF($B99="송도","X",""), IF(RIGHT(T$1,3)="(특)","", IF($B99="신촌","X",""))))</f>
        <v>X</v>
      </c>
      <c r="U99" s="28" t="str">
        <f>IF(COUNTIF(출석!L:L,$A99),"O",IF(RIGHT(U$1,3)="(송)",IF($B99="송도","X",""), IF(RIGHT(U$1,3)="(특)","", IF($B99="신촌","X",""))))</f>
        <v>X</v>
      </c>
      <c r="V99" s="28" t="str">
        <f>IF(COUNTIF(출석!M:M,$A99),"O",IF(RIGHT(V$1,3)="(송)",IF($B99="송도","X",""), IF(RIGHT(V$1,3)="(특)","", IF($B99="신촌","X",""))))</f>
        <v/>
      </c>
    </row>
    <row r="100" spans="1:22" ht="15.75" customHeight="1">
      <c r="A100" s="5" t="s">
        <v>174</v>
      </c>
      <c r="B100" s="5" t="s">
        <v>18</v>
      </c>
      <c r="C100" s="28"/>
      <c r="D100" s="7" t="str">
        <f t="shared" si="41"/>
        <v>구름</v>
      </c>
      <c r="E100" s="7">
        <f t="shared" si="1"/>
        <v>0</v>
      </c>
      <c r="F100" s="28"/>
      <c r="G100" s="5" t="s">
        <v>177</v>
      </c>
      <c r="H100" s="28" t="str">
        <f t="shared" si="53"/>
        <v/>
      </c>
      <c r="I100" s="28" t="str">
        <f t="shared" ref="I100:I107" si="54">IF(RIGHT(I$1,3)="(송)",IF($B100="송도","X",""),IF($B100="신촌","X",""))</f>
        <v/>
      </c>
      <c r="J100" s="28" t="str">
        <f>IF(COUNTIF(출석!A:A,$A100),"O",IF(RIGHT(J$1,3)="(송)",IF($B100="송도","X",""), IF(RIGHT(J$1,3)="(특)","", IF($B100="신촌","X",""))))</f>
        <v/>
      </c>
      <c r="K100" s="28" t="str">
        <f>IF(COUNTIF(출석!B:B,$A100),"O",IF(RIGHT(K$1,3)="(송)",IF($B100="송도","X",""), IF(RIGHT(K$1,3)="(특)","", IF($B100="신촌","X",""))))</f>
        <v>X</v>
      </c>
      <c r="L100" s="28" t="str">
        <f>IF(COUNTIF(출석!C:C,$A100),"O",IF(RIGHT(L$1,3)="(송)",IF($B100="송도","X",""), IF(RIGHT(L$1,3)="(특)","", IF($B100="신촌","X",""))))</f>
        <v>X</v>
      </c>
      <c r="M100" s="28" t="str">
        <f>IF(COUNTIF(출석!D:D,$A100),"O",IF(RIGHT(M$1,3)="(송)",IF($B100="송도","X",""), IF(RIGHT(M$1,3)="(특)","", IF($B100="신촌","X",""))))</f>
        <v/>
      </c>
      <c r="N100" s="28" t="str">
        <f>IF(COUNTIF(출석!E:E,$A100),"O",IF(RIGHT(N$1,3)="(송)",IF($B100="송도","X",""), IF(RIGHT(N$1,3)="(특)","", IF($B100="신촌","X",""))))</f>
        <v>X</v>
      </c>
      <c r="O100" s="28" t="str">
        <f>IF(COUNTIF(출석!F:F,$A100),"O",IF(RIGHT(O$1,3)="(송)",IF($B100="송도","X",""), IF(RIGHT(O$1,3)="(특)","", IF($B100="신촌","X",""))))</f>
        <v/>
      </c>
      <c r="P100" s="28" t="str">
        <f>IF(COUNTIF(출석!G:G,$A100),"O",IF(RIGHT(P$1,3)="(송)",IF($B100="송도","X",""), IF(RIGHT(P$1,3)="(특)","", IF($B100="신촌","X",""))))</f>
        <v>X</v>
      </c>
      <c r="Q100" s="28" t="str">
        <f>IF(COUNTIF(출석!H:H,$A100),"O",IF(RIGHT(Q$1,3)="(송)",IF($B100="송도","X",""), IF(RIGHT(Q$1,3)="(특)","", IF($B100="신촌","X",""))))</f>
        <v/>
      </c>
      <c r="R100" s="28" t="str">
        <f>IF(COUNTIF(출석!I:I,$A100),"O",IF(RIGHT(R$1,3)="(송)",IF($B100="송도","X",""), IF(RIGHT(R$1,3)="(특)","", IF($B100="신촌","X",""))))</f>
        <v/>
      </c>
      <c r="S100" s="28" t="str">
        <f>IF(COUNTIF(출석!J:J,$A100),"O",IF(RIGHT(S$1,3)="(송)",IF($B100="송도","X",""), IF(RIGHT(S$1,3)="(특)","", IF($B100="신촌","X",""))))</f>
        <v>X</v>
      </c>
      <c r="T100" s="28" t="str">
        <f>IF(COUNTIF(출석!K:K,$A100),"O",IF(RIGHT(T$1,3)="(송)",IF($B100="송도","X",""), IF(RIGHT(T$1,3)="(특)","", IF($B100="신촌","X",""))))</f>
        <v/>
      </c>
      <c r="U100" s="28" t="str">
        <f>IF(COUNTIF(출석!L:L,$A100),"O",IF(RIGHT(U$1,3)="(송)",IF($B100="송도","X",""), IF(RIGHT(U$1,3)="(특)","", IF($B100="신촌","X",""))))</f>
        <v/>
      </c>
      <c r="V100" s="28" t="str">
        <f>IF(COUNTIF(출석!M:M,$A100),"O",IF(RIGHT(V$1,3)="(송)",IF($B100="송도","X",""), IF(RIGHT(V$1,3)="(특)","", IF($B100="신촌","X",""))))</f>
        <v>X</v>
      </c>
    </row>
    <row r="101" spans="1:22" ht="15.75" customHeight="1">
      <c r="A101" s="5" t="s">
        <v>183</v>
      </c>
      <c r="B101" s="5" t="s">
        <v>18</v>
      </c>
      <c r="C101" s="7"/>
      <c r="D101" s="7" t="str">
        <f t="shared" si="41"/>
        <v>구름</v>
      </c>
      <c r="E101" s="7">
        <f t="shared" si="1"/>
        <v>0</v>
      </c>
      <c r="F101" s="7"/>
      <c r="G101" s="5" t="s">
        <v>177</v>
      </c>
      <c r="H101" s="28" t="str">
        <f t="shared" si="53"/>
        <v/>
      </c>
      <c r="I101" s="28" t="str">
        <f t="shared" si="54"/>
        <v/>
      </c>
      <c r="J101" s="28" t="str">
        <f>IF(COUNTIF(출석!A:A,$A101),"O",IF(RIGHT(J$1,3)="(송)",IF($B101="송도","X",""), IF(RIGHT(J$1,3)="(특)","", IF($B101="신촌","X",""))))</f>
        <v/>
      </c>
      <c r="K101" s="28" t="str">
        <f>IF(COUNTIF(출석!B:B,$A101),"O",IF(RIGHT(K$1,3)="(송)",IF($B101="송도","X",""), IF(RIGHT(K$1,3)="(특)","", IF($B101="신촌","X",""))))</f>
        <v>X</v>
      </c>
      <c r="L101" s="28" t="str">
        <f>IF(COUNTIF(출석!C:C,$A101),"O",IF(RIGHT(L$1,3)="(송)",IF($B101="송도","X",""), IF(RIGHT(L$1,3)="(특)","", IF($B101="신촌","X",""))))</f>
        <v>X</v>
      </c>
      <c r="M101" s="28" t="str">
        <f>IF(COUNTIF(출석!D:D,$A101),"O",IF(RIGHT(M$1,3)="(송)",IF($B101="송도","X",""), IF(RIGHT(M$1,3)="(특)","", IF($B101="신촌","X",""))))</f>
        <v/>
      </c>
      <c r="N101" s="28" t="str">
        <f>IF(COUNTIF(출석!E:E,$A101),"O",IF(RIGHT(N$1,3)="(송)",IF($B101="송도","X",""), IF(RIGHT(N$1,3)="(특)","", IF($B101="신촌","X",""))))</f>
        <v>X</v>
      </c>
      <c r="O101" s="28" t="str">
        <f>IF(COUNTIF(출석!F:F,$A101),"O",IF(RIGHT(O$1,3)="(송)",IF($B101="송도","X",""), IF(RIGHT(O$1,3)="(특)","", IF($B101="신촌","X",""))))</f>
        <v/>
      </c>
      <c r="P101" s="28" t="str">
        <f>IF(COUNTIF(출석!G:G,$A101),"O",IF(RIGHT(P$1,3)="(송)",IF($B101="송도","X",""), IF(RIGHT(P$1,3)="(특)","", IF($B101="신촌","X",""))))</f>
        <v>X</v>
      </c>
      <c r="Q101" s="28" t="str">
        <f>IF(COUNTIF(출석!H:H,$A101),"O",IF(RIGHT(Q$1,3)="(송)",IF($B101="송도","X",""), IF(RIGHT(Q$1,3)="(특)","", IF($B101="신촌","X",""))))</f>
        <v/>
      </c>
      <c r="R101" s="28" t="str">
        <f>IF(COUNTIF(출석!I:I,$A101),"O",IF(RIGHT(R$1,3)="(송)",IF($B101="송도","X",""), IF(RIGHT(R$1,3)="(특)","", IF($B101="신촌","X",""))))</f>
        <v/>
      </c>
      <c r="S101" s="28" t="str">
        <f>IF(COUNTIF(출석!J:J,$A101),"O",IF(RIGHT(S$1,3)="(송)",IF($B101="송도","X",""), IF(RIGHT(S$1,3)="(특)","", IF($B101="신촌","X",""))))</f>
        <v>X</v>
      </c>
      <c r="T101" s="28" t="str">
        <f>IF(COUNTIF(출석!K:K,$A101),"O",IF(RIGHT(T$1,3)="(송)",IF($B101="송도","X",""), IF(RIGHT(T$1,3)="(특)","", IF($B101="신촌","X",""))))</f>
        <v/>
      </c>
      <c r="U101" s="28" t="str">
        <f>IF(COUNTIF(출석!L:L,$A101),"O",IF(RIGHT(U$1,3)="(송)",IF($B101="송도","X",""), IF(RIGHT(U$1,3)="(특)","", IF($B101="신촌","X",""))))</f>
        <v/>
      </c>
      <c r="V101" s="28" t="str">
        <f>IF(COUNTIF(출석!M:M,$A101),"O",IF(RIGHT(V$1,3)="(송)",IF($B101="송도","X",""), IF(RIGHT(V$1,3)="(특)","", IF($B101="신촌","X",""))))</f>
        <v>X</v>
      </c>
    </row>
    <row r="102" spans="1:22" ht="15.75" customHeight="1">
      <c r="A102" s="9" t="s">
        <v>349</v>
      </c>
      <c r="B102" s="9" t="s">
        <v>18</v>
      </c>
      <c r="C102" s="7" t="s">
        <v>345</v>
      </c>
      <c r="D102" s="7" t="str">
        <f t="shared" si="41"/>
        <v>구름</v>
      </c>
      <c r="E102" s="7">
        <f t="shared" si="1"/>
        <v>0</v>
      </c>
      <c r="F102" s="28"/>
      <c r="G102" s="5" t="s">
        <v>177</v>
      </c>
      <c r="H102" s="28" t="str">
        <f t="shared" si="53"/>
        <v/>
      </c>
      <c r="I102" s="28" t="str">
        <f t="shared" si="54"/>
        <v/>
      </c>
      <c r="J102" s="28" t="str">
        <f>IF(COUNTIF(출석!A:A,$A102),"O",IF(RIGHT(J$1,3)="(송)",IF($B102="송도","X",""), IF(RIGHT(J$1,3)="(특)","", IF($B102="신촌","X",""))))</f>
        <v/>
      </c>
      <c r="K102" s="28" t="str">
        <f>IF(COUNTIF(출석!B:B,$A102),"O",IF(RIGHT(K$1,3)="(송)",IF($B102="송도","X",""), IF(RIGHT(K$1,3)="(특)","", IF($B102="신촌","X",""))))</f>
        <v>X</v>
      </c>
      <c r="L102" s="28" t="str">
        <f>IF(COUNTIF(출석!C:C,$A102),"O",IF(RIGHT(L$1,3)="(송)",IF($B102="송도","X",""), IF(RIGHT(L$1,3)="(특)","", IF($B102="신촌","X",""))))</f>
        <v>X</v>
      </c>
      <c r="M102" s="28" t="str">
        <f>IF(COUNTIF(출석!D:D,$A102),"O",IF(RIGHT(M$1,3)="(송)",IF($B102="송도","X",""), IF(RIGHT(M$1,3)="(특)","", IF($B102="신촌","X",""))))</f>
        <v/>
      </c>
      <c r="N102" s="28" t="str">
        <f>IF(COUNTIF(출석!E:E,$A102),"O",IF(RIGHT(N$1,3)="(송)",IF($B102="송도","X",""), IF(RIGHT(N$1,3)="(특)","", IF($B102="신촌","X",""))))</f>
        <v>X</v>
      </c>
      <c r="O102" s="28" t="str">
        <f>IF(COUNTIF(출석!F:F,$A102),"O",IF(RIGHT(O$1,3)="(송)",IF($B102="송도","X",""), IF(RIGHT(O$1,3)="(특)","", IF($B102="신촌","X",""))))</f>
        <v/>
      </c>
      <c r="P102" s="28" t="str">
        <f>IF(COUNTIF(출석!G:G,$A102),"O",IF(RIGHT(P$1,3)="(송)",IF($B102="송도","X",""), IF(RIGHT(P$1,3)="(특)","", IF($B102="신촌","X",""))))</f>
        <v>X</v>
      </c>
      <c r="Q102" s="28" t="str">
        <f>IF(COUNTIF(출석!H:H,$A102),"O",IF(RIGHT(Q$1,3)="(송)",IF($B102="송도","X",""), IF(RIGHT(Q$1,3)="(특)","", IF($B102="신촌","X",""))))</f>
        <v/>
      </c>
      <c r="R102" s="28" t="str">
        <f>IF(COUNTIF(출석!I:I,$A102),"O",IF(RIGHT(R$1,3)="(송)",IF($B102="송도","X",""), IF(RIGHT(R$1,3)="(특)","", IF($B102="신촌","X",""))))</f>
        <v/>
      </c>
      <c r="S102" s="28" t="str">
        <f>IF(COUNTIF(출석!J:J,$A102),"O",IF(RIGHT(S$1,3)="(송)",IF($B102="송도","X",""), IF(RIGHT(S$1,3)="(특)","", IF($B102="신촌","X",""))))</f>
        <v>X</v>
      </c>
      <c r="T102" s="28" t="str">
        <f>IF(COUNTIF(출석!K:K,$A102),"O",IF(RIGHT(T$1,3)="(송)",IF($B102="송도","X",""), IF(RIGHT(T$1,3)="(특)","", IF($B102="신촌","X",""))))</f>
        <v/>
      </c>
      <c r="U102" s="28" t="str">
        <f>IF(COUNTIF(출석!L:L,$A102),"O",IF(RIGHT(U$1,3)="(송)",IF($B102="송도","X",""), IF(RIGHT(U$1,3)="(특)","", IF($B102="신촌","X",""))))</f>
        <v/>
      </c>
      <c r="V102" s="28" t="str">
        <f>IF(COUNTIF(출석!M:M,$A102),"O",IF(RIGHT(V$1,3)="(송)",IF($B102="송도","X",""), IF(RIGHT(V$1,3)="(특)","", IF($B102="신촌","X",""))))</f>
        <v>X</v>
      </c>
    </row>
    <row r="103" spans="1:22" ht="15.75" customHeight="1">
      <c r="A103" s="5" t="s">
        <v>217</v>
      </c>
      <c r="B103" s="5" t="s">
        <v>18</v>
      </c>
      <c r="C103" s="7"/>
      <c r="D103" s="7" t="str">
        <f t="shared" si="41"/>
        <v>구름</v>
      </c>
      <c r="E103" s="7">
        <f t="shared" si="1"/>
        <v>0</v>
      </c>
      <c r="F103" s="7"/>
      <c r="G103" s="5" t="s">
        <v>177</v>
      </c>
      <c r="H103" s="28" t="str">
        <f t="shared" si="53"/>
        <v/>
      </c>
      <c r="I103" s="28" t="str">
        <f t="shared" si="54"/>
        <v/>
      </c>
      <c r="J103" s="28" t="str">
        <f>IF(COUNTIF(출석!A:A,$A103),"O",IF(RIGHT(J$1,3)="(송)",IF($B103="송도","X",""), IF(RIGHT(J$1,3)="(특)","", IF($B103="신촌","X",""))))</f>
        <v/>
      </c>
      <c r="K103" s="28" t="str">
        <f>IF(COUNTIF(출석!B:B,$A103),"O",IF(RIGHT(K$1,3)="(송)",IF($B103="송도","X",""), IF(RIGHT(K$1,3)="(특)","", IF($B103="신촌","X",""))))</f>
        <v>X</v>
      </c>
      <c r="L103" s="28" t="str">
        <f>IF(COUNTIF(출석!C:C,$A103),"O",IF(RIGHT(L$1,3)="(송)",IF($B103="송도","X",""), IF(RIGHT(L$1,3)="(특)","", IF($B103="신촌","X",""))))</f>
        <v>X</v>
      </c>
      <c r="M103" s="28" t="str">
        <f>IF(COUNTIF(출석!D:D,$A103),"O",IF(RIGHT(M$1,3)="(송)",IF($B103="송도","X",""), IF(RIGHT(M$1,3)="(특)","", IF($B103="신촌","X",""))))</f>
        <v/>
      </c>
      <c r="N103" s="28" t="str">
        <f>IF(COUNTIF(출석!E:E,$A103),"O",IF(RIGHT(N$1,3)="(송)",IF($B103="송도","X",""), IF(RIGHT(N$1,3)="(특)","", IF($B103="신촌","X",""))))</f>
        <v>X</v>
      </c>
      <c r="O103" s="28" t="str">
        <f>IF(COUNTIF(출석!F:F,$A103),"O",IF(RIGHT(O$1,3)="(송)",IF($B103="송도","X",""), IF(RIGHT(O$1,3)="(특)","", IF($B103="신촌","X",""))))</f>
        <v/>
      </c>
      <c r="P103" s="28" t="str">
        <f>IF(COUNTIF(출석!G:G,$A103),"O",IF(RIGHT(P$1,3)="(송)",IF($B103="송도","X",""), IF(RIGHT(P$1,3)="(특)","", IF($B103="신촌","X",""))))</f>
        <v>X</v>
      </c>
      <c r="Q103" s="28" t="str">
        <f>IF(COUNTIF(출석!H:H,$A103),"O",IF(RIGHT(Q$1,3)="(송)",IF($B103="송도","X",""), IF(RIGHT(Q$1,3)="(특)","", IF($B103="신촌","X",""))))</f>
        <v/>
      </c>
      <c r="R103" s="28" t="str">
        <f>IF(COUNTIF(출석!I:I,$A103),"O",IF(RIGHT(R$1,3)="(송)",IF($B103="송도","X",""), IF(RIGHT(R$1,3)="(특)","", IF($B103="신촌","X",""))))</f>
        <v/>
      </c>
      <c r="S103" s="28" t="str">
        <f>IF(COUNTIF(출석!J:J,$A103),"O",IF(RIGHT(S$1,3)="(송)",IF($B103="송도","X",""), IF(RIGHT(S$1,3)="(특)","", IF($B103="신촌","X",""))))</f>
        <v>X</v>
      </c>
      <c r="T103" s="28" t="str">
        <f>IF(COUNTIF(출석!K:K,$A103),"O",IF(RIGHT(T$1,3)="(송)",IF($B103="송도","X",""), IF(RIGHT(T$1,3)="(특)","", IF($B103="신촌","X",""))))</f>
        <v/>
      </c>
      <c r="U103" s="28" t="str">
        <f>IF(COUNTIF(출석!L:L,$A103),"O",IF(RIGHT(U$1,3)="(송)",IF($B103="송도","X",""), IF(RIGHT(U$1,3)="(특)","", IF($B103="신촌","X",""))))</f>
        <v/>
      </c>
      <c r="V103" s="28" t="str">
        <f>IF(COUNTIF(출석!M:M,$A103),"O",IF(RIGHT(V$1,3)="(송)",IF($B103="송도","X",""), IF(RIGHT(V$1,3)="(특)","", IF($B103="신촌","X",""))))</f>
        <v>X</v>
      </c>
    </row>
    <row r="104" spans="1:22" ht="15.75" customHeight="1">
      <c r="A104" s="5" t="s">
        <v>220</v>
      </c>
      <c r="B104" s="5" t="s">
        <v>18</v>
      </c>
      <c r="C104" s="28"/>
      <c r="D104" s="7" t="str">
        <f t="shared" si="41"/>
        <v>구름</v>
      </c>
      <c r="E104" s="7">
        <f t="shared" si="1"/>
        <v>0</v>
      </c>
      <c r="F104" s="28"/>
      <c r="G104" s="5" t="s">
        <v>177</v>
      </c>
      <c r="H104" s="28" t="str">
        <f t="shared" si="53"/>
        <v/>
      </c>
      <c r="I104" s="28" t="str">
        <f t="shared" si="54"/>
        <v/>
      </c>
      <c r="J104" s="28" t="str">
        <f>IF(COUNTIF(출석!A:A,$A104),"O",IF(RIGHT(J$1,3)="(송)",IF($B104="송도","X",""), IF(RIGHT(J$1,3)="(특)","", IF($B104="신촌","X",""))))</f>
        <v/>
      </c>
      <c r="K104" s="28" t="str">
        <f>IF(COUNTIF(출석!B:B,$A104),"O",IF(RIGHT(K$1,3)="(송)",IF($B104="송도","X",""), IF(RIGHT(K$1,3)="(특)","", IF($B104="신촌","X",""))))</f>
        <v>X</v>
      </c>
      <c r="L104" s="28" t="str">
        <f>IF(COUNTIF(출석!C:C,$A104),"O",IF(RIGHT(L$1,3)="(송)",IF($B104="송도","X",""), IF(RIGHT(L$1,3)="(특)","", IF($B104="신촌","X",""))))</f>
        <v>X</v>
      </c>
      <c r="M104" s="28" t="str">
        <f>IF(COUNTIF(출석!D:D,$A104),"O",IF(RIGHT(M$1,3)="(송)",IF($B104="송도","X",""), IF(RIGHT(M$1,3)="(특)","", IF($B104="신촌","X",""))))</f>
        <v/>
      </c>
      <c r="N104" s="28" t="str">
        <f>IF(COUNTIF(출석!E:E,$A104),"O",IF(RIGHT(N$1,3)="(송)",IF($B104="송도","X",""), IF(RIGHT(N$1,3)="(특)","", IF($B104="신촌","X",""))))</f>
        <v>X</v>
      </c>
      <c r="O104" s="28" t="str">
        <f>IF(COUNTIF(출석!F:F,$A104),"O",IF(RIGHT(O$1,3)="(송)",IF($B104="송도","X",""), IF(RIGHT(O$1,3)="(특)","", IF($B104="신촌","X",""))))</f>
        <v/>
      </c>
      <c r="P104" s="28" t="str">
        <f>IF(COUNTIF(출석!G:G,$A104),"O",IF(RIGHT(P$1,3)="(송)",IF($B104="송도","X",""), IF(RIGHT(P$1,3)="(특)","", IF($B104="신촌","X",""))))</f>
        <v>X</v>
      </c>
      <c r="Q104" s="28" t="str">
        <f>IF(COUNTIF(출석!H:H,$A104),"O",IF(RIGHT(Q$1,3)="(송)",IF($B104="송도","X",""), IF(RIGHT(Q$1,3)="(특)","", IF($B104="신촌","X",""))))</f>
        <v/>
      </c>
      <c r="R104" s="28" t="str">
        <f>IF(COUNTIF(출석!I:I,$A104),"O",IF(RIGHT(R$1,3)="(송)",IF($B104="송도","X",""), IF(RIGHT(R$1,3)="(특)","", IF($B104="신촌","X",""))))</f>
        <v/>
      </c>
      <c r="S104" s="28" t="str">
        <f>IF(COUNTIF(출석!J:J,$A104),"O",IF(RIGHT(S$1,3)="(송)",IF($B104="송도","X",""), IF(RIGHT(S$1,3)="(특)","", IF($B104="신촌","X",""))))</f>
        <v>X</v>
      </c>
      <c r="T104" s="28" t="str">
        <f>IF(COUNTIF(출석!K:K,$A104),"O",IF(RIGHT(T$1,3)="(송)",IF($B104="송도","X",""), IF(RIGHT(T$1,3)="(특)","", IF($B104="신촌","X",""))))</f>
        <v/>
      </c>
      <c r="U104" s="28" t="str">
        <f>IF(COUNTIF(출석!L:L,$A104),"O",IF(RIGHT(U$1,3)="(송)",IF($B104="송도","X",""), IF(RIGHT(U$1,3)="(특)","", IF($B104="신촌","X",""))))</f>
        <v/>
      </c>
      <c r="V104" s="28" t="str">
        <f>IF(COUNTIF(출석!M:M,$A104),"O",IF(RIGHT(V$1,3)="(송)",IF($B104="송도","X",""), IF(RIGHT(V$1,3)="(특)","", IF($B104="신촌","X",""))))</f>
        <v>X</v>
      </c>
    </row>
    <row r="105" spans="1:22" ht="15.75" customHeight="1">
      <c r="A105" s="5" t="s">
        <v>233</v>
      </c>
      <c r="B105" s="5" t="s">
        <v>18</v>
      </c>
      <c r="C105" s="7"/>
      <c r="D105" s="7" t="str">
        <f t="shared" si="41"/>
        <v>구름</v>
      </c>
      <c r="E105" s="7">
        <f t="shared" si="1"/>
        <v>0</v>
      </c>
      <c r="F105" s="7"/>
      <c r="G105" s="5" t="s">
        <v>177</v>
      </c>
      <c r="H105" s="28" t="str">
        <f t="shared" si="53"/>
        <v/>
      </c>
      <c r="I105" s="28" t="str">
        <f t="shared" si="54"/>
        <v/>
      </c>
      <c r="J105" s="28" t="str">
        <f>IF(COUNTIF(출석!A:A,$A105),"O",IF(RIGHT(J$1,3)="(송)",IF($B105="송도","X",""), IF(RIGHT(J$1,3)="(특)","", IF($B105="신촌","X",""))))</f>
        <v/>
      </c>
      <c r="K105" s="28" t="str">
        <f>IF(COUNTIF(출석!B:B,$A105),"O",IF(RIGHT(K$1,3)="(송)",IF($B105="송도","X",""), IF(RIGHT(K$1,3)="(특)","", IF($B105="신촌","X",""))))</f>
        <v>X</v>
      </c>
      <c r="L105" s="28" t="str">
        <f>IF(COUNTIF(출석!C:C,$A105),"O",IF(RIGHT(L$1,3)="(송)",IF($B105="송도","X",""), IF(RIGHT(L$1,3)="(특)","", IF($B105="신촌","X",""))))</f>
        <v>X</v>
      </c>
      <c r="M105" s="28" t="str">
        <f>IF(COUNTIF(출석!D:D,$A105),"O",IF(RIGHT(M$1,3)="(송)",IF($B105="송도","X",""), IF(RIGHT(M$1,3)="(특)","", IF($B105="신촌","X",""))))</f>
        <v/>
      </c>
      <c r="N105" s="28" t="str">
        <f>IF(COUNTIF(출석!E:E,$A105),"O",IF(RIGHT(N$1,3)="(송)",IF($B105="송도","X",""), IF(RIGHT(N$1,3)="(특)","", IF($B105="신촌","X",""))))</f>
        <v>X</v>
      </c>
      <c r="O105" s="28" t="str">
        <f>IF(COUNTIF(출석!F:F,$A105),"O",IF(RIGHT(O$1,3)="(송)",IF($B105="송도","X",""), IF(RIGHT(O$1,3)="(특)","", IF($B105="신촌","X",""))))</f>
        <v/>
      </c>
      <c r="P105" s="28" t="str">
        <f>IF(COUNTIF(출석!G:G,$A105),"O",IF(RIGHT(P$1,3)="(송)",IF($B105="송도","X",""), IF(RIGHT(P$1,3)="(특)","", IF($B105="신촌","X",""))))</f>
        <v>X</v>
      </c>
      <c r="Q105" s="28" t="str">
        <f>IF(COUNTIF(출석!H:H,$A105),"O",IF(RIGHT(Q$1,3)="(송)",IF($B105="송도","X",""), IF(RIGHT(Q$1,3)="(특)","", IF($B105="신촌","X",""))))</f>
        <v/>
      </c>
      <c r="R105" s="28" t="str">
        <f>IF(COUNTIF(출석!I:I,$A105),"O",IF(RIGHT(R$1,3)="(송)",IF($B105="송도","X",""), IF(RIGHT(R$1,3)="(특)","", IF($B105="신촌","X",""))))</f>
        <v/>
      </c>
      <c r="S105" s="28" t="str">
        <f>IF(COUNTIF(출석!J:J,$A105),"O",IF(RIGHT(S$1,3)="(송)",IF($B105="송도","X",""), IF(RIGHT(S$1,3)="(특)","", IF($B105="신촌","X",""))))</f>
        <v>X</v>
      </c>
      <c r="T105" s="28" t="str">
        <f>IF(COUNTIF(출석!K:K,$A105),"O",IF(RIGHT(T$1,3)="(송)",IF($B105="송도","X",""), IF(RIGHT(T$1,3)="(특)","", IF($B105="신촌","X",""))))</f>
        <v/>
      </c>
      <c r="U105" s="28" t="str">
        <f>IF(COUNTIF(출석!L:L,$A105),"O",IF(RIGHT(U$1,3)="(송)",IF($B105="송도","X",""), IF(RIGHT(U$1,3)="(특)","", IF($B105="신촌","X",""))))</f>
        <v/>
      </c>
      <c r="V105" s="28" t="str">
        <f>IF(COUNTIF(출석!M:M,$A105),"O",IF(RIGHT(V$1,3)="(송)",IF($B105="송도","X",""), IF(RIGHT(V$1,3)="(특)","", IF($B105="신촌","X",""))))</f>
        <v>X</v>
      </c>
    </row>
    <row r="106" spans="1:22" ht="15.75" customHeight="1">
      <c r="A106" s="5" t="s">
        <v>239</v>
      </c>
      <c r="B106" s="5" t="s">
        <v>18</v>
      </c>
      <c r="C106" s="28"/>
      <c r="D106" s="7" t="str">
        <f t="shared" si="41"/>
        <v>구름</v>
      </c>
      <c r="E106" s="7">
        <f t="shared" si="1"/>
        <v>0</v>
      </c>
      <c r="F106" s="28"/>
      <c r="G106" s="5" t="s">
        <v>177</v>
      </c>
      <c r="H106" s="28" t="str">
        <f t="shared" si="53"/>
        <v/>
      </c>
      <c r="I106" s="28" t="str">
        <f t="shared" si="54"/>
        <v/>
      </c>
      <c r="J106" s="28" t="str">
        <f>IF(COUNTIF(출석!A:A,$A106),"O",IF(RIGHT(J$1,3)="(송)",IF($B106="송도","X",""), IF(RIGHT(J$1,3)="(특)","", IF($B106="신촌","X",""))))</f>
        <v/>
      </c>
      <c r="K106" s="28" t="str">
        <f>IF(COUNTIF(출석!B:B,$A106),"O",IF(RIGHT(K$1,3)="(송)",IF($B106="송도","X",""), IF(RIGHT(K$1,3)="(특)","", IF($B106="신촌","X",""))))</f>
        <v>X</v>
      </c>
      <c r="L106" s="28" t="str">
        <f>IF(COUNTIF(출석!C:C,$A106),"O",IF(RIGHT(L$1,3)="(송)",IF($B106="송도","X",""), IF(RIGHT(L$1,3)="(특)","", IF($B106="신촌","X",""))))</f>
        <v>X</v>
      </c>
      <c r="M106" s="28" t="str">
        <f>IF(COUNTIF(출석!D:D,$A106),"O",IF(RIGHT(M$1,3)="(송)",IF($B106="송도","X",""), IF(RIGHT(M$1,3)="(특)","", IF($B106="신촌","X",""))))</f>
        <v/>
      </c>
      <c r="N106" s="28" t="str">
        <f>IF(COUNTIF(출석!E:E,$A106),"O",IF(RIGHT(N$1,3)="(송)",IF($B106="송도","X",""), IF(RIGHT(N$1,3)="(특)","", IF($B106="신촌","X",""))))</f>
        <v>X</v>
      </c>
      <c r="O106" s="28" t="str">
        <f>IF(COUNTIF(출석!F:F,$A106),"O",IF(RIGHT(O$1,3)="(송)",IF($B106="송도","X",""), IF(RIGHT(O$1,3)="(특)","", IF($B106="신촌","X",""))))</f>
        <v/>
      </c>
      <c r="P106" s="28" t="str">
        <f>IF(COUNTIF(출석!G:G,$A106),"O",IF(RIGHT(P$1,3)="(송)",IF($B106="송도","X",""), IF(RIGHT(P$1,3)="(특)","", IF($B106="신촌","X",""))))</f>
        <v>X</v>
      </c>
      <c r="Q106" s="28" t="str">
        <f>IF(COUNTIF(출석!H:H,$A106),"O",IF(RIGHT(Q$1,3)="(송)",IF($B106="송도","X",""), IF(RIGHT(Q$1,3)="(특)","", IF($B106="신촌","X",""))))</f>
        <v/>
      </c>
      <c r="R106" s="28" t="str">
        <f>IF(COUNTIF(출석!I:I,$A106),"O",IF(RIGHT(R$1,3)="(송)",IF($B106="송도","X",""), IF(RIGHT(R$1,3)="(특)","", IF($B106="신촌","X",""))))</f>
        <v/>
      </c>
      <c r="S106" s="28" t="str">
        <f>IF(COUNTIF(출석!J:J,$A106),"O",IF(RIGHT(S$1,3)="(송)",IF($B106="송도","X",""), IF(RIGHT(S$1,3)="(특)","", IF($B106="신촌","X",""))))</f>
        <v>X</v>
      </c>
      <c r="T106" s="28" t="str">
        <f>IF(COUNTIF(출석!K:K,$A106),"O",IF(RIGHT(T$1,3)="(송)",IF($B106="송도","X",""), IF(RIGHT(T$1,3)="(특)","", IF($B106="신촌","X",""))))</f>
        <v/>
      </c>
      <c r="U106" s="28" t="str">
        <f>IF(COUNTIF(출석!L:L,$A106),"O",IF(RIGHT(U$1,3)="(송)",IF($B106="송도","X",""), IF(RIGHT(U$1,3)="(특)","", IF($B106="신촌","X",""))))</f>
        <v/>
      </c>
      <c r="V106" s="28" t="str">
        <f>IF(COUNTIF(출석!M:M,$A106),"O",IF(RIGHT(V$1,3)="(송)",IF($B106="송도","X",""), IF(RIGHT(V$1,3)="(특)","", IF($B106="신촌","X",""))))</f>
        <v>X</v>
      </c>
    </row>
    <row r="107" spans="1:22" ht="15.75" customHeight="1">
      <c r="A107" s="5" t="s">
        <v>241</v>
      </c>
      <c r="B107" s="5" t="s">
        <v>18</v>
      </c>
      <c r="C107" s="28"/>
      <c r="D107" s="7" t="str">
        <f t="shared" si="41"/>
        <v>구름</v>
      </c>
      <c r="E107" s="7">
        <f t="shared" si="1"/>
        <v>0</v>
      </c>
      <c r="F107" s="28"/>
      <c r="G107" s="5" t="s">
        <v>177</v>
      </c>
      <c r="H107" s="28" t="str">
        <f t="shared" si="53"/>
        <v/>
      </c>
      <c r="I107" s="28" t="str">
        <f t="shared" si="54"/>
        <v/>
      </c>
      <c r="J107" s="28" t="str">
        <f>IF(COUNTIF(출석!A:A,$A107),"O",IF(RIGHT(J$1,3)="(송)",IF($B107="송도","X",""), IF(RIGHT(J$1,3)="(특)","", IF($B107="신촌","X",""))))</f>
        <v/>
      </c>
      <c r="K107" s="28" t="str">
        <f>IF(COUNTIF(출석!B:B,$A107),"O",IF(RIGHT(K$1,3)="(송)",IF($B107="송도","X",""), IF(RIGHT(K$1,3)="(특)","", IF($B107="신촌","X",""))))</f>
        <v>X</v>
      </c>
      <c r="L107" s="28" t="str">
        <f>IF(COUNTIF(출석!C:C,$A107),"O",IF(RIGHT(L$1,3)="(송)",IF($B107="송도","X",""), IF(RIGHT(L$1,3)="(특)","", IF($B107="신촌","X",""))))</f>
        <v>X</v>
      </c>
      <c r="M107" s="28" t="str">
        <f>IF(COUNTIF(출석!D:D,$A107),"O",IF(RIGHT(M$1,3)="(송)",IF($B107="송도","X",""), IF(RIGHT(M$1,3)="(특)","", IF($B107="신촌","X",""))))</f>
        <v/>
      </c>
      <c r="N107" s="28" t="str">
        <f>IF(COUNTIF(출석!E:E,$A107),"O",IF(RIGHT(N$1,3)="(송)",IF($B107="송도","X",""), IF(RIGHT(N$1,3)="(특)","", IF($B107="신촌","X",""))))</f>
        <v>X</v>
      </c>
      <c r="O107" s="28" t="str">
        <f>IF(COUNTIF(출석!F:F,$A107),"O",IF(RIGHT(O$1,3)="(송)",IF($B107="송도","X",""), IF(RIGHT(O$1,3)="(특)","", IF($B107="신촌","X",""))))</f>
        <v/>
      </c>
      <c r="P107" s="28" t="str">
        <f>IF(COUNTIF(출석!G:G,$A107),"O",IF(RIGHT(P$1,3)="(송)",IF($B107="송도","X",""), IF(RIGHT(P$1,3)="(특)","", IF($B107="신촌","X",""))))</f>
        <v>X</v>
      </c>
      <c r="Q107" s="28" t="str">
        <f>IF(COUNTIF(출석!H:H,$A107),"O",IF(RIGHT(Q$1,3)="(송)",IF($B107="송도","X",""), IF(RIGHT(Q$1,3)="(특)","", IF($B107="신촌","X",""))))</f>
        <v/>
      </c>
      <c r="R107" s="28" t="str">
        <f>IF(COUNTIF(출석!I:I,$A107),"O",IF(RIGHT(R$1,3)="(송)",IF($B107="송도","X",""), IF(RIGHT(R$1,3)="(특)","", IF($B107="신촌","X",""))))</f>
        <v/>
      </c>
      <c r="S107" s="28" t="str">
        <f>IF(COUNTIF(출석!J:J,$A107),"O",IF(RIGHT(S$1,3)="(송)",IF($B107="송도","X",""), IF(RIGHT(S$1,3)="(특)","", IF($B107="신촌","X",""))))</f>
        <v>X</v>
      </c>
      <c r="T107" s="28" t="str">
        <f>IF(COUNTIF(출석!K:K,$A107),"O",IF(RIGHT(T$1,3)="(송)",IF($B107="송도","X",""), IF(RIGHT(T$1,3)="(특)","", IF($B107="신촌","X",""))))</f>
        <v/>
      </c>
      <c r="U107" s="28" t="str">
        <f>IF(COUNTIF(출석!L:L,$A107),"O",IF(RIGHT(U$1,3)="(송)",IF($B107="송도","X",""), IF(RIGHT(U$1,3)="(특)","", IF($B107="신촌","X",""))))</f>
        <v/>
      </c>
      <c r="V107" s="28" t="str">
        <f>IF(COUNTIF(출석!M:M,$A107),"O",IF(RIGHT(V$1,3)="(송)",IF($B107="송도","X",""), IF(RIGHT(V$1,3)="(특)","", IF($B107="신촌","X",""))))</f>
        <v>X</v>
      </c>
    </row>
    <row r="108" spans="1:22" ht="15.75" customHeight="1">
      <c r="A108" s="5" t="s">
        <v>269</v>
      </c>
      <c r="B108" s="5" t="s">
        <v>18</v>
      </c>
      <c r="C108" s="5" t="s">
        <v>345</v>
      </c>
      <c r="D108" s="7" t="str">
        <f t="shared" si="41"/>
        <v>구름</v>
      </c>
      <c r="E108" s="7">
        <f t="shared" si="1"/>
        <v>0</v>
      </c>
      <c r="F108" s="28"/>
      <c r="G108" s="28"/>
      <c r="H108" s="28"/>
      <c r="I108" s="28"/>
      <c r="J108" s="28"/>
      <c r="K108" s="28"/>
      <c r="L108" s="28"/>
      <c r="M108" s="28"/>
      <c r="N108" s="28" t="str">
        <f t="shared" ref="N108:V108" si="55">IF(RIGHT(N$1,3)="(송)",IF($B108="송도","X",""),IF($B108="신촌","X",""))</f>
        <v>X</v>
      </c>
      <c r="O108" s="28" t="str">
        <f t="shared" si="55"/>
        <v/>
      </c>
      <c r="P108" s="28" t="str">
        <f t="shared" si="55"/>
        <v>X</v>
      </c>
      <c r="Q108" s="28" t="str">
        <f t="shared" si="55"/>
        <v/>
      </c>
      <c r="R108" s="28" t="str">
        <f t="shared" si="55"/>
        <v/>
      </c>
      <c r="S108" s="28" t="str">
        <f t="shared" si="55"/>
        <v>X</v>
      </c>
      <c r="T108" s="28" t="str">
        <f t="shared" si="55"/>
        <v/>
      </c>
      <c r="U108" s="28" t="str">
        <f t="shared" si="55"/>
        <v/>
      </c>
      <c r="V108" s="28" t="str">
        <f t="shared" si="55"/>
        <v>X</v>
      </c>
    </row>
    <row r="109" spans="1:22" ht="15.75" customHeight="1">
      <c r="A109" s="14" t="s">
        <v>149</v>
      </c>
      <c r="B109" s="14" t="s">
        <v>32</v>
      </c>
      <c r="C109" s="7" t="s">
        <v>345</v>
      </c>
      <c r="D109" s="7" t="str">
        <f t="shared" si="41"/>
        <v>구름</v>
      </c>
      <c r="E109" s="7">
        <f t="shared" si="1"/>
        <v>0</v>
      </c>
      <c r="F109" s="28"/>
      <c r="H109" s="28" t="str">
        <f t="shared" ref="H109:I109" si="56">IF(RIGHT(H$1,3)="(송)",IF($B109="송도","X",""),IF($B109="신촌","X",""))</f>
        <v>X</v>
      </c>
      <c r="I109" s="28" t="str">
        <f t="shared" si="56"/>
        <v>X</v>
      </c>
      <c r="J109" s="28" t="str">
        <f>IF(COUNTIF(출석!A:A,$A109),"O",IF(RIGHT(J$1,3)="(송)",IF($B109="송도","X",""), IF(RIGHT(J$1,3)="(특)","", IF($B109="신촌","X",""))))</f>
        <v/>
      </c>
      <c r="K109" s="28" t="str">
        <f>IF(COUNTIF(출석!B:B,$A109),"O",IF(RIGHT(K$1,3)="(송)",IF($B109="송도","X",""), IF(RIGHT(K$1,3)="(특)","", IF($B109="신촌","X",""))))</f>
        <v/>
      </c>
      <c r="L109" s="28" t="str">
        <f>IF(COUNTIF(출석!C:C,$A109),"O",IF(RIGHT(L$1,3)="(송)",IF($B109="송도","X",""), IF(RIGHT(L$1,3)="(특)","", IF($B109="신촌","X",""))))</f>
        <v/>
      </c>
      <c r="M109" s="28" t="str">
        <f>IF(COUNTIF(출석!D:D,$A109),"O",IF(RIGHT(M$1,3)="(송)",IF($B109="송도","X",""), IF(RIGHT(M$1,3)="(특)","", IF($B109="신촌","X",""))))</f>
        <v>X</v>
      </c>
      <c r="N109" s="28" t="str">
        <f>IF(COUNTIF(출석!E:E,$A109),"O",IF(RIGHT(N$1,3)="(송)",IF($B109="송도","X",""), IF(RIGHT(N$1,3)="(특)","", IF($B109="신촌","X",""))))</f>
        <v/>
      </c>
      <c r="O109" s="28" t="str">
        <f>IF(COUNTIF(출석!F:F,$A109),"O",IF(RIGHT(O$1,3)="(송)",IF($B109="송도","X",""), IF(RIGHT(O$1,3)="(특)","", IF($B109="신촌","X",""))))</f>
        <v>X</v>
      </c>
      <c r="P109" s="28" t="str">
        <f>IF(COUNTIF(출석!G:G,$A109),"O",IF(RIGHT(P$1,3)="(송)",IF($B109="송도","X",""), IF(RIGHT(P$1,3)="(특)","", IF($B109="신촌","X",""))))</f>
        <v/>
      </c>
      <c r="Q109" s="28" t="str">
        <f>IF(COUNTIF(출석!H:H,$A109),"O",IF(RIGHT(Q$1,3)="(송)",IF($B109="송도","X",""), IF(RIGHT(Q$1,3)="(특)","", IF($B109="신촌","X",""))))</f>
        <v>X</v>
      </c>
      <c r="R109" s="28" t="str">
        <f>IF(COUNTIF(출석!I:I,$A109),"O",IF(RIGHT(R$1,3)="(송)",IF($B109="송도","X",""), IF(RIGHT(R$1,3)="(특)","", IF($B109="신촌","X",""))))</f>
        <v>X</v>
      </c>
      <c r="S109" s="28" t="str">
        <f>IF(COUNTIF(출석!J:J,$A109),"O",IF(RIGHT(S$1,3)="(송)",IF($B109="송도","X",""), IF(RIGHT(S$1,3)="(특)","", IF($B109="신촌","X",""))))</f>
        <v/>
      </c>
      <c r="T109" s="28" t="str">
        <f>IF(COUNTIF(출석!K:K,$A109),"O",IF(RIGHT(T$1,3)="(송)",IF($B109="송도","X",""), IF(RIGHT(T$1,3)="(특)","", IF($B109="신촌","X",""))))</f>
        <v>X</v>
      </c>
      <c r="U109" s="28" t="str">
        <f>IF(COUNTIF(출석!L:L,$A109),"O",IF(RIGHT(U$1,3)="(송)",IF($B109="송도","X",""), IF(RIGHT(U$1,3)="(특)","", IF($B109="신촌","X",""))))</f>
        <v>X</v>
      </c>
      <c r="V109" s="28" t="str">
        <f>IF(COUNTIF(출석!M:M,$A109),"O",IF(RIGHT(V$1,3)="(송)",IF($B109="송도","X",""), IF(RIGHT(V$1,3)="(특)","", IF($B109="신촌","X",""))))</f>
        <v/>
      </c>
    </row>
    <row r="110" spans="1:22" ht="15.75" customHeight="1">
      <c r="A110" s="14" t="s">
        <v>196</v>
      </c>
      <c r="B110" s="14" t="s">
        <v>32</v>
      </c>
      <c r="C110" s="7" t="s">
        <v>345</v>
      </c>
      <c r="D110" s="7" t="str">
        <f t="shared" si="41"/>
        <v>구름</v>
      </c>
      <c r="E110" s="7">
        <f t="shared" si="1"/>
        <v>0</v>
      </c>
      <c r="F110" s="7"/>
      <c r="H110" s="28" t="str">
        <f t="shared" ref="H110:I110" si="57">IF(RIGHT(H$1,3)="(송)",IF($B110="송도","X",""),IF($B110="신촌","X",""))</f>
        <v>X</v>
      </c>
      <c r="I110" s="28" t="str">
        <f t="shared" si="57"/>
        <v>X</v>
      </c>
      <c r="J110" s="28" t="str">
        <f>IF(COUNTIF(출석!A:A,$A110),"O",IF(RIGHT(J$1,3)="(송)",IF($B110="송도","X",""), IF(RIGHT(J$1,3)="(특)","", IF($B110="신촌","X",""))))</f>
        <v/>
      </c>
      <c r="K110" s="28" t="str">
        <f>IF(COUNTIF(출석!B:B,$A110),"O",IF(RIGHT(K$1,3)="(송)",IF($B110="송도","X",""), IF(RIGHT(K$1,3)="(특)","", IF($B110="신촌","X",""))))</f>
        <v/>
      </c>
      <c r="L110" s="28" t="str">
        <f>IF(COUNTIF(출석!C:C,$A110),"O",IF(RIGHT(L$1,3)="(송)",IF($B110="송도","X",""), IF(RIGHT(L$1,3)="(특)","", IF($B110="신촌","X",""))))</f>
        <v/>
      </c>
      <c r="M110" s="28" t="str">
        <f>IF(COUNTIF(출석!D:D,$A110),"O",IF(RIGHT(M$1,3)="(송)",IF($B110="송도","X",""), IF(RIGHT(M$1,3)="(특)","", IF($B110="신촌","X",""))))</f>
        <v>X</v>
      </c>
      <c r="N110" s="28" t="str">
        <f>IF(COUNTIF(출석!E:E,$A110),"O",IF(RIGHT(N$1,3)="(송)",IF($B110="송도","X",""), IF(RIGHT(N$1,3)="(특)","", IF($B110="신촌","X",""))))</f>
        <v/>
      </c>
      <c r="O110" s="28" t="str">
        <f>IF(COUNTIF(출석!F:F,$A110),"O",IF(RIGHT(O$1,3)="(송)",IF($B110="송도","X",""), IF(RIGHT(O$1,3)="(특)","", IF($B110="신촌","X",""))))</f>
        <v>X</v>
      </c>
      <c r="P110" s="28" t="str">
        <f>IF(COUNTIF(출석!G:G,$A110),"O",IF(RIGHT(P$1,3)="(송)",IF($B110="송도","X",""), IF(RIGHT(P$1,3)="(특)","", IF($B110="신촌","X",""))))</f>
        <v/>
      </c>
      <c r="Q110" s="28" t="str">
        <f>IF(COUNTIF(출석!H:H,$A110),"O",IF(RIGHT(Q$1,3)="(송)",IF($B110="송도","X",""), IF(RIGHT(Q$1,3)="(특)","", IF($B110="신촌","X",""))))</f>
        <v>X</v>
      </c>
      <c r="R110" s="28" t="str">
        <f>IF(COUNTIF(출석!I:I,$A110),"O",IF(RIGHT(R$1,3)="(송)",IF($B110="송도","X",""), IF(RIGHT(R$1,3)="(특)","", IF($B110="신촌","X",""))))</f>
        <v>X</v>
      </c>
      <c r="S110" s="28" t="str">
        <f>IF(COUNTIF(출석!J:J,$A110),"O",IF(RIGHT(S$1,3)="(송)",IF($B110="송도","X",""), IF(RIGHT(S$1,3)="(특)","", IF($B110="신촌","X",""))))</f>
        <v/>
      </c>
      <c r="T110" s="28" t="str">
        <f>IF(COUNTIF(출석!K:K,$A110),"O",IF(RIGHT(T$1,3)="(송)",IF($B110="송도","X",""), IF(RIGHT(T$1,3)="(특)","", IF($B110="신촌","X",""))))</f>
        <v>X</v>
      </c>
      <c r="U110" s="28" t="str">
        <f>IF(COUNTIF(출석!L:L,$A110),"O",IF(RIGHT(U$1,3)="(송)",IF($B110="송도","X",""), IF(RIGHT(U$1,3)="(특)","", IF($B110="신촌","X",""))))</f>
        <v>X</v>
      </c>
      <c r="V110" s="28" t="str">
        <f>IF(COUNTIF(출석!M:M,$A110),"O",IF(RIGHT(V$1,3)="(송)",IF($B110="송도","X",""), IF(RIGHT(V$1,3)="(특)","", IF($B110="신촌","X",""))))</f>
        <v/>
      </c>
    </row>
    <row r="111" spans="1:22" ht="15.75" customHeight="1">
      <c r="A111" s="9" t="s">
        <v>208</v>
      </c>
      <c r="B111" s="9" t="s">
        <v>32</v>
      </c>
      <c r="C111" s="7" t="s">
        <v>345</v>
      </c>
      <c r="D111" s="7" t="str">
        <f t="shared" si="41"/>
        <v>구름</v>
      </c>
      <c r="E111" s="7">
        <f t="shared" si="1"/>
        <v>0</v>
      </c>
      <c r="F111" s="28"/>
      <c r="H111" s="28" t="str">
        <f t="shared" ref="H111:I111" si="58">IF(RIGHT(H$1,3)="(송)",IF($B111="송도","X",""),IF($B111="신촌","X",""))</f>
        <v>X</v>
      </c>
      <c r="I111" s="28" t="str">
        <f t="shared" si="58"/>
        <v>X</v>
      </c>
      <c r="J111" s="28" t="str">
        <f>IF(COUNTIF(출석!A:A,$A111),"O",IF(RIGHT(J$1,3)="(송)",IF($B111="송도","X",""), IF(RIGHT(J$1,3)="(특)","", IF($B111="신촌","X",""))))</f>
        <v/>
      </c>
      <c r="K111" s="28" t="str">
        <f>IF(COUNTIF(출석!B:B,$A111),"O",IF(RIGHT(K$1,3)="(송)",IF($B111="송도","X",""), IF(RIGHT(K$1,3)="(특)","", IF($B111="신촌","X",""))))</f>
        <v/>
      </c>
      <c r="L111" s="28" t="str">
        <f>IF(COUNTIF(출석!C:C,$A111),"O",IF(RIGHT(L$1,3)="(송)",IF($B111="송도","X",""), IF(RIGHT(L$1,3)="(특)","", IF($B111="신촌","X",""))))</f>
        <v/>
      </c>
      <c r="M111" s="28" t="str">
        <f>IF(COUNTIF(출석!D:D,$A111),"O",IF(RIGHT(M$1,3)="(송)",IF($B111="송도","X",""), IF(RIGHT(M$1,3)="(특)","", IF($B111="신촌","X",""))))</f>
        <v>X</v>
      </c>
      <c r="N111" s="28" t="str">
        <f>IF(COUNTIF(출석!E:E,$A111),"O",IF(RIGHT(N$1,3)="(송)",IF($B111="송도","X",""), IF(RIGHT(N$1,3)="(특)","", IF($B111="신촌","X",""))))</f>
        <v/>
      </c>
      <c r="O111" s="28" t="str">
        <f>IF(COUNTIF(출석!F:F,$A111),"O",IF(RIGHT(O$1,3)="(송)",IF($B111="송도","X",""), IF(RIGHT(O$1,3)="(특)","", IF($B111="신촌","X",""))))</f>
        <v>X</v>
      </c>
      <c r="P111" s="28" t="str">
        <f>IF(COUNTIF(출석!G:G,$A111),"O",IF(RIGHT(P$1,3)="(송)",IF($B111="송도","X",""), IF(RIGHT(P$1,3)="(특)","", IF($B111="신촌","X",""))))</f>
        <v/>
      </c>
      <c r="Q111" s="28" t="str">
        <f>IF(COUNTIF(출석!H:H,$A111),"O",IF(RIGHT(Q$1,3)="(송)",IF($B111="송도","X",""), IF(RIGHT(Q$1,3)="(특)","", IF($B111="신촌","X",""))))</f>
        <v>X</v>
      </c>
      <c r="R111" s="28" t="str">
        <f>IF(COUNTIF(출석!I:I,$A111),"O",IF(RIGHT(R$1,3)="(송)",IF($B111="송도","X",""), IF(RIGHT(R$1,3)="(특)","", IF($B111="신촌","X",""))))</f>
        <v>X</v>
      </c>
      <c r="S111" s="28" t="str">
        <f>IF(COUNTIF(출석!J:J,$A111),"O",IF(RIGHT(S$1,3)="(송)",IF($B111="송도","X",""), IF(RIGHT(S$1,3)="(특)","", IF($B111="신촌","X",""))))</f>
        <v/>
      </c>
      <c r="T111" s="28" t="str">
        <f>IF(COUNTIF(출석!K:K,$A111),"O",IF(RIGHT(T$1,3)="(송)",IF($B111="송도","X",""), IF(RIGHT(T$1,3)="(특)","", IF($B111="신촌","X",""))))</f>
        <v>X</v>
      </c>
      <c r="U111" s="28" t="str">
        <f>IF(COUNTIF(출석!L:L,$A111),"O",IF(RIGHT(U$1,3)="(송)",IF($B111="송도","X",""), IF(RIGHT(U$1,3)="(특)","", IF($B111="신촌","X",""))))</f>
        <v>X</v>
      </c>
      <c r="V111" s="28" t="str">
        <f>IF(COUNTIF(출석!M:M,$A111),"O",IF(RIGHT(V$1,3)="(송)",IF($B111="송도","X",""), IF(RIGHT(V$1,3)="(특)","", IF($B111="신촌","X",""))))</f>
        <v/>
      </c>
    </row>
    <row r="112" spans="1:22" ht="15.75" customHeight="1">
      <c r="A112" s="9" t="s">
        <v>211</v>
      </c>
      <c r="B112" s="9" t="s">
        <v>32</v>
      </c>
      <c r="C112" s="7" t="s">
        <v>345</v>
      </c>
      <c r="D112" s="7" t="str">
        <f t="shared" si="41"/>
        <v>구름</v>
      </c>
      <c r="E112" s="7">
        <f t="shared" si="1"/>
        <v>0</v>
      </c>
      <c r="F112" s="28"/>
      <c r="H112" s="28" t="str">
        <f t="shared" ref="H112:I112" si="59">IF(RIGHT(H$1,3)="(송)",IF($B112="송도","X",""),IF($B112="신촌","X",""))</f>
        <v>X</v>
      </c>
      <c r="I112" s="28" t="str">
        <f t="shared" si="59"/>
        <v>X</v>
      </c>
      <c r="J112" s="28" t="str">
        <f>IF(COUNTIF(출석!A:A,$A112),"O",IF(RIGHT(J$1,3)="(송)",IF($B112="송도","X",""), IF(RIGHT(J$1,3)="(특)","", IF($B112="신촌","X",""))))</f>
        <v/>
      </c>
      <c r="K112" s="28" t="str">
        <f>IF(COUNTIF(출석!B:B,$A112),"O",IF(RIGHT(K$1,3)="(송)",IF($B112="송도","X",""), IF(RIGHT(K$1,3)="(특)","", IF($B112="신촌","X",""))))</f>
        <v/>
      </c>
      <c r="L112" s="28" t="str">
        <f>IF(COUNTIF(출석!C:C,$A112),"O",IF(RIGHT(L$1,3)="(송)",IF($B112="송도","X",""), IF(RIGHT(L$1,3)="(특)","", IF($B112="신촌","X",""))))</f>
        <v/>
      </c>
      <c r="M112" s="28" t="str">
        <f>IF(COUNTIF(출석!D:D,$A112),"O",IF(RIGHT(M$1,3)="(송)",IF($B112="송도","X",""), IF(RIGHT(M$1,3)="(특)","", IF($B112="신촌","X",""))))</f>
        <v>X</v>
      </c>
      <c r="N112" s="28" t="str">
        <f>IF(COUNTIF(출석!E:E,$A112),"O",IF(RIGHT(N$1,3)="(송)",IF($B112="송도","X",""), IF(RIGHT(N$1,3)="(특)","", IF($B112="신촌","X",""))))</f>
        <v/>
      </c>
      <c r="O112" s="28" t="str">
        <f>IF(COUNTIF(출석!F:F,$A112),"O",IF(RIGHT(O$1,3)="(송)",IF($B112="송도","X",""), IF(RIGHT(O$1,3)="(특)","", IF($B112="신촌","X",""))))</f>
        <v>X</v>
      </c>
      <c r="P112" s="28" t="str">
        <f>IF(COUNTIF(출석!G:G,$A112),"O",IF(RIGHT(P$1,3)="(송)",IF($B112="송도","X",""), IF(RIGHT(P$1,3)="(특)","", IF($B112="신촌","X",""))))</f>
        <v/>
      </c>
      <c r="Q112" s="28" t="str">
        <f>IF(COUNTIF(출석!H:H,$A112),"O",IF(RIGHT(Q$1,3)="(송)",IF($B112="송도","X",""), IF(RIGHT(Q$1,3)="(특)","", IF($B112="신촌","X",""))))</f>
        <v>X</v>
      </c>
      <c r="R112" s="28" t="str">
        <f>IF(COUNTIF(출석!I:I,$A112),"O",IF(RIGHT(R$1,3)="(송)",IF($B112="송도","X",""), IF(RIGHT(R$1,3)="(특)","", IF($B112="신촌","X",""))))</f>
        <v>X</v>
      </c>
      <c r="S112" s="28" t="str">
        <f>IF(COUNTIF(출석!J:J,$A112),"O",IF(RIGHT(S$1,3)="(송)",IF($B112="송도","X",""), IF(RIGHT(S$1,3)="(특)","", IF($B112="신촌","X",""))))</f>
        <v/>
      </c>
      <c r="T112" s="28" t="str">
        <f>IF(COUNTIF(출석!K:K,$A112),"O",IF(RIGHT(T$1,3)="(송)",IF($B112="송도","X",""), IF(RIGHT(T$1,3)="(특)","", IF($B112="신촌","X",""))))</f>
        <v>X</v>
      </c>
      <c r="U112" s="28" t="str">
        <f>IF(COUNTIF(출석!L:L,$A112),"O",IF(RIGHT(U$1,3)="(송)",IF($B112="송도","X",""), IF(RIGHT(U$1,3)="(특)","", IF($B112="신촌","X",""))))</f>
        <v>X</v>
      </c>
      <c r="V112" s="28" t="str">
        <f>IF(COUNTIF(출석!M:M,$A112),"O",IF(RIGHT(V$1,3)="(송)",IF($B112="송도","X",""), IF(RIGHT(V$1,3)="(특)","", IF($B112="신촌","X",""))))</f>
        <v/>
      </c>
    </row>
    <row r="113" spans="1:22" ht="15.75" customHeight="1">
      <c r="A113" s="14" t="s">
        <v>213</v>
      </c>
      <c r="B113" s="14" t="s">
        <v>32</v>
      </c>
      <c r="C113" s="7" t="s">
        <v>345</v>
      </c>
      <c r="D113" s="7" t="str">
        <f t="shared" si="41"/>
        <v>구름</v>
      </c>
      <c r="E113" s="7">
        <f t="shared" si="1"/>
        <v>0</v>
      </c>
      <c r="F113" s="7"/>
      <c r="H113" s="28" t="str">
        <f t="shared" ref="H113:I113" si="60">IF(RIGHT(H$1,3)="(송)",IF($B113="송도","X",""),IF($B113="신촌","X",""))</f>
        <v>X</v>
      </c>
      <c r="I113" s="28" t="str">
        <f t="shared" si="60"/>
        <v>X</v>
      </c>
      <c r="J113" s="28" t="str">
        <f>IF(COUNTIF(출석!A:A,$A113),"O",IF(RIGHT(J$1,3)="(송)",IF($B113="송도","X",""), IF(RIGHT(J$1,3)="(특)","", IF($B113="신촌","X",""))))</f>
        <v/>
      </c>
      <c r="K113" s="28" t="str">
        <f>IF(COUNTIF(출석!B:B,$A113),"O",IF(RIGHT(K$1,3)="(송)",IF($B113="송도","X",""), IF(RIGHT(K$1,3)="(특)","", IF($B113="신촌","X",""))))</f>
        <v/>
      </c>
      <c r="L113" s="28" t="str">
        <f>IF(COUNTIF(출석!C:C,$A113),"O",IF(RIGHT(L$1,3)="(송)",IF($B113="송도","X",""), IF(RIGHT(L$1,3)="(특)","", IF($B113="신촌","X",""))))</f>
        <v/>
      </c>
      <c r="M113" s="28" t="str">
        <f>IF(COUNTIF(출석!D:D,$A113),"O",IF(RIGHT(M$1,3)="(송)",IF($B113="송도","X",""), IF(RIGHT(M$1,3)="(특)","", IF($B113="신촌","X",""))))</f>
        <v>X</v>
      </c>
      <c r="N113" s="28" t="str">
        <f>IF(COUNTIF(출석!E:E,$A113),"O",IF(RIGHT(N$1,3)="(송)",IF($B113="송도","X",""), IF(RIGHT(N$1,3)="(특)","", IF($B113="신촌","X",""))))</f>
        <v/>
      </c>
      <c r="O113" s="28" t="str">
        <f>IF(COUNTIF(출석!F:F,$A113),"O",IF(RIGHT(O$1,3)="(송)",IF($B113="송도","X",""), IF(RIGHT(O$1,3)="(특)","", IF($B113="신촌","X",""))))</f>
        <v>X</v>
      </c>
      <c r="P113" s="28" t="str">
        <f>IF(COUNTIF(출석!G:G,$A113),"O",IF(RIGHT(P$1,3)="(송)",IF($B113="송도","X",""), IF(RIGHT(P$1,3)="(특)","", IF($B113="신촌","X",""))))</f>
        <v/>
      </c>
      <c r="Q113" s="28" t="str">
        <f>IF(COUNTIF(출석!H:H,$A113),"O",IF(RIGHT(Q$1,3)="(송)",IF($B113="송도","X",""), IF(RIGHT(Q$1,3)="(특)","", IF($B113="신촌","X",""))))</f>
        <v>X</v>
      </c>
      <c r="R113" s="28" t="str">
        <f>IF(COUNTIF(출석!I:I,$A113),"O",IF(RIGHT(R$1,3)="(송)",IF($B113="송도","X",""), IF(RIGHT(R$1,3)="(특)","", IF($B113="신촌","X",""))))</f>
        <v>X</v>
      </c>
      <c r="S113" s="28" t="str">
        <f>IF(COUNTIF(출석!J:J,$A113),"O",IF(RIGHT(S$1,3)="(송)",IF($B113="송도","X",""), IF(RIGHT(S$1,3)="(특)","", IF($B113="신촌","X",""))))</f>
        <v/>
      </c>
      <c r="T113" s="28" t="str">
        <f>IF(COUNTIF(출석!K:K,$A113),"O",IF(RIGHT(T$1,3)="(송)",IF($B113="송도","X",""), IF(RIGHT(T$1,3)="(특)","", IF($B113="신촌","X",""))))</f>
        <v>X</v>
      </c>
      <c r="U113" s="28" t="str">
        <f>IF(COUNTIF(출석!L:L,$A113),"O",IF(RIGHT(U$1,3)="(송)",IF($B113="송도","X",""), IF(RIGHT(U$1,3)="(특)","", IF($B113="신촌","X",""))))</f>
        <v>X</v>
      </c>
      <c r="V113" s="28" t="str">
        <f>IF(COUNTIF(출석!M:M,$A113),"O",IF(RIGHT(V$1,3)="(송)",IF($B113="송도","X",""), IF(RIGHT(V$1,3)="(특)","", IF($B113="신촌","X",""))))</f>
        <v/>
      </c>
    </row>
    <row r="114" spans="1:22" ht="15.75" customHeight="1">
      <c r="A114" s="9" t="s">
        <v>246</v>
      </c>
      <c r="B114" s="9" t="s">
        <v>32</v>
      </c>
      <c r="C114" s="7" t="s">
        <v>345</v>
      </c>
      <c r="D114" s="7" t="str">
        <f t="shared" si="41"/>
        <v>구름</v>
      </c>
      <c r="E114" s="7">
        <f t="shared" si="1"/>
        <v>0</v>
      </c>
      <c r="F114" s="7"/>
      <c r="H114" s="28" t="str">
        <f t="shared" ref="H114:I114" si="61">IF(RIGHT(H$1,3)="(송)",IF($B114="송도","X",""),IF($B114="신촌","X",""))</f>
        <v>X</v>
      </c>
      <c r="I114" s="28" t="str">
        <f t="shared" si="61"/>
        <v>X</v>
      </c>
      <c r="J114" s="28" t="str">
        <f>IF(COUNTIF(출석!A:A,$A114),"O",IF(RIGHT(J$1,3)="(송)",IF($B114="송도","X",""), IF(RIGHT(J$1,3)="(특)","", IF($B114="신촌","X",""))))</f>
        <v/>
      </c>
      <c r="K114" s="28" t="str">
        <f>IF(COUNTIF(출석!B:B,$A114),"O",IF(RIGHT(K$1,3)="(송)",IF($B114="송도","X",""), IF(RIGHT(K$1,3)="(특)","", IF($B114="신촌","X",""))))</f>
        <v/>
      </c>
      <c r="L114" s="28" t="str">
        <f>IF(COUNTIF(출석!C:C,$A114),"O",IF(RIGHT(L$1,3)="(송)",IF($B114="송도","X",""), IF(RIGHT(L$1,3)="(특)","", IF($B114="신촌","X",""))))</f>
        <v/>
      </c>
      <c r="M114" s="28" t="str">
        <f>IF(COUNTIF(출석!D:D,$A114),"O",IF(RIGHT(M$1,3)="(송)",IF($B114="송도","X",""), IF(RIGHT(M$1,3)="(특)","", IF($B114="신촌","X",""))))</f>
        <v>X</v>
      </c>
      <c r="N114" s="28" t="str">
        <f>IF(COUNTIF(출석!E:E,$A114),"O",IF(RIGHT(N$1,3)="(송)",IF($B114="송도","X",""), IF(RIGHT(N$1,3)="(특)","", IF($B114="신촌","X",""))))</f>
        <v/>
      </c>
      <c r="O114" s="28" t="str">
        <f>IF(COUNTIF(출석!F:F,$A114),"O",IF(RIGHT(O$1,3)="(송)",IF($B114="송도","X",""), IF(RIGHT(O$1,3)="(특)","", IF($B114="신촌","X",""))))</f>
        <v>X</v>
      </c>
      <c r="P114" s="28" t="str">
        <f>IF(COUNTIF(출석!G:G,$A114),"O",IF(RIGHT(P$1,3)="(송)",IF($B114="송도","X",""), IF(RIGHT(P$1,3)="(특)","", IF($B114="신촌","X",""))))</f>
        <v/>
      </c>
      <c r="Q114" s="28" t="str">
        <f>IF(COUNTIF(출석!H:H,$A114),"O",IF(RIGHT(Q$1,3)="(송)",IF($B114="송도","X",""), IF(RIGHT(Q$1,3)="(특)","", IF($B114="신촌","X",""))))</f>
        <v>X</v>
      </c>
      <c r="R114" s="28" t="str">
        <f>IF(COUNTIF(출석!I:I,$A114),"O",IF(RIGHT(R$1,3)="(송)",IF($B114="송도","X",""), IF(RIGHT(R$1,3)="(특)","", IF($B114="신촌","X",""))))</f>
        <v>X</v>
      </c>
      <c r="S114" s="28" t="str">
        <f>IF(COUNTIF(출석!J:J,$A114),"O",IF(RIGHT(S$1,3)="(송)",IF($B114="송도","X",""), IF(RIGHT(S$1,3)="(특)","", IF($B114="신촌","X",""))))</f>
        <v/>
      </c>
      <c r="T114" s="28" t="str">
        <f>IF(COUNTIF(출석!K:K,$A114),"O",IF(RIGHT(T$1,3)="(송)",IF($B114="송도","X",""), IF(RIGHT(T$1,3)="(특)","", IF($B114="신촌","X",""))))</f>
        <v>X</v>
      </c>
      <c r="U114" s="28" t="str">
        <f>IF(COUNTIF(출석!L:L,$A114),"O",IF(RIGHT(U$1,3)="(송)",IF($B114="송도","X",""), IF(RIGHT(U$1,3)="(특)","", IF($B114="신촌","X",""))))</f>
        <v>X</v>
      </c>
      <c r="V114" s="28" t="str">
        <f>IF(COUNTIF(출석!M:M,$A114),"O",IF(RIGHT(V$1,3)="(송)",IF($B114="송도","X",""), IF(RIGHT(V$1,3)="(특)","", IF($B114="신촌","X",""))))</f>
        <v/>
      </c>
    </row>
  </sheetData>
  <autoFilter ref="A1:V114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/>
  </sheetViews>
  <sheetFormatPr defaultColWidth="14.42578125" defaultRowHeight="15.75" customHeight="1"/>
  <sheetData>
    <row r="1" spans="1:16" ht="15.75" customHeight="1">
      <c r="A1" s="7" t="s">
        <v>350</v>
      </c>
      <c r="B1" s="7" t="s">
        <v>331</v>
      </c>
      <c r="C1" s="7" t="s">
        <v>332</v>
      </c>
      <c r="D1" s="7" t="s">
        <v>333</v>
      </c>
      <c r="E1" s="7" t="s">
        <v>334</v>
      </c>
      <c r="F1" s="7" t="s">
        <v>335</v>
      </c>
      <c r="G1" s="7" t="s">
        <v>336</v>
      </c>
      <c r="H1" s="7" t="s">
        <v>337</v>
      </c>
      <c r="I1" s="7" t="s">
        <v>338</v>
      </c>
      <c r="J1" s="7" t="s">
        <v>339</v>
      </c>
      <c r="K1" s="7" t="s">
        <v>340</v>
      </c>
      <c r="L1" s="7" t="s">
        <v>341</v>
      </c>
      <c r="M1" s="7" t="s">
        <v>351</v>
      </c>
    </row>
    <row r="2" spans="1:16" ht="15.75" customHeight="1">
      <c r="A2" s="22" t="s">
        <v>135</v>
      </c>
      <c r="B2" s="8" t="s">
        <v>63</v>
      </c>
      <c r="C2" s="5" t="s">
        <v>63</v>
      </c>
      <c r="D2" s="21" t="s">
        <v>130</v>
      </c>
      <c r="E2" s="5" t="s">
        <v>22</v>
      </c>
      <c r="F2" s="21" t="s">
        <v>69</v>
      </c>
      <c r="G2" s="21" t="s">
        <v>124</v>
      </c>
      <c r="H2" s="21" t="s">
        <v>113</v>
      </c>
      <c r="I2" s="5" t="s">
        <v>110</v>
      </c>
      <c r="J2" s="5" t="s">
        <v>103</v>
      </c>
      <c r="K2" s="21" t="s">
        <v>54</v>
      </c>
      <c r="L2" s="5" t="s">
        <v>135</v>
      </c>
      <c r="M2" s="5" t="s">
        <v>13</v>
      </c>
    </row>
    <row r="3" spans="1:16" ht="15.75" customHeight="1">
      <c r="A3" s="22" t="s">
        <v>73</v>
      </c>
      <c r="B3" s="21" t="s">
        <v>264</v>
      </c>
      <c r="C3" s="5" t="s">
        <v>80</v>
      </c>
      <c r="D3" s="21" t="s">
        <v>87</v>
      </c>
      <c r="E3" s="5" t="s">
        <v>117</v>
      </c>
      <c r="F3" s="21" t="s">
        <v>87</v>
      </c>
      <c r="G3" s="21" t="s">
        <v>228</v>
      </c>
      <c r="H3" s="21" t="s">
        <v>103</v>
      </c>
      <c r="I3" s="5" t="s">
        <v>138</v>
      </c>
      <c r="J3" s="5" t="s">
        <v>135</v>
      </c>
      <c r="K3" s="21" t="s">
        <v>105</v>
      </c>
      <c r="L3" s="5" t="s">
        <v>133</v>
      </c>
      <c r="M3" s="5" t="s">
        <v>135</v>
      </c>
      <c r="N3" s="5"/>
      <c r="O3" s="5"/>
    </row>
    <row r="4" spans="1:16" ht="15.75" customHeight="1">
      <c r="A4" s="22" t="s">
        <v>13</v>
      </c>
      <c r="B4" s="21" t="s">
        <v>103</v>
      </c>
      <c r="C4" s="5" t="s">
        <v>22</v>
      </c>
      <c r="D4" s="21" t="s">
        <v>126</v>
      </c>
      <c r="E4" s="5" t="s">
        <v>133</v>
      </c>
      <c r="F4" s="21" t="s">
        <v>230</v>
      </c>
      <c r="G4" s="21" t="s">
        <v>121</v>
      </c>
      <c r="H4" s="21" t="s">
        <v>80</v>
      </c>
      <c r="I4" s="5" t="s">
        <v>164</v>
      </c>
      <c r="J4" s="5" t="s">
        <v>13</v>
      </c>
      <c r="K4" s="21" t="s">
        <v>262</v>
      </c>
      <c r="L4" s="5" t="s">
        <v>13</v>
      </c>
      <c r="M4" s="5" t="s">
        <v>73</v>
      </c>
      <c r="N4" s="5"/>
      <c r="O4" s="5"/>
      <c r="P4" s="9"/>
    </row>
    <row r="5" spans="1:16" ht="15.75" customHeight="1">
      <c r="A5" s="22" t="s">
        <v>84</v>
      </c>
      <c r="B5" s="21" t="s">
        <v>117</v>
      </c>
      <c r="C5" s="5" t="s">
        <v>200</v>
      </c>
      <c r="D5" s="21" t="s">
        <v>60</v>
      </c>
      <c r="E5" s="5" t="s">
        <v>80</v>
      </c>
      <c r="F5" s="21" t="s">
        <v>40</v>
      </c>
      <c r="G5" s="21" t="s">
        <v>80</v>
      </c>
      <c r="H5" s="21" t="s">
        <v>255</v>
      </c>
      <c r="I5" s="5" t="s">
        <v>105</v>
      </c>
      <c r="J5" s="5" t="s">
        <v>133</v>
      </c>
      <c r="K5" s="21" t="s">
        <v>113</v>
      </c>
      <c r="L5" s="8" t="s">
        <v>44</v>
      </c>
      <c r="M5" s="5" t="s">
        <v>57</v>
      </c>
      <c r="N5" s="5"/>
      <c r="O5" s="5"/>
      <c r="P5" s="9"/>
    </row>
    <row r="6" spans="1:16" ht="15.75" customHeight="1">
      <c r="A6" s="22" t="s">
        <v>133</v>
      </c>
      <c r="B6" s="21" t="s">
        <v>77</v>
      </c>
      <c r="C6" s="5" t="s">
        <v>126</v>
      </c>
      <c r="D6" s="21" t="s">
        <v>103</v>
      </c>
      <c r="E6" s="5" t="s">
        <v>121</v>
      </c>
      <c r="F6" s="21" t="s">
        <v>28</v>
      </c>
      <c r="G6" s="21" t="s">
        <v>94</v>
      </c>
      <c r="H6" s="21" t="s">
        <v>113</v>
      </c>
      <c r="I6" s="5" t="s">
        <v>40</v>
      </c>
      <c r="J6" s="5" t="s">
        <v>77</v>
      </c>
      <c r="K6" s="21" t="s">
        <v>69</v>
      </c>
      <c r="L6" s="8" t="s">
        <v>87</v>
      </c>
      <c r="M6" s="5" t="s">
        <v>113</v>
      </c>
      <c r="N6" s="5"/>
      <c r="O6" s="5"/>
      <c r="P6" s="9"/>
    </row>
    <row r="7" spans="1:16" ht="15.75" customHeight="1">
      <c r="A7" s="22" t="s">
        <v>91</v>
      </c>
      <c r="B7" s="21" t="s">
        <v>130</v>
      </c>
      <c r="C7" s="5" t="s">
        <v>103</v>
      </c>
      <c r="D7" s="21" t="s">
        <v>110</v>
      </c>
      <c r="E7" s="5" t="s">
        <v>73</v>
      </c>
      <c r="F7" s="21" t="s">
        <v>151</v>
      </c>
      <c r="G7" s="21" t="s">
        <v>91</v>
      </c>
      <c r="H7" s="21" t="s">
        <v>60</v>
      </c>
      <c r="I7" s="5" t="s">
        <v>60</v>
      </c>
      <c r="J7" s="5" t="s">
        <v>264</v>
      </c>
      <c r="K7" s="21" t="s">
        <v>110</v>
      </c>
      <c r="L7" s="21" t="s">
        <v>40</v>
      </c>
      <c r="M7" s="5" t="s">
        <v>40</v>
      </c>
      <c r="N7" s="5"/>
      <c r="P7" s="9"/>
    </row>
    <row r="8" spans="1:16" ht="15.75" customHeight="1">
      <c r="A8" s="22" t="s">
        <v>63</v>
      </c>
      <c r="B8" s="21" t="s">
        <v>73</v>
      </c>
      <c r="C8" s="5" t="s">
        <v>252</v>
      </c>
      <c r="D8" s="21" t="s">
        <v>105</v>
      </c>
      <c r="E8" s="5" t="s">
        <v>274</v>
      </c>
      <c r="F8" s="21" t="s">
        <v>352</v>
      </c>
      <c r="G8" s="21" t="s">
        <v>103</v>
      </c>
      <c r="H8" s="21" t="s">
        <v>54</v>
      </c>
      <c r="J8" s="5" t="s">
        <v>80</v>
      </c>
      <c r="K8" s="21" t="s">
        <v>126</v>
      </c>
      <c r="L8" s="22" t="s">
        <v>69</v>
      </c>
      <c r="M8" s="5" t="s">
        <v>22</v>
      </c>
      <c r="N8" s="5"/>
      <c r="P8" s="9"/>
    </row>
    <row r="9" spans="1:16" ht="15.75" customHeight="1">
      <c r="A9" s="22" t="s">
        <v>66</v>
      </c>
      <c r="B9" s="21" t="s">
        <v>133</v>
      </c>
      <c r="C9" s="5" t="s">
        <v>124</v>
      </c>
      <c r="D9" s="21" t="s">
        <v>57</v>
      </c>
      <c r="E9" s="5" t="s">
        <v>94</v>
      </c>
      <c r="F9" s="21" t="s">
        <v>98</v>
      </c>
      <c r="G9" s="21" t="s">
        <v>57</v>
      </c>
      <c r="H9" s="21" t="s">
        <v>110</v>
      </c>
      <c r="J9" s="5" t="s">
        <v>91</v>
      </c>
      <c r="K9" s="21" t="s">
        <v>51</v>
      </c>
      <c r="L9" s="21" t="s">
        <v>57</v>
      </c>
      <c r="M9" s="5" t="s">
        <v>77</v>
      </c>
      <c r="N9" s="5"/>
      <c r="P9" s="9"/>
    </row>
    <row r="10" spans="1:16" ht="15.75" customHeight="1">
      <c r="A10" s="22" t="s">
        <v>77</v>
      </c>
      <c r="B10" s="21" t="s">
        <v>347</v>
      </c>
      <c r="C10" s="5" t="s">
        <v>73</v>
      </c>
      <c r="D10" s="21" t="s">
        <v>44</v>
      </c>
      <c r="E10" s="5" t="s">
        <v>135</v>
      </c>
      <c r="F10" s="21" t="s">
        <v>73</v>
      </c>
      <c r="G10" s="21" t="s">
        <v>130</v>
      </c>
      <c r="H10" s="21" t="s">
        <v>126</v>
      </c>
      <c r="J10" s="5" t="s">
        <v>66</v>
      </c>
      <c r="K10" s="21" t="s">
        <v>87</v>
      </c>
      <c r="L10" s="21" t="s">
        <v>113</v>
      </c>
      <c r="M10" s="5" t="s">
        <v>80</v>
      </c>
      <c r="N10" s="5"/>
      <c r="P10" s="9"/>
    </row>
    <row r="11" spans="1:16" ht="15.75" customHeight="1">
      <c r="A11" s="22" t="s">
        <v>203</v>
      </c>
      <c r="B11" s="21" t="s">
        <v>84</v>
      </c>
      <c r="C11" s="5" t="s">
        <v>117</v>
      </c>
      <c r="D11" s="21" t="s">
        <v>28</v>
      </c>
      <c r="E11" s="5" t="s">
        <v>46</v>
      </c>
      <c r="F11" s="21" t="s">
        <v>110</v>
      </c>
      <c r="G11" s="21" t="s">
        <v>271</v>
      </c>
      <c r="H11" s="21" t="s">
        <v>243</v>
      </c>
      <c r="K11" s="21" t="s">
        <v>130</v>
      </c>
      <c r="L11" s="21" t="s">
        <v>98</v>
      </c>
      <c r="M11" s="5" t="s">
        <v>269</v>
      </c>
      <c r="N11" s="5"/>
      <c r="P11" s="9"/>
    </row>
    <row r="12" spans="1:16" ht="15.75" customHeight="1">
      <c r="A12" s="22" t="s">
        <v>103</v>
      </c>
      <c r="B12" s="21" t="s">
        <v>250</v>
      </c>
      <c r="C12" s="5" t="s">
        <v>250</v>
      </c>
      <c r="D12" s="21" t="s">
        <v>162</v>
      </c>
      <c r="E12" s="5" t="s">
        <v>224</v>
      </c>
      <c r="F12" s="21" t="s">
        <v>51</v>
      </c>
      <c r="G12" s="5" t="s">
        <v>135</v>
      </c>
      <c r="H12" s="5" t="s">
        <v>13</v>
      </c>
      <c r="K12" s="21" t="s">
        <v>140</v>
      </c>
      <c r="L12" s="21" t="s">
        <v>28</v>
      </c>
      <c r="N12" s="5"/>
      <c r="P12" s="9"/>
    </row>
    <row r="13" spans="1:16" ht="15.75" customHeight="1">
      <c r="A13" s="22" t="s">
        <v>130</v>
      </c>
      <c r="B13" s="21" t="s">
        <v>66</v>
      </c>
      <c r="C13" s="5" t="s">
        <v>84</v>
      </c>
      <c r="D13" s="21" t="s">
        <v>35</v>
      </c>
      <c r="F13" s="21" t="s">
        <v>185</v>
      </c>
      <c r="G13" s="5" t="s">
        <v>13</v>
      </c>
      <c r="H13" s="5" t="s">
        <v>133</v>
      </c>
      <c r="K13" s="21" t="s">
        <v>40</v>
      </c>
      <c r="L13" s="5" t="s">
        <v>126</v>
      </c>
      <c r="N13" s="5"/>
      <c r="P13" s="21"/>
    </row>
    <row r="14" spans="1:16" ht="15.75" customHeight="1">
      <c r="A14" s="22" t="s">
        <v>126</v>
      </c>
      <c r="B14" s="21" t="s">
        <v>157</v>
      </c>
      <c r="C14" s="5" t="s">
        <v>135</v>
      </c>
      <c r="D14" s="21" t="s">
        <v>73</v>
      </c>
      <c r="F14" s="21" t="s">
        <v>138</v>
      </c>
      <c r="G14" s="5" t="s">
        <v>73</v>
      </c>
      <c r="H14" s="5" t="s">
        <v>105</v>
      </c>
      <c r="K14" s="21" t="s">
        <v>44</v>
      </c>
      <c r="L14" s="5" t="s">
        <v>46</v>
      </c>
      <c r="N14" s="5"/>
      <c r="P14" s="9"/>
    </row>
    <row r="15" spans="1:16" ht="15.75" customHeight="1">
      <c r="A15" s="5" t="s">
        <v>230</v>
      </c>
      <c r="B15" s="5" t="s">
        <v>135</v>
      </c>
      <c r="C15" s="5" t="s">
        <v>13</v>
      </c>
      <c r="D15" s="5" t="s">
        <v>80</v>
      </c>
      <c r="F15" s="21" t="s">
        <v>44</v>
      </c>
      <c r="H15" s="5" t="s">
        <v>98</v>
      </c>
      <c r="K15" s="21" t="s">
        <v>35</v>
      </c>
      <c r="L15" s="21" t="s">
        <v>105</v>
      </c>
      <c r="N15" s="5"/>
      <c r="P15" s="9"/>
    </row>
    <row r="16" spans="1:16" ht="15.75" customHeight="1">
      <c r="A16" s="5" t="s">
        <v>255</v>
      </c>
      <c r="B16" s="5" t="s">
        <v>13</v>
      </c>
      <c r="D16" s="5" t="s">
        <v>13</v>
      </c>
      <c r="F16" s="21" t="s">
        <v>181</v>
      </c>
      <c r="K16" s="5" t="s">
        <v>135</v>
      </c>
      <c r="L16" s="21" t="s">
        <v>138</v>
      </c>
      <c r="N16" s="5"/>
      <c r="P16" s="14"/>
    </row>
    <row r="17" spans="1:16" ht="15.75" customHeight="1">
      <c r="A17" s="5" t="s">
        <v>46</v>
      </c>
      <c r="D17" s="5" t="s">
        <v>133</v>
      </c>
      <c r="F17" s="5" t="s">
        <v>135</v>
      </c>
      <c r="K17" s="5" t="s">
        <v>13</v>
      </c>
      <c r="L17" s="21" t="s">
        <v>353</v>
      </c>
      <c r="N17" s="5"/>
      <c r="P17" s="9"/>
    </row>
    <row r="18" spans="1:16" ht="15.75" customHeight="1">
      <c r="A18" s="5" t="s">
        <v>40</v>
      </c>
      <c r="F18" s="5" t="s">
        <v>133</v>
      </c>
      <c r="K18" s="5" t="s">
        <v>133</v>
      </c>
      <c r="L18" s="21" t="s">
        <v>54</v>
      </c>
      <c r="N18" s="5"/>
      <c r="P18" s="14"/>
    </row>
    <row r="19" spans="1:16" ht="15.75" customHeight="1">
      <c r="A19" s="5" t="s">
        <v>143</v>
      </c>
      <c r="F19" s="5" t="s">
        <v>13</v>
      </c>
      <c r="L19" s="5" t="s">
        <v>51</v>
      </c>
      <c r="N19" s="5"/>
      <c r="P19" s="9"/>
    </row>
    <row r="20" spans="1:16" ht="15.75" customHeight="1">
      <c r="A20" s="5" t="s">
        <v>94</v>
      </c>
      <c r="N20" s="5"/>
      <c r="P20" s="9"/>
    </row>
    <row r="21" spans="1:16" ht="15.75" customHeight="1">
      <c r="N21" s="5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5"/>
  <sheetViews>
    <sheetView workbookViewId="0"/>
  </sheetViews>
  <sheetFormatPr defaultColWidth="14.42578125" defaultRowHeight="15.75" customHeight="1"/>
  <cols>
    <col min="1" max="18" width="10" customWidth="1"/>
  </cols>
  <sheetData>
    <row r="1" spans="1:20" ht="15.75" customHeight="1">
      <c r="B1" s="5" t="s">
        <v>354</v>
      </c>
    </row>
    <row r="2" spans="1:20" ht="15.75" customHeight="1">
      <c r="B2" s="21" t="s">
        <v>355</v>
      </c>
      <c r="C2" s="21" t="s">
        <v>23</v>
      </c>
      <c r="D2" s="21" t="s">
        <v>15</v>
      </c>
      <c r="E2" s="21" t="s">
        <v>356</v>
      </c>
      <c r="F2" s="21" t="s">
        <v>272</v>
      </c>
      <c r="G2" s="21" t="s">
        <v>29</v>
      </c>
      <c r="H2" s="21" t="s">
        <v>357</v>
      </c>
      <c r="I2" s="21" t="s">
        <v>47</v>
      </c>
      <c r="J2" s="21" t="s">
        <v>99</v>
      </c>
      <c r="K2" s="21" t="s">
        <v>358</v>
      </c>
      <c r="L2" s="21" t="s">
        <v>118</v>
      </c>
      <c r="M2" s="21" t="s">
        <v>106</v>
      </c>
      <c r="N2" s="21" t="s">
        <v>359</v>
      </c>
      <c r="O2" s="21" t="s">
        <v>37</v>
      </c>
      <c r="P2" s="21" t="s">
        <v>360</v>
      </c>
      <c r="Q2" s="21" t="s">
        <v>41</v>
      </c>
      <c r="R2" s="21" t="s">
        <v>81</v>
      </c>
      <c r="S2" s="21" t="s">
        <v>361</v>
      </c>
      <c r="T2" s="5" t="s">
        <v>362</v>
      </c>
    </row>
    <row r="3" spans="1:20" ht="15.75" customHeight="1">
      <c r="A3" s="5" t="s">
        <v>363</v>
      </c>
      <c r="B3" s="29">
        <f>COUNTIF('2016-1'!$E:$E,B2)</f>
        <v>0</v>
      </c>
      <c r="C3" s="29">
        <f>COUNTIF('2016-1'!$E:$E,C2)</f>
        <v>7</v>
      </c>
      <c r="D3" s="29">
        <f>COUNTIF('2016-1'!$E:$E,D2)</f>
        <v>38</v>
      </c>
      <c r="E3" s="29">
        <f>COUNTIF('2016-1'!$E:$E,E2)</f>
        <v>0</v>
      </c>
      <c r="F3" s="29">
        <f>COUNTIF('2016-1'!$E:$E,F2)</f>
        <v>2</v>
      </c>
      <c r="G3" s="29">
        <f>COUNTIF('2016-1'!$E:$E,G2)</f>
        <v>9</v>
      </c>
      <c r="H3" s="29">
        <f>COUNTIF('2016-1'!$E:$E,H2)</f>
        <v>0</v>
      </c>
      <c r="I3" s="29">
        <f>COUNTIF('2016-1'!$E:$E,I2)</f>
        <v>8</v>
      </c>
      <c r="J3" s="29">
        <f>COUNTIF('2016-1'!$E:$E,J2)</f>
        <v>11</v>
      </c>
      <c r="K3" s="29">
        <f>COUNTIF('2016-1'!$E:$E,K2)</f>
        <v>0</v>
      </c>
      <c r="L3" s="29">
        <f>COUNTIF('2016-1'!$E:$E,L2)</f>
        <v>3</v>
      </c>
      <c r="M3" s="29">
        <f>COUNTIF('2016-1'!$E:$E,M2)</f>
        <v>3</v>
      </c>
      <c r="N3" s="29">
        <f>COUNTIF('2016-1'!$E:$E,N2)</f>
        <v>0</v>
      </c>
      <c r="O3" s="29">
        <f>COUNTIF('2016-1'!$E:$E,O2)</f>
        <v>12</v>
      </c>
      <c r="P3" s="29">
        <f>COUNTIF('2016-1'!$E:$E,P2)</f>
        <v>0</v>
      </c>
      <c r="Q3" s="29">
        <f>COUNTIF('2016-1'!$E:$E,Q2)</f>
        <v>5</v>
      </c>
      <c r="R3" s="29">
        <f>COUNTIF('2016-1'!$E:$E,R2)</f>
        <v>7</v>
      </c>
      <c r="S3" s="29">
        <f>COUNTIF('2016-1'!$E:$E,S2)</f>
        <v>0</v>
      </c>
      <c r="T3">
        <f>SUM(B3:S3)</f>
        <v>105</v>
      </c>
    </row>
    <row r="4" spans="1:20" ht="15.75" customHeight="1">
      <c r="A4" s="5" t="s">
        <v>364</v>
      </c>
      <c r="B4" s="30">
        <f t="shared" ref="B4:S4" si="0">ROUND(B3/$T$3,3)*100</f>
        <v>0</v>
      </c>
      <c r="C4" s="30">
        <f t="shared" si="0"/>
        <v>6.7</v>
      </c>
      <c r="D4" s="30">
        <f t="shared" si="0"/>
        <v>36.199999999999996</v>
      </c>
      <c r="E4" s="30">
        <f t="shared" si="0"/>
        <v>0</v>
      </c>
      <c r="F4" s="30">
        <f t="shared" si="0"/>
        <v>1.9</v>
      </c>
      <c r="G4" s="30">
        <f t="shared" si="0"/>
        <v>8.6</v>
      </c>
      <c r="H4" s="30">
        <f t="shared" si="0"/>
        <v>0</v>
      </c>
      <c r="I4" s="30">
        <f t="shared" si="0"/>
        <v>7.6</v>
      </c>
      <c r="J4" s="30">
        <f t="shared" si="0"/>
        <v>10.5</v>
      </c>
      <c r="K4" s="30">
        <f t="shared" si="0"/>
        <v>0</v>
      </c>
      <c r="L4" s="30">
        <f t="shared" si="0"/>
        <v>2.9000000000000004</v>
      </c>
      <c r="M4" s="30">
        <f t="shared" si="0"/>
        <v>2.9000000000000004</v>
      </c>
      <c r="N4" s="30">
        <f t="shared" si="0"/>
        <v>0</v>
      </c>
      <c r="O4" s="30">
        <f t="shared" si="0"/>
        <v>11.4</v>
      </c>
      <c r="P4" s="30">
        <f t="shared" si="0"/>
        <v>0</v>
      </c>
      <c r="Q4" s="30">
        <f t="shared" si="0"/>
        <v>4.8</v>
      </c>
      <c r="R4" s="30">
        <f t="shared" si="0"/>
        <v>6.7</v>
      </c>
      <c r="S4" s="30">
        <f t="shared" si="0"/>
        <v>0</v>
      </c>
    </row>
    <row r="7" spans="1:20" ht="15.75" customHeight="1">
      <c r="B7" s="5" t="s">
        <v>32</v>
      </c>
    </row>
    <row r="8" spans="1:20" ht="15.75" customHeight="1">
      <c r="B8" s="21" t="s">
        <v>355</v>
      </c>
      <c r="C8" s="21" t="s">
        <v>23</v>
      </c>
      <c r="D8" s="21" t="s">
        <v>15</v>
      </c>
      <c r="E8" s="21" t="s">
        <v>356</v>
      </c>
      <c r="F8" s="21" t="s">
        <v>272</v>
      </c>
      <c r="G8" s="21" t="s">
        <v>29</v>
      </c>
      <c r="H8" s="21" t="s">
        <v>357</v>
      </c>
      <c r="I8" s="21" t="s">
        <v>47</v>
      </c>
      <c r="J8" s="21" t="s">
        <v>99</v>
      </c>
      <c r="K8" s="21" t="s">
        <v>358</v>
      </c>
      <c r="L8" s="21" t="s">
        <v>118</v>
      </c>
      <c r="M8" s="21" t="s">
        <v>106</v>
      </c>
      <c r="N8" s="21" t="s">
        <v>359</v>
      </c>
      <c r="O8" s="21" t="s">
        <v>37</v>
      </c>
      <c r="P8" s="21" t="s">
        <v>360</v>
      </c>
      <c r="Q8" s="21" t="s">
        <v>41</v>
      </c>
      <c r="R8" s="21" t="s">
        <v>81</v>
      </c>
      <c r="S8" s="21" t="s">
        <v>361</v>
      </c>
      <c r="T8" s="5" t="s">
        <v>362</v>
      </c>
    </row>
    <row r="9" spans="1:20" ht="15.75" customHeight="1">
      <c r="A9" s="5" t="s">
        <v>363</v>
      </c>
      <c r="B9" s="29">
        <f>COUNTIFS('2016-1'!$E:$E,B8,'2016-1'!$H:$H,$B$7)</f>
        <v>0</v>
      </c>
      <c r="C9" s="29">
        <f>COUNTIFS('2016-1'!$E:$E,C8,'2016-1'!$H:$H,$B$7)</f>
        <v>5</v>
      </c>
      <c r="D9" s="29">
        <f>COUNTIFS('2016-1'!$E:$E,D8,'2016-1'!$H:$H,$B$7)</f>
        <v>11</v>
      </c>
      <c r="E9" s="29">
        <f>COUNTIFS('2016-1'!$E:$E,E8,'2016-1'!$H:$H,$B$7)</f>
        <v>0</v>
      </c>
      <c r="F9" s="29">
        <f>COUNTIFS('2016-1'!$E:$E,F8,'2016-1'!$H:$H,$B$7)</f>
        <v>0</v>
      </c>
      <c r="G9" s="29">
        <f>COUNTIFS('2016-1'!$E:$E,G8,'2016-1'!$H:$H,$B$7)</f>
        <v>4</v>
      </c>
      <c r="H9" s="29">
        <f>COUNTIFS('2016-1'!$E:$E,H8,'2016-1'!$H:$H,$B$7)</f>
        <v>0</v>
      </c>
      <c r="I9" s="29">
        <f>COUNTIFS('2016-1'!$E:$E,I8,'2016-1'!$H:$H,$B$7)</f>
        <v>4</v>
      </c>
      <c r="J9" s="29">
        <f>COUNTIFS('2016-1'!$E:$E,J8,'2016-1'!$H:$H,$B$7)</f>
        <v>8</v>
      </c>
      <c r="K9" s="29">
        <f>COUNTIFS('2016-1'!$E:$E,K8,'2016-1'!$H:$H,$B$7)</f>
        <v>0</v>
      </c>
      <c r="L9" s="29">
        <f>COUNTIFS('2016-1'!$E:$E,L8,'2016-1'!$H:$H,$B$7)</f>
        <v>1</v>
      </c>
      <c r="M9" s="29">
        <f>COUNTIFS('2016-1'!$E:$E,M8,'2016-1'!$H:$H,$B$7)</f>
        <v>1</v>
      </c>
      <c r="N9" s="29">
        <f>COUNTIFS('2016-1'!$E:$E,N8,'2016-1'!$H:$H,$B$7)</f>
        <v>0</v>
      </c>
      <c r="O9" s="29">
        <f>COUNTIFS('2016-1'!$E:$E,O8,'2016-1'!$H:$H,$B$7)</f>
        <v>11</v>
      </c>
      <c r="P9" s="29">
        <f>COUNTIFS('2016-1'!$E:$E,P8,'2016-1'!$H:$H,$B$7)</f>
        <v>0</v>
      </c>
      <c r="Q9" s="29">
        <f>COUNTIFS('2016-1'!$E:$E,Q8,'2016-1'!$H:$H,$B$7)</f>
        <v>3</v>
      </c>
      <c r="R9" s="29">
        <f>COUNTIFS('2016-1'!$E:$E,R8,'2016-1'!$H:$H,$B$7)</f>
        <v>3</v>
      </c>
      <c r="S9" s="29">
        <f>COUNTIFS('2016-1'!$E:$E,S8,'2016-1'!$H:$H,$B$7)</f>
        <v>0</v>
      </c>
      <c r="T9">
        <f>SUM(B9:S9)</f>
        <v>51</v>
      </c>
    </row>
    <row r="10" spans="1:20" ht="15.75" customHeight="1">
      <c r="A10" s="5" t="s">
        <v>364</v>
      </c>
      <c r="B10" s="30">
        <f t="shared" ref="B10:S10" si="1">ROUND(B9/$T$9,3)*100</f>
        <v>0</v>
      </c>
      <c r="C10" s="30">
        <f t="shared" si="1"/>
        <v>9.8000000000000007</v>
      </c>
      <c r="D10" s="30">
        <f t="shared" si="1"/>
        <v>21.6</v>
      </c>
      <c r="E10" s="30">
        <f t="shared" si="1"/>
        <v>0</v>
      </c>
      <c r="F10" s="30">
        <f t="shared" si="1"/>
        <v>0</v>
      </c>
      <c r="G10" s="30">
        <f t="shared" si="1"/>
        <v>7.8</v>
      </c>
      <c r="H10" s="30">
        <f t="shared" si="1"/>
        <v>0</v>
      </c>
      <c r="I10" s="30">
        <f t="shared" si="1"/>
        <v>7.8</v>
      </c>
      <c r="J10" s="30">
        <f t="shared" si="1"/>
        <v>15.7</v>
      </c>
      <c r="K10" s="30">
        <f t="shared" si="1"/>
        <v>0</v>
      </c>
      <c r="L10" s="30">
        <f t="shared" si="1"/>
        <v>2</v>
      </c>
      <c r="M10" s="30">
        <f t="shared" si="1"/>
        <v>2</v>
      </c>
      <c r="N10" s="30">
        <f t="shared" si="1"/>
        <v>0</v>
      </c>
      <c r="O10" s="30">
        <f t="shared" si="1"/>
        <v>21.6</v>
      </c>
      <c r="P10" s="30">
        <f t="shared" si="1"/>
        <v>0</v>
      </c>
      <c r="Q10" s="30">
        <f t="shared" si="1"/>
        <v>5.8999999999999995</v>
      </c>
      <c r="R10" s="30">
        <f t="shared" si="1"/>
        <v>5.8999999999999995</v>
      </c>
      <c r="S10" s="30">
        <f t="shared" si="1"/>
        <v>0</v>
      </c>
    </row>
    <row r="12" spans="1:20" ht="15.75" customHeight="1">
      <c r="B12" s="5" t="s">
        <v>18</v>
      </c>
    </row>
    <row r="13" spans="1:20" ht="15.75" customHeight="1">
      <c r="B13" s="21" t="s">
        <v>355</v>
      </c>
      <c r="C13" s="21" t="s">
        <v>23</v>
      </c>
      <c r="D13" s="21" t="s">
        <v>15</v>
      </c>
      <c r="E13" s="21" t="s">
        <v>356</v>
      </c>
      <c r="F13" s="21" t="s">
        <v>272</v>
      </c>
      <c r="G13" s="21" t="s">
        <v>29</v>
      </c>
      <c r="H13" s="21" t="s">
        <v>357</v>
      </c>
      <c r="I13" s="21" t="s">
        <v>47</v>
      </c>
      <c r="J13" s="21" t="s">
        <v>99</v>
      </c>
      <c r="K13" s="21" t="s">
        <v>358</v>
      </c>
      <c r="L13" s="21" t="s">
        <v>118</v>
      </c>
      <c r="M13" s="21" t="s">
        <v>106</v>
      </c>
      <c r="N13" s="21" t="s">
        <v>359</v>
      </c>
      <c r="O13" s="21" t="s">
        <v>37</v>
      </c>
      <c r="P13" s="21" t="s">
        <v>360</v>
      </c>
      <c r="Q13" s="21" t="s">
        <v>41</v>
      </c>
      <c r="R13" s="21" t="s">
        <v>81</v>
      </c>
      <c r="S13" s="21" t="s">
        <v>361</v>
      </c>
      <c r="T13" s="5" t="s">
        <v>362</v>
      </c>
    </row>
    <row r="14" spans="1:20" ht="15.75" customHeight="1">
      <c r="A14" s="5" t="s">
        <v>363</v>
      </c>
      <c r="B14" s="29">
        <f>COUNTIFS('2016-1'!$E:$E,B13,'2016-1'!$H:$H,$B$12)</f>
        <v>0</v>
      </c>
      <c r="C14" s="29">
        <f>COUNTIFS('2016-1'!$E:$E,C13,'2016-1'!$H:$H,$B$12)</f>
        <v>2</v>
      </c>
      <c r="D14" s="29">
        <f>COUNTIFS('2016-1'!$E:$E,D13,'2016-1'!$H:$H,$B$12)</f>
        <v>27</v>
      </c>
      <c r="E14" s="29">
        <f>COUNTIFS('2016-1'!$E:$E,E13,'2016-1'!$H:$H,$B$12)</f>
        <v>0</v>
      </c>
      <c r="F14" s="29">
        <f>COUNTIFS('2016-1'!$E:$E,F13,'2016-1'!$H:$H,$B$12)</f>
        <v>2</v>
      </c>
      <c r="G14" s="29">
        <f>COUNTIFS('2016-1'!$E:$E,G13,'2016-1'!$H:$H,$B$12)</f>
        <v>5</v>
      </c>
      <c r="H14" s="29">
        <f>COUNTIFS('2016-1'!$E:$E,H13,'2016-1'!$H:$H,$B$12)</f>
        <v>0</v>
      </c>
      <c r="I14" s="29">
        <f>COUNTIFS('2016-1'!$E:$E,I13,'2016-1'!$H:$H,$B$12)</f>
        <v>4</v>
      </c>
      <c r="J14" s="29">
        <f>COUNTIFS('2016-1'!$E:$E,J13,'2016-1'!$H:$H,$B$12)</f>
        <v>3</v>
      </c>
      <c r="K14" s="29">
        <f>COUNTIFS('2016-1'!$E:$E,K13,'2016-1'!$H:$H,$B$12)</f>
        <v>0</v>
      </c>
      <c r="L14" s="29">
        <f>COUNTIFS('2016-1'!$E:$E,L13,'2016-1'!$H:$H,$B$12)</f>
        <v>2</v>
      </c>
      <c r="M14" s="29">
        <f>COUNTIFS('2016-1'!$E:$E,M13,'2016-1'!$H:$H,$B$12)</f>
        <v>2</v>
      </c>
      <c r="N14" s="29">
        <f>COUNTIFS('2016-1'!$E:$E,N13,'2016-1'!$H:$H,$B$12)</f>
        <v>0</v>
      </c>
      <c r="O14" s="29">
        <f>COUNTIFS('2016-1'!$E:$E,O13,'2016-1'!$H:$H,$B$12)</f>
        <v>1</v>
      </c>
      <c r="P14" s="29">
        <f>COUNTIFS('2016-1'!$E:$E,P13,'2016-1'!$H:$H,$B$12)</f>
        <v>0</v>
      </c>
      <c r="Q14" s="29">
        <f>COUNTIFS('2016-1'!$E:$E,Q13,'2016-1'!$H:$H,$B$12)</f>
        <v>2</v>
      </c>
      <c r="R14" s="29">
        <f>COUNTIFS('2016-1'!$E:$E,R13,'2016-1'!$H:$H,$B$12)</f>
        <v>4</v>
      </c>
      <c r="S14" s="29">
        <f>COUNTIFS('2016-1'!$E:$E,S13,'2016-1'!$H:$H,$B$12)</f>
        <v>0</v>
      </c>
      <c r="T14">
        <f>SUM(B14:S14)</f>
        <v>54</v>
      </c>
    </row>
    <row r="15" spans="1:20" ht="15.75" customHeight="1">
      <c r="A15" s="5" t="s">
        <v>364</v>
      </c>
      <c r="B15" s="30">
        <f t="shared" ref="B15:S15" si="2">ROUND(B14/$T$14,3)*100</f>
        <v>0</v>
      </c>
      <c r="C15" s="30">
        <f t="shared" si="2"/>
        <v>3.6999999999999997</v>
      </c>
      <c r="D15" s="30">
        <f t="shared" si="2"/>
        <v>50</v>
      </c>
      <c r="E15" s="30">
        <f t="shared" si="2"/>
        <v>0</v>
      </c>
      <c r="F15" s="30">
        <f t="shared" si="2"/>
        <v>3.6999999999999997</v>
      </c>
      <c r="G15" s="30">
        <f t="shared" si="2"/>
        <v>9.3000000000000007</v>
      </c>
      <c r="H15" s="30">
        <f t="shared" si="2"/>
        <v>0</v>
      </c>
      <c r="I15" s="30">
        <f t="shared" si="2"/>
        <v>7.3999999999999995</v>
      </c>
      <c r="J15" s="30">
        <f t="shared" si="2"/>
        <v>5.6000000000000005</v>
      </c>
      <c r="K15" s="30">
        <f t="shared" si="2"/>
        <v>0</v>
      </c>
      <c r="L15" s="30">
        <f t="shared" si="2"/>
        <v>3.6999999999999997</v>
      </c>
      <c r="M15" s="30">
        <f t="shared" si="2"/>
        <v>3.6999999999999997</v>
      </c>
      <c r="N15" s="30">
        <f t="shared" si="2"/>
        <v>0</v>
      </c>
      <c r="O15" s="30">
        <f t="shared" si="2"/>
        <v>1.9</v>
      </c>
      <c r="P15" s="30">
        <f t="shared" si="2"/>
        <v>0</v>
      </c>
      <c r="Q15" s="30">
        <f t="shared" si="2"/>
        <v>3.6999999999999997</v>
      </c>
      <c r="R15" s="30">
        <f t="shared" si="2"/>
        <v>7.3999999999999995</v>
      </c>
      <c r="S15" s="30">
        <f t="shared" si="2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2016-1</vt:lpstr>
      <vt:lpstr>출석부</vt:lpstr>
      <vt:lpstr>출석</vt:lpstr>
      <vt:lpstr>통계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</cp:lastModifiedBy>
  <dcterms:modified xsi:type="dcterms:W3CDTF">2016-06-27T05:22:49Z</dcterms:modified>
</cp:coreProperties>
</file>